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รงเรียน\N-Project\ออกแบบปพ2565\"/>
    </mc:Choice>
  </mc:AlternateContent>
  <xr:revisionPtr revIDLastSave="0" documentId="13_ncr:1_{B0F18850-1B75-4803-B910-33FE3AABA8BC}" xr6:coauthVersionLast="47" xr6:coauthVersionMax="47" xr10:uidLastSave="{00000000-0000-0000-0000-000000000000}"/>
  <bookViews>
    <workbookView xWindow="-120" yWindow="-120" windowWidth="20730" windowHeight="11040" firstSheet="1" activeTab="1" xr2:uid="{698C065D-2338-45EC-9293-C740140CCD7D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r:id="rId4"/>
    <sheet name="ตั้งค่าประเมิน" sheetId="6" r:id="rId5"/>
    <sheet name="ปฏิทินการศึกษา" sheetId="65" r:id="rId6"/>
    <sheet name="พ.ค." sheetId="29" r:id="rId7"/>
    <sheet name="มิ.ย." sheetId="30" r:id="rId8"/>
    <sheet name="ก.ค." sheetId="31" r:id="rId9"/>
    <sheet name="ส.ค." sheetId="32" r:id="rId10"/>
    <sheet name="ก.ย." sheetId="33" r:id="rId11"/>
    <sheet name="ต.ค." sheetId="34" r:id="rId12"/>
    <sheet name="พ.ย." sheetId="35" r:id="rId13"/>
    <sheet name="ธ.ค." sheetId="36" r:id="rId14"/>
    <sheet name="ม.ค." sheetId="37" r:id="rId15"/>
    <sheet name="ก.พ." sheetId="38" r:id="rId16"/>
    <sheet name="มี.ค." sheetId="39" r:id="rId17"/>
    <sheet name="สรุปเวลาเรียน" sheetId="5" r:id="rId18"/>
    <sheet name="ประเมินตัวชี้วัด" sheetId="7" r:id="rId19"/>
    <sheet name="คะแนนภาคเรียนที่1" sheetId="8" r:id="rId20"/>
    <sheet name="คะแนนภาคเรียนที่2" sheetId="9" r:id="rId21"/>
    <sheet name="สรุปคะแนนตลอดปีกศ" sheetId="11" r:id="rId22"/>
    <sheet name="ประเมินคุณลักษณะ" sheetId="12" r:id="rId23"/>
    <sheet name="ประเมินอ่านคิดเขียน" sheetId="13" r:id="rId24"/>
    <sheet name="พิมพ์ปกปพ.5" sheetId="14" r:id="rId25"/>
    <sheet name="พิมพ์รายชื่อนักเรียน" sheetId="15" r:id="rId26"/>
    <sheet name="พิมพ์เวลาเรียน" sheetId="41" r:id="rId27"/>
    <sheet name="พิมพ์สรุปเวลาเรียน" sheetId="42" r:id="rId28"/>
    <sheet name="พิมพ์ประเมินตัวชี้วัด" sheetId="43" r:id="rId29"/>
    <sheet name="พิมพ์คะแนนภาคเรียนที่1" sheetId="44" r:id="rId30"/>
    <sheet name="พิมพ์คะแนนภาคเรียนที่2" sheetId="51" r:id="rId31"/>
    <sheet name="พิมพ์สรุปผลการเรียน" sheetId="53" r:id="rId32"/>
    <sheet name="พิมพ์คุณลักษณะอันพึงประสงค์" sheetId="56" r:id="rId33"/>
    <sheet name="พิมพ์ประเมินคุณลักษณะ" sheetId="57" r:id="rId34"/>
    <sheet name="พิมพ์อ่านคิดเขียน" sheetId="59" r:id="rId35"/>
    <sheet name="พิมพ์สรุปผลพัฒนาผู้เรียน" sheetId="61" r:id="rId36"/>
    <sheet name="พิมพ์ปกหลัง" sheetId="64" r:id="rId37"/>
  </sheets>
  <definedNames>
    <definedName name="_xlnm.Print_Area" localSheetId="29">พิมพ์คะแนนภาคเรียนที่1!$A$1:$Z$35</definedName>
    <definedName name="_xlnm.Print_Area" localSheetId="30">พิมพ์คะแนนภาคเรียนที่2!$A$1:$Z$35</definedName>
    <definedName name="_xlnm.Print_Area" localSheetId="32">พิมพ์คุณลักษณะอันพึงประสงค์!$A$1:$Q$25</definedName>
    <definedName name="_xlnm.Print_Area" localSheetId="24">พิมพ์ปกปพ.5!$A$1:$L$39</definedName>
    <definedName name="_xlnm.Print_Area" localSheetId="36">พิมพ์ปกหลัง!$A$1:$G$32</definedName>
    <definedName name="_xlnm.Print_Area" localSheetId="33">พิมพ์ประเมินคุณลักษณะ!$D$1:$AZ$35</definedName>
    <definedName name="_xlnm.Print_Area" localSheetId="28">พิมพ์ประเมินตัวชี้วัด!$D$1:$BF$34</definedName>
    <definedName name="_xlnm.Print_Area" localSheetId="25">พิมพ์รายชื่อนักเรียน!$A$1:$I$35</definedName>
    <definedName name="_xlnm.Print_Area" localSheetId="26">พิมพ์เวลาเรียน!$D$1:$NM$34</definedName>
    <definedName name="_xlnm.Print_Area" localSheetId="31">พิมพ์สรุปผลการเรียน!$A$1:$N$35</definedName>
    <definedName name="_xlnm.Print_Area" localSheetId="35">พิมพ์สรุปผลพัฒนาผู้เรียน!$A$1:$AE$38</definedName>
    <definedName name="_xlnm.Print_Area" localSheetId="27">พิมพ์สรุปเวลาเรียน!$A$1:$S$33</definedName>
    <definedName name="_xlnm.Print_Area" localSheetId="34">พิมพ์อ่านคิดเขียน!$D$1:$AW$35</definedName>
    <definedName name="_xlnm.Print_Titles" localSheetId="29">พิมพ์คะแนนภาคเรียนที่1!$A:$B,พิมพ์คะแนนภาคเรียนที่1!$1:$5</definedName>
    <definedName name="_xlnm.Print_Titles" localSheetId="30">พิมพ์คะแนนภาคเรียนที่2!$A:$B,พิมพ์คะแนนภาคเรียนที่2!$1:$5</definedName>
    <definedName name="_xlnm.Print_Titles" localSheetId="33">พิมพ์ประเมินคุณลักษณะ!$D:$D,พิมพ์ประเมินคุณลักษณะ!$1:$5</definedName>
    <definedName name="_xlnm.Print_Titles" localSheetId="28">พิมพ์ประเมินตัวชี้วัด!$D:$F,พิมพ์ประเมินตัวชี้วัด!$1:$4</definedName>
    <definedName name="_xlnm.Print_Titles" localSheetId="25">พิมพ์รายชื่อนักเรียน!$1:$5</definedName>
    <definedName name="_xlnm.Print_Titles" localSheetId="26">พิมพ์เวลาเรียน!$1:$3</definedName>
    <definedName name="_xlnm.Print_Titles" localSheetId="27">พิมพ์สรุปเวลาเรียน!$1:$3</definedName>
    <definedName name="_xlnm.Print_Titles" localSheetId="34">พิมพ์อ่านคิดเขียน!$D:$E,พิมพ์อ่านคิดเขียน!$1:$5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9" l="1"/>
  <c r="AI3" i="38"/>
  <c r="E3" i="39"/>
  <c r="F3" i="39"/>
  <c r="G3" i="39"/>
  <c r="H3" i="39"/>
  <c r="I3" i="39"/>
  <c r="J3" i="39"/>
  <c r="K3" i="39"/>
  <c r="L3" i="39"/>
  <c r="M3" i="39"/>
  <c r="N3" i="39"/>
  <c r="O3" i="39"/>
  <c r="P3" i="39"/>
  <c r="Q3" i="39"/>
  <c r="R3" i="39"/>
  <c r="S3" i="39"/>
  <c r="T3" i="39"/>
  <c r="U3" i="39"/>
  <c r="V3" i="39"/>
  <c r="W3" i="39"/>
  <c r="X3" i="39"/>
  <c r="Y3" i="39"/>
  <c r="Z3" i="39"/>
  <c r="AA3" i="39"/>
  <c r="AB3" i="39"/>
  <c r="AC3" i="39"/>
  <c r="AD3" i="39"/>
  <c r="AE3" i="39"/>
  <c r="AF3" i="39"/>
  <c r="AG3" i="39"/>
  <c r="AH3" i="39"/>
  <c r="D3" i="39"/>
  <c r="AI3" i="37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V3" i="38"/>
  <c r="W3" i="38"/>
  <c r="X3" i="38"/>
  <c r="Y3" i="38"/>
  <c r="Z3" i="38"/>
  <c r="AA3" i="38"/>
  <c r="AB3" i="38"/>
  <c r="AC3" i="38"/>
  <c r="AD3" i="38"/>
  <c r="AE3" i="38"/>
  <c r="AF3" i="38"/>
  <c r="AG3" i="38"/>
  <c r="AH3" i="38"/>
  <c r="D3" i="38"/>
  <c r="AI3" i="36"/>
  <c r="E3" i="37"/>
  <c r="F3" i="37"/>
  <c r="G3" i="37"/>
  <c r="H3" i="37"/>
  <c r="I3" i="37"/>
  <c r="J3" i="37"/>
  <c r="K3" i="37"/>
  <c r="L3" i="37"/>
  <c r="M3" i="37"/>
  <c r="N3" i="37"/>
  <c r="O3" i="37"/>
  <c r="P3" i="37"/>
  <c r="Q3" i="37"/>
  <c r="R3" i="37"/>
  <c r="S3" i="37"/>
  <c r="T3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AH3" i="37"/>
  <c r="D3" i="37"/>
  <c r="AI3" i="35"/>
  <c r="E3" i="36"/>
  <c r="F3" i="36"/>
  <c r="G3" i="36"/>
  <c r="H3" i="36"/>
  <c r="I3" i="36"/>
  <c r="J3" i="36"/>
  <c r="K3" i="36"/>
  <c r="L3" i="36"/>
  <c r="M3" i="36"/>
  <c r="N3" i="36"/>
  <c r="O3" i="36"/>
  <c r="P3" i="36"/>
  <c r="Q3" i="36"/>
  <c r="R3" i="36"/>
  <c r="S3" i="36"/>
  <c r="T3" i="36"/>
  <c r="U3" i="36"/>
  <c r="V3" i="36"/>
  <c r="W3" i="36"/>
  <c r="X3" i="36"/>
  <c r="Y3" i="36"/>
  <c r="Z3" i="36"/>
  <c r="AA3" i="36"/>
  <c r="AB3" i="36"/>
  <c r="AC3" i="36"/>
  <c r="AD3" i="36"/>
  <c r="AE3" i="36"/>
  <c r="AF3" i="36"/>
  <c r="AG3" i="36"/>
  <c r="AH3" i="36"/>
  <c r="D3" i="36"/>
  <c r="AI3" i="34"/>
  <c r="E3" i="35"/>
  <c r="F3" i="35"/>
  <c r="G3" i="35"/>
  <c r="H3" i="35"/>
  <c r="I3" i="35"/>
  <c r="J3" i="35"/>
  <c r="K3" i="35"/>
  <c r="L3" i="35"/>
  <c r="M3" i="35"/>
  <c r="N3" i="35"/>
  <c r="O3" i="35"/>
  <c r="P3" i="35"/>
  <c r="Q3" i="35"/>
  <c r="R3" i="35"/>
  <c r="S3" i="35"/>
  <c r="T3" i="35"/>
  <c r="U3" i="35"/>
  <c r="V3" i="35"/>
  <c r="W3" i="35"/>
  <c r="X3" i="35"/>
  <c r="Y3" i="35"/>
  <c r="Z3" i="35"/>
  <c r="AA3" i="35"/>
  <c r="AB3" i="35"/>
  <c r="AC3" i="35"/>
  <c r="AD3" i="35"/>
  <c r="AE3" i="35"/>
  <c r="AF3" i="35"/>
  <c r="AG3" i="35"/>
  <c r="AH3" i="35"/>
  <c r="D3" i="35"/>
  <c r="AI3" i="33"/>
  <c r="AI3" i="32"/>
  <c r="D3" i="32"/>
  <c r="E3" i="34"/>
  <c r="F3" i="34"/>
  <c r="G3" i="34"/>
  <c r="H3" i="34"/>
  <c r="I3" i="34"/>
  <c r="J3" i="34"/>
  <c r="K3" i="34"/>
  <c r="L3" i="34"/>
  <c r="M3" i="34"/>
  <c r="N3" i="34"/>
  <c r="O3" i="34"/>
  <c r="P3" i="34"/>
  <c r="Q3" i="34"/>
  <c r="R3" i="34"/>
  <c r="S3" i="34"/>
  <c r="T3" i="34"/>
  <c r="U3" i="34"/>
  <c r="V3" i="34"/>
  <c r="W3" i="34"/>
  <c r="X3" i="34"/>
  <c r="Y3" i="34"/>
  <c r="Z3" i="34"/>
  <c r="AA3" i="34"/>
  <c r="AB3" i="34"/>
  <c r="AC3" i="34"/>
  <c r="AD3" i="34"/>
  <c r="AE3" i="34"/>
  <c r="AF3" i="34"/>
  <c r="AG3" i="34"/>
  <c r="AH3" i="34"/>
  <c r="D3" i="34"/>
  <c r="D3" i="33"/>
  <c r="E3" i="33"/>
  <c r="F3" i="33"/>
  <c r="G3" i="33"/>
  <c r="H3" i="33"/>
  <c r="I3" i="33"/>
  <c r="J3" i="33"/>
  <c r="K3" i="33"/>
  <c r="L3" i="33"/>
  <c r="M3" i="33"/>
  <c r="N3" i="33"/>
  <c r="O3" i="33"/>
  <c r="P3" i="33"/>
  <c r="Q3" i="33"/>
  <c r="R3" i="33"/>
  <c r="S3" i="33"/>
  <c r="T3" i="33"/>
  <c r="U3" i="33"/>
  <c r="V3" i="33"/>
  <c r="W3" i="33"/>
  <c r="X3" i="33"/>
  <c r="Y3" i="33"/>
  <c r="Z3" i="33"/>
  <c r="AA3" i="33"/>
  <c r="AB3" i="33"/>
  <c r="AC3" i="33"/>
  <c r="AD3" i="33"/>
  <c r="AE3" i="33"/>
  <c r="AF3" i="33"/>
  <c r="AG3" i="33"/>
  <c r="AH3" i="33"/>
  <c r="AI3" i="31"/>
  <c r="E3" i="32"/>
  <c r="F3" i="32"/>
  <c r="G3" i="32"/>
  <c r="H3" i="32"/>
  <c r="I3" i="32"/>
  <c r="J3" i="32"/>
  <c r="K3" i="32"/>
  <c r="L3" i="32"/>
  <c r="M3" i="32"/>
  <c r="N3" i="32"/>
  <c r="O3" i="32"/>
  <c r="P3" i="32"/>
  <c r="Q3" i="32"/>
  <c r="R3" i="32"/>
  <c r="S3" i="32"/>
  <c r="T3" i="32"/>
  <c r="U3" i="32"/>
  <c r="V3" i="32"/>
  <c r="W3" i="32"/>
  <c r="X3" i="32"/>
  <c r="Y3" i="32"/>
  <c r="Z3" i="32"/>
  <c r="AA3" i="32"/>
  <c r="AB3" i="32"/>
  <c r="AC3" i="32"/>
  <c r="AD3" i="32"/>
  <c r="AE3" i="32"/>
  <c r="AF3" i="32"/>
  <c r="AG3" i="32"/>
  <c r="AH3" i="32"/>
  <c r="AI3" i="30"/>
  <c r="E3" i="31"/>
  <c r="F3" i="31"/>
  <c r="G3" i="31"/>
  <c r="H3" i="31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D3" i="31"/>
  <c r="AI3" i="29"/>
  <c r="E3" i="30"/>
  <c r="F3" i="30"/>
  <c r="G3" i="30"/>
  <c r="H3" i="30"/>
  <c r="I3" i="30"/>
  <c r="J3" i="30"/>
  <c r="K3" i="30"/>
  <c r="L3" i="30"/>
  <c r="M3" i="30"/>
  <c r="N3" i="30"/>
  <c r="O3" i="30"/>
  <c r="P3" i="30"/>
  <c r="Q3" i="30"/>
  <c r="R3" i="30"/>
  <c r="S3" i="30"/>
  <c r="T3" i="30"/>
  <c r="U3" i="30"/>
  <c r="V3" i="30"/>
  <c r="W3" i="30"/>
  <c r="X3" i="30"/>
  <c r="Y3" i="30"/>
  <c r="Z3" i="30"/>
  <c r="AA3" i="30"/>
  <c r="AB3" i="30"/>
  <c r="AC3" i="30"/>
  <c r="AD3" i="30"/>
  <c r="AE3" i="30"/>
  <c r="AF3" i="30"/>
  <c r="AG3" i="30"/>
  <c r="AH3" i="30"/>
  <c r="D3" i="30"/>
  <c r="E3" i="29"/>
  <c r="F3" i="29"/>
  <c r="G3" i="29"/>
  <c r="H3" i="29"/>
  <c r="I3" i="29"/>
  <c r="J3" i="29"/>
  <c r="K3" i="29"/>
  <c r="L3" i="29"/>
  <c r="M3" i="29"/>
  <c r="N3" i="29"/>
  <c r="O3" i="29"/>
  <c r="P3" i="29"/>
  <c r="Q3" i="29"/>
  <c r="R3" i="29"/>
  <c r="S3" i="29"/>
  <c r="T3" i="29"/>
  <c r="U3" i="29"/>
  <c r="V3" i="29"/>
  <c r="W3" i="29"/>
  <c r="X3" i="29"/>
  <c r="Y3" i="29"/>
  <c r="Z3" i="29"/>
  <c r="AA3" i="29"/>
  <c r="AB3" i="29"/>
  <c r="AC3" i="29"/>
  <c r="AD3" i="29"/>
  <c r="AE3" i="29"/>
  <c r="AF3" i="29"/>
  <c r="AG3" i="29"/>
  <c r="AH3" i="29"/>
  <c r="D3" i="29"/>
  <c r="B7" i="65"/>
  <c r="B8" i="65"/>
  <c r="B11" i="65"/>
  <c r="B12" i="65"/>
  <c r="B4" i="65"/>
  <c r="AH14" i="65"/>
  <c r="AH13" i="65"/>
  <c r="AH12" i="65"/>
  <c r="AH11" i="65"/>
  <c r="AH10" i="65"/>
  <c r="W15" i="65" s="1"/>
  <c r="AH9" i="65"/>
  <c r="AH8" i="65"/>
  <c r="AH7" i="65"/>
  <c r="AH6" i="65"/>
  <c r="AH5" i="65"/>
  <c r="AH4" i="65"/>
  <c r="AH15" i="65" s="1"/>
  <c r="D10" i="4"/>
  <c r="D4" i="4"/>
  <c r="B6" i="65" s="1"/>
  <c r="D5" i="4"/>
  <c r="D6" i="4"/>
  <c r="D7" i="4"/>
  <c r="B9" i="65" s="1"/>
  <c r="D8" i="4"/>
  <c r="B10" i="65" s="1"/>
  <c r="D9" i="4"/>
  <c r="J15" i="65" l="1"/>
  <c r="D2" i="15"/>
  <c r="G2" i="15"/>
  <c r="D11" i="4" l="1"/>
  <c r="B13" i="65" s="1"/>
  <c r="D12" i="4"/>
  <c r="B14" i="65" s="1"/>
  <c r="AB1" i="57" l="1"/>
  <c r="E1" i="57"/>
  <c r="AD1" i="12"/>
  <c r="F1" i="12"/>
  <c r="J1" i="64" l="1"/>
  <c r="AH1" i="61"/>
  <c r="C1" i="59"/>
  <c r="C1" i="57"/>
  <c r="T1" i="56"/>
  <c r="Q1" i="53"/>
  <c r="AC1" i="51"/>
  <c r="AC1" i="44"/>
  <c r="C1" i="43"/>
  <c r="V1" i="42"/>
  <c r="C1" i="41"/>
  <c r="L2" i="15"/>
  <c r="O1" i="14"/>
  <c r="C1" i="13"/>
  <c r="C1" i="12"/>
  <c r="P1" i="11"/>
  <c r="AD1" i="9"/>
  <c r="AD1" i="8"/>
  <c r="BG1" i="7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A8" i="61"/>
  <c r="A9" i="61" s="1"/>
  <c r="A10" i="61" s="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D6" i="59"/>
  <c r="AN7" i="59"/>
  <c r="AO7" i="59"/>
  <c r="AP7" i="59"/>
  <c r="AQ7" i="59"/>
  <c r="AN8" i="59"/>
  <c r="AO8" i="59"/>
  <c r="AP8" i="59"/>
  <c r="AQ8" i="59"/>
  <c r="AN9" i="59"/>
  <c r="AO9" i="59"/>
  <c r="AP9" i="59"/>
  <c r="AQ9" i="59"/>
  <c r="AN10" i="59"/>
  <c r="AO10" i="59"/>
  <c r="AP10" i="59"/>
  <c r="AQ10" i="59"/>
  <c r="AN11" i="59"/>
  <c r="AO11" i="59"/>
  <c r="AP11" i="59"/>
  <c r="AQ11" i="59"/>
  <c r="AN12" i="59"/>
  <c r="AO12" i="59"/>
  <c r="AP12" i="59"/>
  <c r="AQ12" i="59"/>
  <c r="AN13" i="59"/>
  <c r="AO13" i="59"/>
  <c r="AP13" i="59"/>
  <c r="AQ13" i="59"/>
  <c r="AN14" i="59"/>
  <c r="AO14" i="59"/>
  <c r="AP14" i="59"/>
  <c r="AQ14" i="59"/>
  <c r="AN15" i="59"/>
  <c r="AO15" i="59"/>
  <c r="AP15" i="59"/>
  <c r="AQ15" i="59"/>
  <c r="AN16" i="59"/>
  <c r="AO16" i="59"/>
  <c r="AP16" i="59"/>
  <c r="AQ16" i="59"/>
  <c r="AN17" i="59"/>
  <c r="AO17" i="59"/>
  <c r="AP17" i="59"/>
  <c r="AQ17" i="59"/>
  <c r="AN18" i="59"/>
  <c r="AO18" i="59"/>
  <c r="AP18" i="59"/>
  <c r="AQ18" i="59"/>
  <c r="AN19" i="59"/>
  <c r="AO19" i="59"/>
  <c r="AP19" i="59"/>
  <c r="AQ19" i="59"/>
  <c r="AN20" i="59"/>
  <c r="AO20" i="59"/>
  <c r="AP20" i="59"/>
  <c r="AQ20" i="59"/>
  <c r="AN21" i="59"/>
  <c r="AO21" i="59"/>
  <c r="AP21" i="59"/>
  <c r="AQ21" i="59"/>
  <c r="AN22" i="59"/>
  <c r="AO22" i="59"/>
  <c r="AP22" i="59"/>
  <c r="AQ22" i="59"/>
  <c r="AN23" i="59"/>
  <c r="AO23" i="59"/>
  <c r="AP23" i="59"/>
  <c r="AQ23" i="59"/>
  <c r="AN24" i="59"/>
  <c r="AO24" i="59"/>
  <c r="AP24" i="59"/>
  <c r="AQ24" i="59"/>
  <c r="AN25" i="59"/>
  <c r="AO25" i="59"/>
  <c r="AP25" i="59"/>
  <c r="AQ25" i="59"/>
  <c r="AN26" i="59"/>
  <c r="AO26" i="59"/>
  <c r="AP26" i="59"/>
  <c r="AQ26" i="59"/>
  <c r="AN27" i="59"/>
  <c r="AO27" i="59"/>
  <c r="AP27" i="59"/>
  <c r="AQ27" i="59"/>
  <c r="AN28" i="59"/>
  <c r="AO28" i="59"/>
  <c r="AP28" i="59"/>
  <c r="AQ28" i="59"/>
  <c r="AN29" i="59"/>
  <c r="AO29" i="59"/>
  <c r="AP29" i="59"/>
  <c r="AQ29" i="59"/>
  <c r="AN30" i="59"/>
  <c r="AO30" i="59"/>
  <c r="AP30" i="59"/>
  <c r="AQ30" i="59"/>
  <c r="AN31" i="59"/>
  <c r="AO31" i="59"/>
  <c r="AP31" i="59"/>
  <c r="AQ31" i="59"/>
  <c r="AN32" i="59"/>
  <c r="AO32" i="59"/>
  <c r="AP32" i="59"/>
  <c r="AQ32" i="59"/>
  <c r="AN33" i="59"/>
  <c r="AO33" i="59"/>
  <c r="AP33" i="59"/>
  <c r="AQ33" i="59"/>
  <c r="AN34" i="59"/>
  <c r="AO34" i="59"/>
  <c r="AP34" i="59"/>
  <c r="AQ34" i="59"/>
  <c r="AN35" i="59"/>
  <c r="AO35" i="59"/>
  <c r="AP35" i="59"/>
  <c r="AQ35" i="59"/>
  <c r="AO6" i="59"/>
  <c r="AP6" i="59"/>
  <c r="AQ6" i="59"/>
  <c r="AN6" i="59"/>
  <c r="AH7" i="59" l="1"/>
  <c r="AI7" i="59"/>
  <c r="AJ7" i="59"/>
  <c r="AK7" i="59"/>
  <c r="AH8" i="59"/>
  <c r="AI8" i="59"/>
  <c r="AJ8" i="59"/>
  <c r="AK8" i="59"/>
  <c r="AH9" i="59"/>
  <c r="AI9" i="59"/>
  <c r="AJ9" i="59"/>
  <c r="AK9" i="59"/>
  <c r="AH10" i="59"/>
  <c r="AI10" i="59"/>
  <c r="AJ10" i="59"/>
  <c r="AK10" i="59"/>
  <c r="AH11" i="59"/>
  <c r="AI11" i="59"/>
  <c r="AJ11" i="59"/>
  <c r="AK11" i="59"/>
  <c r="AH12" i="59"/>
  <c r="AI12" i="59"/>
  <c r="AJ12" i="59"/>
  <c r="AK12" i="59"/>
  <c r="AH13" i="59"/>
  <c r="AI13" i="59"/>
  <c r="AJ13" i="59"/>
  <c r="AK13" i="59"/>
  <c r="AH14" i="59"/>
  <c r="AI14" i="59"/>
  <c r="AJ14" i="59"/>
  <c r="AK14" i="59"/>
  <c r="AH15" i="59"/>
  <c r="AI15" i="59"/>
  <c r="AJ15" i="59"/>
  <c r="AK15" i="59"/>
  <c r="AH16" i="59"/>
  <c r="AI16" i="59"/>
  <c r="AJ16" i="59"/>
  <c r="AK16" i="59"/>
  <c r="AH17" i="59"/>
  <c r="AI17" i="59"/>
  <c r="AJ17" i="59"/>
  <c r="AK17" i="59"/>
  <c r="AH18" i="59"/>
  <c r="AI18" i="59"/>
  <c r="AJ18" i="59"/>
  <c r="AK18" i="59"/>
  <c r="AH19" i="59"/>
  <c r="AI19" i="59"/>
  <c r="AJ19" i="59"/>
  <c r="AK19" i="59"/>
  <c r="AH20" i="59"/>
  <c r="AI20" i="59"/>
  <c r="AJ20" i="59"/>
  <c r="AK20" i="59"/>
  <c r="AH21" i="59"/>
  <c r="AI21" i="59"/>
  <c r="AJ21" i="59"/>
  <c r="AK21" i="59"/>
  <c r="AH22" i="59"/>
  <c r="AI22" i="59"/>
  <c r="AJ22" i="59"/>
  <c r="AK22" i="59"/>
  <c r="AH23" i="59"/>
  <c r="AI23" i="59"/>
  <c r="AJ23" i="59"/>
  <c r="AK23" i="59"/>
  <c r="AH24" i="59"/>
  <c r="AI24" i="59"/>
  <c r="AJ24" i="59"/>
  <c r="AK24" i="59"/>
  <c r="AH25" i="59"/>
  <c r="AI25" i="59"/>
  <c r="AJ25" i="59"/>
  <c r="AK25" i="59"/>
  <c r="AH26" i="59"/>
  <c r="AI26" i="59"/>
  <c r="AJ26" i="59"/>
  <c r="AK26" i="59"/>
  <c r="AH27" i="59"/>
  <c r="AI27" i="59"/>
  <c r="AJ27" i="59"/>
  <c r="AK27" i="59"/>
  <c r="AH28" i="59"/>
  <c r="AI28" i="59"/>
  <c r="AJ28" i="59"/>
  <c r="AK28" i="59"/>
  <c r="AH29" i="59"/>
  <c r="AI29" i="59"/>
  <c r="AJ29" i="59"/>
  <c r="AK29" i="59"/>
  <c r="AH30" i="59"/>
  <c r="AI30" i="59"/>
  <c r="AJ30" i="59"/>
  <c r="AK30" i="59"/>
  <c r="AH31" i="59"/>
  <c r="AI31" i="59"/>
  <c r="AJ31" i="59"/>
  <c r="AK31" i="59"/>
  <c r="AH32" i="59"/>
  <c r="AI32" i="59"/>
  <c r="AJ32" i="59"/>
  <c r="AK32" i="59"/>
  <c r="AH33" i="59"/>
  <c r="AI33" i="59"/>
  <c r="AJ33" i="59"/>
  <c r="AK33" i="59"/>
  <c r="AH34" i="59"/>
  <c r="AI34" i="59"/>
  <c r="AJ34" i="59"/>
  <c r="AK34" i="59"/>
  <c r="AH35" i="59"/>
  <c r="AI35" i="59"/>
  <c r="AJ35" i="59"/>
  <c r="AK35" i="59"/>
  <c r="AI6" i="59"/>
  <c r="AJ6" i="59"/>
  <c r="AK6" i="59"/>
  <c r="AH6" i="59"/>
  <c r="Z7" i="59"/>
  <c r="AA7" i="59"/>
  <c r="AB7" i="59"/>
  <c r="AC7" i="59"/>
  <c r="Z8" i="59"/>
  <c r="AA8" i="59"/>
  <c r="AB8" i="59"/>
  <c r="AC8" i="59"/>
  <c r="Z9" i="59"/>
  <c r="AA9" i="59"/>
  <c r="AB9" i="59"/>
  <c r="AC9" i="59"/>
  <c r="Z10" i="59"/>
  <c r="AA10" i="59"/>
  <c r="AB10" i="59"/>
  <c r="AC10" i="59"/>
  <c r="Z11" i="59"/>
  <c r="AA11" i="59"/>
  <c r="AB11" i="59"/>
  <c r="AC11" i="59"/>
  <c r="Z12" i="59"/>
  <c r="AA12" i="59"/>
  <c r="AB12" i="59"/>
  <c r="AC12" i="59"/>
  <c r="Z13" i="59"/>
  <c r="AA13" i="59"/>
  <c r="AB13" i="59"/>
  <c r="AC13" i="59"/>
  <c r="Z14" i="59"/>
  <c r="AA14" i="59"/>
  <c r="AB14" i="59"/>
  <c r="AC14" i="59"/>
  <c r="Z15" i="59"/>
  <c r="AA15" i="59"/>
  <c r="AB15" i="59"/>
  <c r="AC15" i="59"/>
  <c r="Z16" i="59"/>
  <c r="AA16" i="59"/>
  <c r="AB16" i="59"/>
  <c r="AC16" i="59"/>
  <c r="Z17" i="59"/>
  <c r="AA17" i="59"/>
  <c r="AB17" i="59"/>
  <c r="AC17" i="59"/>
  <c r="Z18" i="59"/>
  <c r="AA18" i="59"/>
  <c r="AB18" i="59"/>
  <c r="AC18" i="59"/>
  <c r="Z19" i="59"/>
  <c r="AA19" i="59"/>
  <c r="AB19" i="59"/>
  <c r="AC19" i="59"/>
  <c r="Z20" i="59"/>
  <c r="AA20" i="59"/>
  <c r="AB20" i="59"/>
  <c r="AC20" i="59"/>
  <c r="Z21" i="59"/>
  <c r="AA21" i="59"/>
  <c r="AB21" i="59"/>
  <c r="AC21" i="59"/>
  <c r="Z22" i="59"/>
  <c r="AA22" i="59"/>
  <c r="AB22" i="59"/>
  <c r="AC22" i="59"/>
  <c r="Z23" i="59"/>
  <c r="AA23" i="59"/>
  <c r="AB23" i="59"/>
  <c r="AC23" i="59"/>
  <c r="Z24" i="59"/>
  <c r="AA24" i="59"/>
  <c r="AB24" i="59"/>
  <c r="AC24" i="59"/>
  <c r="Z25" i="59"/>
  <c r="AA25" i="59"/>
  <c r="AB25" i="59"/>
  <c r="AC25" i="59"/>
  <c r="Z26" i="59"/>
  <c r="AA26" i="59"/>
  <c r="AB26" i="59"/>
  <c r="AC26" i="59"/>
  <c r="Z27" i="59"/>
  <c r="AA27" i="59"/>
  <c r="AB27" i="59"/>
  <c r="AC27" i="59"/>
  <c r="Z28" i="59"/>
  <c r="AA28" i="59"/>
  <c r="AB28" i="59"/>
  <c r="AC28" i="59"/>
  <c r="Z29" i="59"/>
  <c r="AA29" i="59"/>
  <c r="AB29" i="59"/>
  <c r="AC29" i="59"/>
  <c r="Z30" i="59"/>
  <c r="AA30" i="59"/>
  <c r="AB30" i="59"/>
  <c r="AC30" i="59"/>
  <c r="Z31" i="59"/>
  <c r="AA31" i="59"/>
  <c r="AB31" i="59"/>
  <c r="AC31" i="59"/>
  <c r="Z32" i="59"/>
  <c r="AA32" i="59"/>
  <c r="AB32" i="59"/>
  <c r="AC32" i="59"/>
  <c r="Z33" i="59"/>
  <c r="AA33" i="59"/>
  <c r="AB33" i="59"/>
  <c r="AC33" i="59"/>
  <c r="Z34" i="59"/>
  <c r="AA34" i="59"/>
  <c r="AB34" i="59"/>
  <c r="AC34" i="59"/>
  <c r="Z35" i="59"/>
  <c r="AA35" i="59"/>
  <c r="AB35" i="59"/>
  <c r="AC35" i="59"/>
  <c r="AA6" i="59"/>
  <c r="AB6" i="59"/>
  <c r="AC6" i="59"/>
  <c r="Z6" i="59"/>
  <c r="T7" i="59"/>
  <c r="U7" i="59"/>
  <c r="V7" i="59"/>
  <c r="W7" i="59"/>
  <c r="T8" i="59"/>
  <c r="U8" i="59"/>
  <c r="V8" i="59"/>
  <c r="W8" i="59"/>
  <c r="T9" i="59"/>
  <c r="U9" i="59"/>
  <c r="V9" i="59"/>
  <c r="W9" i="59"/>
  <c r="T10" i="59"/>
  <c r="U10" i="59"/>
  <c r="V10" i="59"/>
  <c r="W10" i="59"/>
  <c r="T11" i="59"/>
  <c r="U11" i="59"/>
  <c r="V11" i="59"/>
  <c r="W11" i="59"/>
  <c r="T12" i="59"/>
  <c r="U12" i="59"/>
  <c r="V12" i="59"/>
  <c r="W12" i="59"/>
  <c r="T13" i="59"/>
  <c r="U13" i="59"/>
  <c r="V13" i="59"/>
  <c r="W13" i="59"/>
  <c r="T14" i="59"/>
  <c r="U14" i="59"/>
  <c r="V14" i="59"/>
  <c r="W14" i="59"/>
  <c r="T15" i="59"/>
  <c r="U15" i="59"/>
  <c r="V15" i="59"/>
  <c r="W15" i="59"/>
  <c r="T16" i="59"/>
  <c r="U16" i="59"/>
  <c r="V16" i="59"/>
  <c r="W16" i="59"/>
  <c r="T17" i="59"/>
  <c r="U17" i="59"/>
  <c r="V17" i="59"/>
  <c r="W17" i="59"/>
  <c r="T18" i="59"/>
  <c r="U18" i="59"/>
  <c r="V18" i="59"/>
  <c r="W18" i="59"/>
  <c r="T19" i="59"/>
  <c r="U19" i="59"/>
  <c r="V19" i="59"/>
  <c r="W19" i="59"/>
  <c r="T20" i="59"/>
  <c r="U20" i="59"/>
  <c r="V20" i="59"/>
  <c r="W20" i="59"/>
  <c r="T21" i="59"/>
  <c r="U21" i="59"/>
  <c r="V21" i="59"/>
  <c r="W21" i="59"/>
  <c r="T22" i="59"/>
  <c r="U22" i="59"/>
  <c r="V22" i="59"/>
  <c r="W22" i="59"/>
  <c r="T23" i="59"/>
  <c r="U23" i="59"/>
  <c r="V23" i="59"/>
  <c r="W23" i="59"/>
  <c r="T24" i="59"/>
  <c r="U24" i="59"/>
  <c r="V24" i="59"/>
  <c r="W24" i="59"/>
  <c r="T25" i="59"/>
  <c r="U25" i="59"/>
  <c r="V25" i="59"/>
  <c r="W25" i="59"/>
  <c r="T26" i="59"/>
  <c r="U26" i="59"/>
  <c r="V26" i="59"/>
  <c r="W26" i="59"/>
  <c r="T27" i="59"/>
  <c r="U27" i="59"/>
  <c r="V27" i="59"/>
  <c r="W27" i="59"/>
  <c r="T28" i="59"/>
  <c r="U28" i="59"/>
  <c r="V28" i="59"/>
  <c r="W28" i="59"/>
  <c r="T29" i="59"/>
  <c r="U29" i="59"/>
  <c r="V29" i="59"/>
  <c r="W29" i="59"/>
  <c r="T30" i="59"/>
  <c r="U30" i="59"/>
  <c r="V30" i="59"/>
  <c r="W30" i="59"/>
  <c r="T31" i="59"/>
  <c r="U31" i="59"/>
  <c r="V31" i="59"/>
  <c r="W31" i="59"/>
  <c r="T32" i="59"/>
  <c r="U32" i="59"/>
  <c r="V32" i="59"/>
  <c r="W32" i="59"/>
  <c r="T33" i="59"/>
  <c r="U33" i="59"/>
  <c r="V33" i="59"/>
  <c r="W33" i="59"/>
  <c r="T34" i="59"/>
  <c r="U34" i="59"/>
  <c r="V34" i="59"/>
  <c r="W34" i="59"/>
  <c r="T35" i="59"/>
  <c r="U35" i="59"/>
  <c r="V35" i="59"/>
  <c r="W35" i="59"/>
  <c r="U6" i="59"/>
  <c r="V6" i="59"/>
  <c r="W6" i="59"/>
  <c r="T6" i="59"/>
  <c r="L7" i="59"/>
  <c r="M7" i="59"/>
  <c r="N7" i="59"/>
  <c r="O7" i="59"/>
  <c r="L8" i="59"/>
  <c r="M8" i="59"/>
  <c r="N8" i="59"/>
  <c r="O8" i="59"/>
  <c r="L9" i="59"/>
  <c r="M9" i="59"/>
  <c r="N9" i="59"/>
  <c r="O9" i="59"/>
  <c r="L10" i="59"/>
  <c r="M10" i="59"/>
  <c r="N10" i="59"/>
  <c r="O10" i="59"/>
  <c r="L11" i="59"/>
  <c r="M11" i="59"/>
  <c r="N11" i="59"/>
  <c r="O11" i="59"/>
  <c r="L12" i="59"/>
  <c r="M12" i="59"/>
  <c r="N12" i="59"/>
  <c r="O12" i="59"/>
  <c r="L13" i="59"/>
  <c r="M13" i="59"/>
  <c r="N13" i="59"/>
  <c r="O13" i="59"/>
  <c r="L14" i="59"/>
  <c r="M14" i="59"/>
  <c r="N14" i="59"/>
  <c r="O14" i="59"/>
  <c r="L15" i="59"/>
  <c r="M15" i="59"/>
  <c r="N15" i="59"/>
  <c r="O15" i="59"/>
  <c r="L16" i="59"/>
  <c r="M16" i="59"/>
  <c r="N16" i="59"/>
  <c r="O16" i="59"/>
  <c r="L17" i="59"/>
  <c r="M17" i="59"/>
  <c r="N17" i="59"/>
  <c r="O17" i="59"/>
  <c r="L18" i="59"/>
  <c r="M18" i="59"/>
  <c r="N18" i="59"/>
  <c r="O18" i="59"/>
  <c r="L19" i="59"/>
  <c r="M19" i="59"/>
  <c r="N19" i="59"/>
  <c r="O19" i="59"/>
  <c r="L20" i="59"/>
  <c r="M20" i="59"/>
  <c r="N20" i="59"/>
  <c r="O20" i="59"/>
  <c r="L21" i="59"/>
  <c r="M21" i="59"/>
  <c r="N21" i="59"/>
  <c r="O21" i="59"/>
  <c r="L22" i="59"/>
  <c r="M22" i="59"/>
  <c r="N22" i="59"/>
  <c r="O22" i="59"/>
  <c r="L23" i="59"/>
  <c r="M23" i="59"/>
  <c r="N23" i="59"/>
  <c r="O23" i="59"/>
  <c r="L24" i="59"/>
  <c r="M24" i="59"/>
  <c r="N24" i="59"/>
  <c r="O24" i="59"/>
  <c r="L25" i="59"/>
  <c r="M25" i="59"/>
  <c r="N25" i="59"/>
  <c r="O25" i="59"/>
  <c r="L26" i="59"/>
  <c r="M26" i="59"/>
  <c r="N26" i="59"/>
  <c r="O26" i="59"/>
  <c r="L27" i="59"/>
  <c r="M27" i="59"/>
  <c r="N27" i="59"/>
  <c r="O27" i="59"/>
  <c r="L28" i="59"/>
  <c r="M28" i="59"/>
  <c r="N28" i="59"/>
  <c r="O28" i="59"/>
  <c r="L29" i="59"/>
  <c r="M29" i="59"/>
  <c r="N29" i="59"/>
  <c r="O29" i="59"/>
  <c r="L30" i="59"/>
  <c r="M30" i="59"/>
  <c r="N30" i="59"/>
  <c r="O30" i="59"/>
  <c r="L31" i="59"/>
  <c r="M31" i="59"/>
  <c r="N31" i="59"/>
  <c r="O31" i="59"/>
  <c r="L32" i="59"/>
  <c r="M32" i="59"/>
  <c r="N32" i="59"/>
  <c r="O32" i="59"/>
  <c r="L33" i="59"/>
  <c r="M33" i="59"/>
  <c r="N33" i="59"/>
  <c r="O33" i="59"/>
  <c r="L34" i="59"/>
  <c r="M34" i="59"/>
  <c r="N34" i="59"/>
  <c r="O34" i="59"/>
  <c r="L35" i="59"/>
  <c r="M35" i="59"/>
  <c r="N35" i="59"/>
  <c r="O35" i="59"/>
  <c r="M6" i="59"/>
  <c r="N6" i="59"/>
  <c r="O6" i="59"/>
  <c r="L6" i="59"/>
  <c r="F7" i="59"/>
  <c r="G7" i="59"/>
  <c r="H7" i="59"/>
  <c r="I7" i="59"/>
  <c r="F8" i="59"/>
  <c r="G8" i="59"/>
  <c r="H8" i="59"/>
  <c r="I8" i="59"/>
  <c r="F9" i="59"/>
  <c r="G9" i="59"/>
  <c r="H9" i="59"/>
  <c r="I9" i="59"/>
  <c r="F10" i="59"/>
  <c r="G10" i="59"/>
  <c r="H10" i="59"/>
  <c r="I10" i="59"/>
  <c r="F11" i="59"/>
  <c r="G11" i="59"/>
  <c r="H11" i="59"/>
  <c r="I11" i="59"/>
  <c r="F12" i="59"/>
  <c r="G12" i="59"/>
  <c r="H12" i="59"/>
  <c r="I12" i="59"/>
  <c r="F13" i="59"/>
  <c r="G13" i="59"/>
  <c r="H13" i="59"/>
  <c r="I13" i="59"/>
  <c r="F14" i="59"/>
  <c r="G14" i="59"/>
  <c r="H14" i="59"/>
  <c r="I14" i="59"/>
  <c r="F15" i="59"/>
  <c r="G15" i="59"/>
  <c r="H15" i="59"/>
  <c r="I15" i="59"/>
  <c r="F16" i="59"/>
  <c r="G16" i="59"/>
  <c r="H16" i="59"/>
  <c r="I16" i="59"/>
  <c r="F17" i="59"/>
  <c r="G17" i="59"/>
  <c r="H17" i="59"/>
  <c r="I17" i="59"/>
  <c r="F18" i="59"/>
  <c r="G18" i="59"/>
  <c r="H18" i="59"/>
  <c r="I18" i="59"/>
  <c r="F19" i="59"/>
  <c r="G19" i="59"/>
  <c r="H19" i="59"/>
  <c r="I19" i="59"/>
  <c r="F20" i="59"/>
  <c r="G20" i="59"/>
  <c r="H20" i="59"/>
  <c r="I20" i="59"/>
  <c r="F21" i="59"/>
  <c r="G21" i="59"/>
  <c r="H21" i="59"/>
  <c r="I21" i="59"/>
  <c r="F22" i="59"/>
  <c r="G22" i="59"/>
  <c r="H22" i="59"/>
  <c r="I22" i="59"/>
  <c r="F23" i="59"/>
  <c r="G23" i="59"/>
  <c r="H23" i="59"/>
  <c r="I23" i="59"/>
  <c r="F24" i="59"/>
  <c r="G24" i="59"/>
  <c r="H24" i="59"/>
  <c r="I24" i="59"/>
  <c r="F25" i="59"/>
  <c r="G25" i="59"/>
  <c r="H25" i="59"/>
  <c r="I25" i="59"/>
  <c r="F26" i="59"/>
  <c r="G26" i="59"/>
  <c r="H26" i="59"/>
  <c r="I26" i="59"/>
  <c r="F27" i="59"/>
  <c r="G27" i="59"/>
  <c r="H27" i="59"/>
  <c r="I27" i="59"/>
  <c r="F28" i="59"/>
  <c r="G28" i="59"/>
  <c r="H28" i="59"/>
  <c r="I28" i="59"/>
  <c r="F29" i="59"/>
  <c r="G29" i="59"/>
  <c r="H29" i="59"/>
  <c r="I29" i="59"/>
  <c r="F30" i="59"/>
  <c r="G30" i="59"/>
  <c r="H30" i="59"/>
  <c r="I30" i="59"/>
  <c r="F31" i="59"/>
  <c r="G31" i="59"/>
  <c r="H31" i="59"/>
  <c r="I31" i="59"/>
  <c r="F32" i="59"/>
  <c r="G32" i="59"/>
  <c r="H32" i="59"/>
  <c r="I32" i="59"/>
  <c r="F33" i="59"/>
  <c r="G33" i="59"/>
  <c r="H33" i="59"/>
  <c r="I33" i="59"/>
  <c r="F34" i="59"/>
  <c r="G34" i="59"/>
  <c r="H34" i="59"/>
  <c r="I34" i="59"/>
  <c r="F35" i="59"/>
  <c r="G35" i="59"/>
  <c r="H35" i="59"/>
  <c r="I35" i="59"/>
  <c r="G6" i="59"/>
  <c r="H6" i="59"/>
  <c r="I6" i="59"/>
  <c r="F6" i="59"/>
  <c r="D7" i="59"/>
  <c r="D8" i="59" s="1"/>
  <c r="D9" i="59" s="1"/>
  <c r="D10" i="59" s="1"/>
  <c r="D11" i="59" s="1"/>
  <c r="D12" i="59" s="1"/>
  <c r="D13" i="59" s="1"/>
  <c r="D14" i="59" s="1"/>
  <c r="D15" i="59" s="1"/>
  <c r="D16" i="59" s="1"/>
  <c r="D17" i="59" s="1"/>
  <c r="D18" i="59" s="1"/>
  <c r="D19" i="59" s="1"/>
  <c r="D20" i="59" s="1"/>
  <c r="D21" i="59" s="1"/>
  <c r="D22" i="59" s="1"/>
  <c r="D23" i="59" s="1"/>
  <c r="D24" i="59" s="1"/>
  <c r="D25" i="59" s="1"/>
  <c r="D26" i="59" s="1"/>
  <c r="D27" i="59" s="1"/>
  <c r="D28" i="59" s="1"/>
  <c r="D29" i="59" s="1"/>
  <c r="D30" i="59" s="1"/>
  <c r="D31" i="59" s="1"/>
  <c r="D32" i="59" s="1"/>
  <c r="D33" i="59" s="1"/>
  <c r="D34" i="59" s="1"/>
  <c r="D35" i="59" s="1"/>
  <c r="D6" i="57"/>
  <c r="D7" i="57" s="1"/>
  <c r="D8" i="57" s="1"/>
  <c r="D9" i="57" s="1"/>
  <c r="D10" i="57" s="1"/>
  <c r="D11" i="57" s="1"/>
  <c r="D12" i="57" s="1"/>
  <c r="D13" i="57" s="1"/>
  <c r="D14" i="57" s="1"/>
  <c r="D15" i="57" s="1"/>
  <c r="D16" i="57" s="1"/>
  <c r="D17" i="57" s="1"/>
  <c r="D18" i="57" s="1"/>
  <c r="D19" i="57" s="1"/>
  <c r="D20" i="57" s="1"/>
  <c r="D21" i="57" s="1"/>
  <c r="D22" i="57" s="1"/>
  <c r="D23" i="57" s="1"/>
  <c r="D24" i="57" s="1"/>
  <c r="D25" i="57" s="1"/>
  <c r="D26" i="57" s="1"/>
  <c r="D27" i="57" s="1"/>
  <c r="D28" i="57" s="1"/>
  <c r="D29" i="57" s="1"/>
  <c r="D30" i="57" s="1"/>
  <c r="D31" i="57" s="1"/>
  <c r="D32" i="57" s="1"/>
  <c r="D33" i="57" s="1"/>
  <c r="D34" i="57" s="1"/>
  <c r="D35" i="57" s="1"/>
  <c r="AB7" i="57"/>
  <c r="AC7" i="57"/>
  <c r="AD7" i="57"/>
  <c r="AE7" i="57"/>
  <c r="AF7" i="57"/>
  <c r="AG7" i="57"/>
  <c r="AH7" i="57"/>
  <c r="AI7" i="57"/>
  <c r="AJ7" i="57"/>
  <c r="AK7" i="57"/>
  <c r="AL7" i="57"/>
  <c r="AM7" i="57"/>
  <c r="AN7" i="57"/>
  <c r="AO7" i="57"/>
  <c r="AP7" i="57"/>
  <c r="AQ7" i="57"/>
  <c r="AR7" i="57"/>
  <c r="AS7" i="57"/>
  <c r="AT7" i="57"/>
  <c r="AU7" i="57"/>
  <c r="AB8" i="57"/>
  <c r="AC8" i="57"/>
  <c r="AD8" i="57"/>
  <c r="AE8" i="57"/>
  <c r="AF8" i="57"/>
  <c r="AG8" i="57"/>
  <c r="AH8" i="57"/>
  <c r="AI8" i="57"/>
  <c r="AJ8" i="57"/>
  <c r="AK8" i="57"/>
  <c r="AL8" i="57"/>
  <c r="AM8" i="57"/>
  <c r="AN8" i="57"/>
  <c r="AO8" i="57"/>
  <c r="AP8" i="57"/>
  <c r="AQ8" i="57"/>
  <c r="AR8" i="57"/>
  <c r="AS8" i="57"/>
  <c r="AT8" i="57"/>
  <c r="AU8" i="57"/>
  <c r="AB9" i="57"/>
  <c r="AC9" i="57"/>
  <c r="AD9" i="57"/>
  <c r="AE9" i="57"/>
  <c r="AF9" i="57"/>
  <c r="AG9" i="57"/>
  <c r="AH9" i="57"/>
  <c r="AI9" i="57"/>
  <c r="AJ9" i="57"/>
  <c r="AK9" i="57"/>
  <c r="AL9" i="57"/>
  <c r="AM9" i="57"/>
  <c r="AN9" i="57"/>
  <c r="AO9" i="57"/>
  <c r="AP9" i="57"/>
  <c r="AQ9" i="57"/>
  <c r="AR9" i="57"/>
  <c r="AS9" i="57"/>
  <c r="AT9" i="57"/>
  <c r="AU9" i="57"/>
  <c r="AB10" i="57"/>
  <c r="AC10" i="57"/>
  <c r="AD10" i="57"/>
  <c r="AE10" i="57"/>
  <c r="AF10" i="57"/>
  <c r="AG10" i="57"/>
  <c r="AH10" i="57"/>
  <c r="AI10" i="57"/>
  <c r="AJ10" i="57"/>
  <c r="AK10" i="57"/>
  <c r="AL10" i="57"/>
  <c r="AM10" i="57"/>
  <c r="AN10" i="57"/>
  <c r="AO10" i="57"/>
  <c r="AP10" i="57"/>
  <c r="AQ10" i="57"/>
  <c r="AR10" i="57"/>
  <c r="AS10" i="57"/>
  <c r="AT10" i="57"/>
  <c r="AU10" i="57"/>
  <c r="AB11" i="57"/>
  <c r="AC11" i="57"/>
  <c r="AD11" i="57"/>
  <c r="AE11" i="57"/>
  <c r="AF11" i="57"/>
  <c r="AG11" i="57"/>
  <c r="AH11" i="57"/>
  <c r="AI11" i="57"/>
  <c r="AJ11" i="57"/>
  <c r="AK11" i="57"/>
  <c r="AL11" i="57"/>
  <c r="AM11" i="57"/>
  <c r="AN11" i="57"/>
  <c r="AO11" i="57"/>
  <c r="AP11" i="57"/>
  <c r="AQ11" i="57"/>
  <c r="AR11" i="57"/>
  <c r="AS11" i="57"/>
  <c r="AT11" i="57"/>
  <c r="AU11" i="57"/>
  <c r="AB12" i="57"/>
  <c r="AC12" i="57"/>
  <c r="AD12" i="57"/>
  <c r="AE12" i="57"/>
  <c r="AF12" i="57"/>
  <c r="AG12" i="57"/>
  <c r="AH12" i="57"/>
  <c r="AI12" i="57"/>
  <c r="AJ12" i="57"/>
  <c r="AK12" i="57"/>
  <c r="AL12" i="57"/>
  <c r="AM12" i="57"/>
  <c r="AN12" i="57"/>
  <c r="AO12" i="57"/>
  <c r="AP12" i="57"/>
  <c r="AQ12" i="57"/>
  <c r="AR12" i="57"/>
  <c r="AS12" i="57"/>
  <c r="AT12" i="57"/>
  <c r="AU12" i="57"/>
  <c r="AB13" i="57"/>
  <c r="AC13" i="57"/>
  <c r="AD13" i="57"/>
  <c r="AE13" i="57"/>
  <c r="AF13" i="57"/>
  <c r="AG13" i="57"/>
  <c r="AH13" i="57"/>
  <c r="AI13" i="57"/>
  <c r="AJ13" i="57"/>
  <c r="AK13" i="57"/>
  <c r="AL13" i="57"/>
  <c r="AM13" i="57"/>
  <c r="AN13" i="57"/>
  <c r="AO13" i="57"/>
  <c r="AP13" i="57"/>
  <c r="AQ13" i="57"/>
  <c r="AR13" i="57"/>
  <c r="AS13" i="57"/>
  <c r="AT13" i="57"/>
  <c r="AU13" i="57"/>
  <c r="AB14" i="57"/>
  <c r="AC14" i="57"/>
  <c r="AD14" i="57"/>
  <c r="AE14" i="57"/>
  <c r="AF14" i="57"/>
  <c r="AG14" i="57"/>
  <c r="AH14" i="57"/>
  <c r="AI14" i="57"/>
  <c r="AJ14" i="57"/>
  <c r="AK14" i="57"/>
  <c r="AL14" i="57"/>
  <c r="AM14" i="57"/>
  <c r="AN14" i="57"/>
  <c r="AO14" i="57"/>
  <c r="AP14" i="57"/>
  <c r="AQ14" i="57"/>
  <c r="AR14" i="57"/>
  <c r="AS14" i="57"/>
  <c r="AT14" i="57"/>
  <c r="AU14" i="57"/>
  <c r="AB15" i="57"/>
  <c r="AC15" i="57"/>
  <c r="AD15" i="57"/>
  <c r="AE15" i="57"/>
  <c r="AF15" i="57"/>
  <c r="AG15" i="57"/>
  <c r="AH15" i="57"/>
  <c r="AI15" i="57"/>
  <c r="AJ15" i="57"/>
  <c r="AK15" i="57"/>
  <c r="AL15" i="57"/>
  <c r="AM15" i="57"/>
  <c r="AN15" i="57"/>
  <c r="AO15" i="57"/>
  <c r="AP15" i="57"/>
  <c r="AQ15" i="57"/>
  <c r="AR15" i="57"/>
  <c r="AS15" i="57"/>
  <c r="AT15" i="57"/>
  <c r="AU15" i="57"/>
  <c r="AB16" i="57"/>
  <c r="AC16" i="57"/>
  <c r="AD16" i="57"/>
  <c r="AE16" i="57"/>
  <c r="AF16" i="57"/>
  <c r="AG16" i="57"/>
  <c r="AH16" i="57"/>
  <c r="AI16" i="57"/>
  <c r="AJ16" i="57"/>
  <c r="AK16" i="57"/>
  <c r="AL16" i="57"/>
  <c r="AM16" i="57"/>
  <c r="AN16" i="57"/>
  <c r="AO16" i="57"/>
  <c r="AP16" i="57"/>
  <c r="AQ16" i="57"/>
  <c r="AR16" i="57"/>
  <c r="AS16" i="57"/>
  <c r="AT16" i="57"/>
  <c r="AU16" i="57"/>
  <c r="AB17" i="57"/>
  <c r="AC17" i="57"/>
  <c r="AD17" i="57"/>
  <c r="AE17" i="57"/>
  <c r="AF17" i="57"/>
  <c r="AG17" i="57"/>
  <c r="AH17" i="57"/>
  <c r="AI17" i="57"/>
  <c r="AJ17" i="57"/>
  <c r="AK17" i="57"/>
  <c r="AL17" i="57"/>
  <c r="AM17" i="57"/>
  <c r="AN17" i="57"/>
  <c r="AO17" i="57"/>
  <c r="AP17" i="57"/>
  <c r="AQ17" i="57"/>
  <c r="AR17" i="57"/>
  <c r="AS17" i="57"/>
  <c r="AT17" i="57"/>
  <c r="AU17" i="57"/>
  <c r="AB18" i="57"/>
  <c r="AC18" i="57"/>
  <c r="AD18" i="57"/>
  <c r="AE18" i="57"/>
  <c r="AF18" i="57"/>
  <c r="AG18" i="57"/>
  <c r="AH18" i="57"/>
  <c r="AI18" i="57"/>
  <c r="AJ18" i="57"/>
  <c r="AK18" i="57"/>
  <c r="AL18" i="57"/>
  <c r="AM18" i="57"/>
  <c r="AN18" i="57"/>
  <c r="AO18" i="57"/>
  <c r="AP18" i="57"/>
  <c r="AQ18" i="57"/>
  <c r="AR18" i="57"/>
  <c r="AS18" i="57"/>
  <c r="AT18" i="57"/>
  <c r="AU18" i="57"/>
  <c r="AB19" i="57"/>
  <c r="AC19" i="57"/>
  <c r="AD19" i="57"/>
  <c r="AE19" i="57"/>
  <c r="AF19" i="57"/>
  <c r="AG19" i="57"/>
  <c r="AH19" i="57"/>
  <c r="AI19" i="57"/>
  <c r="AJ19" i="57"/>
  <c r="AK19" i="57"/>
  <c r="AL19" i="57"/>
  <c r="AM19" i="57"/>
  <c r="AN19" i="57"/>
  <c r="AO19" i="57"/>
  <c r="AP19" i="57"/>
  <c r="AQ19" i="57"/>
  <c r="AR19" i="57"/>
  <c r="AS19" i="57"/>
  <c r="AT19" i="57"/>
  <c r="AU19" i="57"/>
  <c r="AB20" i="57"/>
  <c r="AC20" i="57"/>
  <c r="AD20" i="57"/>
  <c r="AE20" i="57"/>
  <c r="AF20" i="57"/>
  <c r="AG20" i="57"/>
  <c r="AH20" i="57"/>
  <c r="AI20" i="57"/>
  <c r="AJ20" i="57"/>
  <c r="AK20" i="57"/>
  <c r="AL20" i="57"/>
  <c r="AM20" i="57"/>
  <c r="AN20" i="57"/>
  <c r="AO20" i="57"/>
  <c r="AP20" i="57"/>
  <c r="AQ20" i="57"/>
  <c r="AR20" i="57"/>
  <c r="AS20" i="57"/>
  <c r="AT20" i="57"/>
  <c r="AU20" i="57"/>
  <c r="AB21" i="57"/>
  <c r="AC21" i="57"/>
  <c r="AD21" i="57"/>
  <c r="AE21" i="57"/>
  <c r="AF21" i="57"/>
  <c r="AG21" i="57"/>
  <c r="AH21" i="57"/>
  <c r="AI21" i="57"/>
  <c r="AJ21" i="57"/>
  <c r="AK21" i="57"/>
  <c r="AL21" i="57"/>
  <c r="AM21" i="57"/>
  <c r="AN21" i="57"/>
  <c r="AO21" i="57"/>
  <c r="AP21" i="57"/>
  <c r="AQ21" i="57"/>
  <c r="AR21" i="57"/>
  <c r="AS21" i="57"/>
  <c r="AT21" i="57"/>
  <c r="AU21" i="57"/>
  <c r="AB22" i="57"/>
  <c r="AC22" i="57"/>
  <c r="AD22" i="57"/>
  <c r="AE22" i="57"/>
  <c r="AF22" i="57"/>
  <c r="AG22" i="57"/>
  <c r="AH22" i="57"/>
  <c r="AI22" i="57"/>
  <c r="AJ22" i="57"/>
  <c r="AK22" i="57"/>
  <c r="AL22" i="57"/>
  <c r="AM22" i="57"/>
  <c r="AN22" i="57"/>
  <c r="AO22" i="57"/>
  <c r="AP22" i="57"/>
  <c r="AQ22" i="57"/>
  <c r="AR22" i="57"/>
  <c r="AS22" i="57"/>
  <c r="AT22" i="57"/>
  <c r="AU22" i="57"/>
  <c r="AB23" i="57"/>
  <c r="AC23" i="57"/>
  <c r="AD23" i="57"/>
  <c r="AE23" i="57"/>
  <c r="AF23" i="57"/>
  <c r="AG23" i="57"/>
  <c r="AH23" i="57"/>
  <c r="AI23" i="57"/>
  <c r="AJ23" i="57"/>
  <c r="AK23" i="57"/>
  <c r="AL23" i="57"/>
  <c r="AM23" i="57"/>
  <c r="AN23" i="57"/>
  <c r="AO23" i="57"/>
  <c r="AP23" i="57"/>
  <c r="AQ23" i="57"/>
  <c r="AR23" i="57"/>
  <c r="AS23" i="57"/>
  <c r="AT23" i="57"/>
  <c r="AU23" i="57"/>
  <c r="AB24" i="57"/>
  <c r="AC24" i="57"/>
  <c r="AD24" i="57"/>
  <c r="AE24" i="57"/>
  <c r="AF24" i="57"/>
  <c r="AG24" i="57"/>
  <c r="AH24" i="57"/>
  <c r="AI24" i="57"/>
  <c r="AJ24" i="57"/>
  <c r="AK24" i="57"/>
  <c r="AL24" i="57"/>
  <c r="AM24" i="57"/>
  <c r="AN24" i="57"/>
  <c r="AO24" i="57"/>
  <c r="AP24" i="57"/>
  <c r="AQ24" i="57"/>
  <c r="AR24" i="57"/>
  <c r="AS24" i="57"/>
  <c r="AT24" i="57"/>
  <c r="AU24" i="57"/>
  <c r="AB25" i="57"/>
  <c r="AC25" i="57"/>
  <c r="AD25" i="57"/>
  <c r="AE25" i="57"/>
  <c r="AF25" i="57"/>
  <c r="AG25" i="57"/>
  <c r="AH25" i="57"/>
  <c r="AI25" i="57"/>
  <c r="AJ25" i="57"/>
  <c r="AK25" i="57"/>
  <c r="AL25" i="57"/>
  <c r="AM25" i="57"/>
  <c r="AN25" i="57"/>
  <c r="AO25" i="57"/>
  <c r="AP25" i="57"/>
  <c r="AQ25" i="57"/>
  <c r="AR25" i="57"/>
  <c r="AS25" i="57"/>
  <c r="AT25" i="57"/>
  <c r="AU25" i="57"/>
  <c r="AB26" i="57"/>
  <c r="AC26" i="57"/>
  <c r="AD26" i="57"/>
  <c r="AE26" i="57"/>
  <c r="AF26" i="57"/>
  <c r="AG26" i="57"/>
  <c r="AH26" i="57"/>
  <c r="AI26" i="57"/>
  <c r="AJ26" i="57"/>
  <c r="AK26" i="57"/>
  <c r="AL26" i="57"/>
  <c r="AM26" i="57"/>
  <c r="AN26" i="57"/>
  <c r="AO26" i="57"/>
  <c r="AP26" i="57"/>
  <c r="AQ26" i="57"/>
  <c r="AR26" i="57"/>
  <c r="AS26" i="57"/>
  <c r="AT26" i="57"/>
  <c r="AU26" i="57"/>
  <c r="AB27" i="57"/>
  <c r="AC27" i="57"/>
  <c r="AD27" i="57"/>
  <c r="AE27" i="57"/>
  <c r="AF27" i="57"/>
  <c r="AG27" i="57"/>
  <c r="AH27" i="57"/>
  <c r="AI27" i="57"/>
  <c r="AJ27" i="57"/>
  <c r="AK27" i="57"/>
  <c r="AL27" i="57"/>
  <c r="AM27" i="57"/>
  <c r="AN27" i="57"/>
  <c r="AO27" i="57"/>
  <c r="AP27" i="57"/>
  <c r="AQ27" i="57"/>
  <c r="AR27" i="57"/>
  <c r="AS27" i="57"/>
  <c r="AT27" i="57"/>
  <c r="AU27" i="57"/>
  <c r="AB28" i="57"/>
  <c r="AC28" i="57"/>
  <c r="AD28" i="57"/>
  <c r="AE28" i="57"/>
  <c r="AF28" i="57"/>
  <c r="AG28" i="57"/>
  <c r="AH28" i="57"/>
  <c r="AI28" i="57"/>
  <c r="AJ28" i="57"/>
  <c r="AK28" i="57"/>
  <c r="AL28" i="57"/>
  <c r="AM28" i="57"/>
  <c r="AN28" i="57"/>
  <c r="AO28" i="57"/>
  <c r="AP28" i="57"/>
  <c r="AQ28" i="57"/>
  <c r="AR28" i="57"/>
  <c r="AS28" i="57"/>
  <c r="AT28" i="57"/>
  <c r="AU28" i="57"/>
  <c r="AB29" i="57"/>
  <c r="AC29" i="57"/>
  <c r="AD29" i="57"/>
  <c r="AE29" i="57"/>
  <c r="AF29" i="57"/>
  <c r="AG29" i="57"/>
  <c r="AH29" i="57"/>
  <c r="AI29" i="57"/>
  <c r="AJ29" i="57"/>
  <c r="AK29" i="57"/>
  <c r="AL29" i="57"/>
  <c r="AM29" i="57"/>
  <c r="AN29" i="57"/>
  <c r="AO29" i="57"/>
  <c r="AP29" i="57"/>
  <c r="AQ29" i="57"/>
  <c r="AR29" i="57"/>
  <c r="AS29" i="57"/>
  <c r="AT29" i="57"/>
  <c r="AU29" i="57"/>
  <c r="AB30" i="57"/>
  <c r="AC30" i="57"/>
  <c r="AD30" i="57"/>
  <c r="AE30" i="57"/>
  <c r="AF30" i="57"/>
  <c r="AG30" i="57"/>
  <c r="AH30" i="57"/>
  <c r="AI30" i="57"/>
  <c r="AJ30" i="57"/>
  <c r="AK30" i="57"/>
  <c r="AL30" i="57"/>
  <c r="AM30" i="57"/>
  <c r="AN30" i="57"/>
  <c r="AO30" i="57"/>
  <c r="AP30" i="57"/>
  <c r="AQ30" i="57"/>
  <c r="AR30" i="57"/>
  <c r="AS30" i="57"/>
  <c r="AT30" i="57"/>
  <c r="AU30" i="57"/>
  <c r="AB31" i="57"/>
  <c r="AC31" i="57"/>
  <c r="AD31" i="57"/>
  <c r="AE31" i="57"/>
  <c r="AF31" i="57"/>
  <c r="AG31" i="57"/>
  <c r="AH31" i="57"/>
  <c r="AI31" i="57"/>
  <c r="AJ31" i="57"/>
  <c r="AK31" i="57"/>
  <c r="AL31" i="57"/>
  <c r="AM31" i="57"/>
  <c r="AN31" i="57"/>
  <c r="AO31" i="57"/>
  <c r="AP31" i="57"/>
  <c r="AQ31" i="57"/>
  <c r="AR31" i="57"/>
  <c r="AS31" i="57"/>
  <c r="AT31" i="57"/>
  <c r="AU31" i="57"/>
  <c r="AB32" i="57"/>
  <c r="AC32" i="57"/>
  <c r="AD32" i="57"/>
  <c r="AE32" i="57"/>
  <c r="AF32" i="57"/>
  <c r="AG32" i="57"/>
  <c r="AH32" i="57"/>
  <c r="AI32" i="57"/>
  <c r="AJ32" i="57"/>
  <c r="AK32" i="57"/>
  <c r="AL32" i="57"/>
  <c r="AM32" i="57"/>
  <c r="AN32" i="57"/>
  <c r="AO32" i="57"/>
  <c r="AP32" i="57"/>
  <c r="AQ32" i="57"/>
  <c r="AR32" i="57"/>
  <c r="AS32" i="57"/>
  <c r="AT32" i="57"/>
  <c r="AU32" i="57"/>
  <c r="AB33" i="57"/>
  <c r="AC33" i="57"/>
  <c r="AD33" i="57"/>
  <c r="AE33" i="57"/>
  <c r="AF33" i="57"/>
  <c r="AG33" i="57"/>
  <c r="AH33" i="57"/>
  <c r="AI33" i="57"/>
  <c r="AJ33" i="57"/>
  <c r="AK33" i="57"/>
  <c r="AL33" i="57"/>
  <c r="AM33" i="57"/>
  <c r="AN33" i="57"/>
  <c r="AO33" i="57"/>
  <c r="AP33" i="57"/>
  <c r="AQ33" i="57"/>
  <c r="AR33" i="57"/>
  <c r="AS33" i="57"/>
  <c r="AT33" i="57"/>
  <c r="AU33" i="57"/>
  <c r="AB34" i="57"/>
  <c r="AC34" i="57"/>
  <c r="AD34" i="57"/>
  <c r="AE34" i="57"/>
  <c r="AF34" i="57"/>
  <c r="AG34" i="57"/>
  <c r="AH34" i="57"/>
  <c r="AI34" i="57"/>
  <c r="AJ34" i="57"/>
  <c r="AK34" i="57"/>
  <c r="AL34" i="57"/>
  <c r="AM34" i="57"/>
  <c r="AN34" i="57"/>
  <c r="AO34" i="57"/>
  <c r="AP34" i="57"/>
  <c r="AQ34" i="57"/>
  <c r="AR34" i="57"/>
  <c r="AS34" i="57"/>
  <c r="AT34" i="57"/>
  <c r="AU34" i="57"/>
  <c r="AB35" i="57"/>
  <c r="AC35" i="57"/>
  <c r="AD35" i="57"/>
  <c r="AE35" i="57"/>
  <c r="AF35" i="57"/>
  <c r="AG35" i="57"/>
  <c r="AH35" i="57"/>
  <c r="AI35" i="57"/>
  <c r="AJ35" i="57"/>
  <c r="AK35" i="57"/>
  <c r="AL35" i="57"/>
  <c r="AM35" i="57"/>
  <c r="AN35" i="57"/>
  <c r="AO35" i="57"/>
  <c r="AP35" i="57"/>
  <c r="AQ35" i="57"/>
  <c r="AR35" i="57"/>
  <c r="AS35" i="57"/>
  <c r="AT35" i="57"/>
  <c r="AU35" i="57"/>
  <c r="AC6" i="57"/>
  <c r="AD6" i="57"/>
  <c r="AE6" i="57"/>
  <c r="AF6" i="57"/>
  <c r="AG6" i="57"/>
  <c r="AH6" i="57"/>
  <c r="AI6" i="57"/>
  <c r="AJ6" i="57"/>
  <c r="AK6" i="57"/>
  <c r="AL6" i="57"/>
  <c r="AM6" i="57"/>
  <c r="AN6" i="57"/>
  <c r="AO6" i="57"/>
  <c r="AP6" i="57"/>
  <c r="AQ6" i="57"/>
  <c r="AR6" i="57"/>
  <c r="AS6" i="57"/>
  <c r="AT6" i="57"/>
  <c r="AU6" i="57"/>
  <c r="AB6" i="57"/>
  <c r="E7" i="57"/>
  <c r="F7" i="57"/>
  <c r="G7" i="57"/>
  <c r="H7" i="57"/>
  <c r="I7" i="57"/>
  <c r="J7" i="57"/>
  <c r="K7" i="57"/>
  <c r="L7" i="57"/>
  <c r="M7" i="57"/>
  <c r="N7" i="57"/>
  <c r="O7" i="57"/>
  <c r="P7" i="57"/>
  <c r="Q7" i="57"/>
  <c r="R7" i="57"/>
  <c r="S7" i="57"/>
  <c r="T7" i="57"/>
  <c r="U7" i="57"/>
  <c r="V7" i="57"/>
  <c r="W7" i="57"/>
  <c r="X7" i="57"/>
  <c r="E8" i="57"/>
  <c r="F8" i="57"/>
  <c r="G8" i="57"/>
  <c r="H8" i="57"/>
  <c r="I8" i="57"/>
  <c r="J8" i="57"/>
  <c r="K8" i="57"/>
  <c r="L8" i="57"/>
  <c r="M8" i="57"/>
  <c r="N8" i="57"/>
  <c r="O8" i="57"/>
  <c r="P8" i="57"/>
  <c r="Q8" i="57"/>
  <c r="R8" i="57"/>
  <c r="S8" i="57"/>
  <c r="T8" i="57"/>
  <c r="U8" i="57"/>
  <c r="V8" i="57"/>
  <c r="W8" i="57"/>
  <c r="X8" i="57"/>
  <c r="E9" i="57"/>
  <c r="F9" i="57"/>
  <c r="G9" i="57"/>
  <c r="H9" i="57"/>
  <c r="I9" i="57"/>
  <c r="J9" i="57"/>
  <c r="K9" i="57"/>
  <c r="L9" i="57"/>
  <c r="M9" i="57"/>
  <c r="N9" i="57"/>
  <c r="O9" i="57"/>
  <c r="P9" i="57"/>
  <c r="Q9" i="57"/>
  <c r="R9" i="57"/>
  <c r="S9" i="57"/>
  <c r="T9" i="57"/>
  <c r="U9" i="57"/>
  <c r="V9" i="57"/>
  <c r="W9" i="57"/>
  <c r="X9" i="57"/>
  <c r="E10" i="57"/>
  <c r="F10" i="57"/>
  <c r="G10" i="57"/>
  <c r="H10" i="57"/>
  <c r="I10" i="57"/>
  <c r="J10" i="57"/>
  <c r="K10" i="57"/>
  <c r="L10" i="57"/>
  <c r="M10" i="57"/>
  <c r="N10" i="57"/>
  <c r="O10" i="57"/>
  <c r="P10" i="57"/>
  <c r="Q10" i="57"/>
  <c r="R10" i="57"/>
  <c r="S10" i="57"/>
  <c r="T10" i="57"/>
  <c r="U10" i="57"/>
  <c r="V10" i="57"/>
  <c r="W10" i="57"/>
  <c r="X10" i="57"/>
  <c r="E11" i="57"/>
  <c r="F11" i="57"/>
  <c r="G11" i="57"/>
  <c r="H11" i="57"/>
  <c r="I11" i="57"/>
  <c r="J11" i="57"/>
  <c r="K11" i="57"/>
  <c r="L11" i="57"/>
  <c r="M11" i="57"/>
  <c r="N11" i="57"/>
  <c r="O11" i="57"/>
  <c r="P11" i="57"/>
  <c r="Q11" i="57"/>
  <c r="R11" i="57"/>
  <c r="S11" i="57"/>
  <c r="T11" i="57"/>
  <c r="U11" i="57"/>
  <c r="V11" i="57"/>
  <c r="W11" i="57"/>
  <c r="X11" i="57"/>
  <c r="E12" i="57"/>
  <c r="F12" i="57"/>
  <c r="G12" i="57"/>
  <c r="H12" i="57"/>
  <c r="I12" i="57"/>
  <c r="J12" i="57"/>
  <c r="K12" i="57"/>
  <c r="L12" i="57"/>
  <c r="M12" i="57"/>
  <c r="N12" i="57"/>
  <c r="O12" i="57"/>
  <c r="P12" i="57"/>
  <c r="Q12" i="57"/>
  <c r="R12" i="57"/>
  <c r="S12" i="57"/>
  <c r="T12" i="57"/>
  <c r="U12" i="57"/>
  <c r="V12" i="57"/>
  <c r="W12" i="57"/>
  <c r="X12" i="57"/>
  <c r="E13" i="57"/>
  <c r="F13" i="57"/>
  <c r="G13" i="57"/>
  <c r="H13" i="57"/>
  <c r="I13" i="57"/>
  <c r="J13" i="57"/>
  <c r="K13" i="57"/>
  <c r="L13" i="57"/>
  <c r="M13" i="57"/>
  <c r="N13" i="57"/>
  <c r="O13" i="57"/>
  <c r="P13" i="57"/>
  <c r="Q13" i="57"/>
  <c r="R13" i="57"/>
  <c r="S13" i="57"/>
  <c r="T13" i="57"/>
  <c r="U13" i="57"/>
  <c r="V13" i="57"/>
  <c r="W13" i="57"/>
  <c r="X13" i="57"/>
  <c r="E14" i="57"/>
  <c r="F14" i="57"/>
  <c r="G14" i="57"/>
  <c r="H14" i="57"/>
  <c r="I14" i="57"/>
  <c r="J14" i="57"/>
  <c r="K14" i="57"/>
  <c r="L14" i="57"/>
  <c r="M14" i="57"/>
  <c r="N14" i="57"/>
  <c r="O14" i="57"/>
  <c r="P14" i="57"/>
  <c r="Q14" i="57"/>
  <c r="R14" i="57"/>
  <c r="S14" i="57"/>
  <c r="T14" i="57"/>
  <c r="U14" i="57"/>
  <c r="V14" i="57"/>
  <c r="W14" i="57"/>
  <c r="X14" i="57"/>
  <c r="E15" i="57"/>
  <c r="F15" i="57"/>
  <c r="G15" i="57"/>
  <c r="H15" i="57"/>
  <c r="I15" i="57"/>
  <c r="J15" i="57"/>
  <c r="K15" i="57"/>
  <c r="L15" i="57"/>
  <c r="M15" i="57"/>
  <c r="N15" i="57"/>
  <c r="O15" i="57"/>
  <c r="P15" i="57"/>
  <c r="Q15" i="57"/>
  <c r="R15" i="57"/>
  <c r="S15" i="57"/>
  <c r="T15" i="57"/>
  <c r="U15" i="57"/>
  <c r="V15" i="57"/>
  <c r="W15" i="57"/>
  <c r="X15" i="57"/>
  <c r="E16" i="57"/>
  <c r="F16" i="57"/>
  <c r="G16" i="57"/>
  <c r="H16" i="57"/>
  <c r="I16" i="57"/>
  <c r="J16" i="57"/>
  <c r="K16" i="57"/>
  <c r="L16" i="57"/>
  <c r="M16" i="57"/>
  <c r="N16" i="57"/>
  <c r="O16" i="57"/>
  <c r="P16" i="57"/>
  <c r="Q16" i="57"/>
  <c r="R16" i="57"/>
  <c r="S16" i="57"/>
  <c r="T16" i="57"/>
  <c r="U16" i="57"/>
  <c r="V16" i="57"/>
  <c r="W16" i="57"/>
  <c r="X16" i="57"/>
  <c r="E17" i="57"/>
  <c r="F17" i="57"/>
  <c r="G17" i="57"/>
  <c r="H17" i="57"/>
  <c r="I17" i="57"/>
  <c r="J17" i="57"/>
  <c r="K17" i="57"/>
  <c r="L17" i="57"/>
  <c r="M17" i="57"/>
  <c r="N17" i="57"/>
  <c r="O17" i="57"/>
  <c r="P17" i="57"/>
  <c r="Q17" i="57"/>
  <c r="R17" i="57"/>
  <c r="S17" i="57"/>
  <c r="T17" i="57"/>
  <c r="U17" i="57"/>
  <c r="V17" i="57"/>
  <c r="W17" i="57"/>
  <c r="X17" i="57"/>
  <c r="E18" i="57"/>
  <c r="F18" i="57"/>
  <c r="G18" i="57"/>
  <c r="H18" i="57"/>
  <c r="I18" i="57"/>
  <c r="J18" i="57"/>
  <c r="K18" i="57"/>
  <c r="L18" i="57"/>
  <c r="M18" i="57"/>
  <c r="N18" i="57"/>
  <c r="O18" i="57"/>
  <c r="P18" i="57"/>
  <c r="Q18" i="57"/>
  <c r="R18" i="57"/>
  <c r="S18" i="57"/>
  <c r="T18" i="57"/>
  <c r="U18" i="57"/>
  <c r="V18" i="57"/>
  <c r="W18" i="57"/>
  <c r="X18" i="57"/>
  <c r="E19" i="57"/>
  <c r="F19" i="57"/>
  <c r="G19" i="57"/>
  <c r="H19" i="57"/>
  <c r="I19" i="57"/>
  <c r="J19" i="57"/>
  <c r="K19" i="57"/>
  <c r="L19" i="57"/>
  <c r="M19" i="57"/>
  <c r="N19" i="57"/>
  <c r="O19" i="57"/>
  <c r="P19" i="57"/>
  <c r="Q19" i="57"/>
  <c r="R19" i="57"/>
  <c r="S19" i="57"/>
  <c r="T19" i="57"/>
  <c r="U19" i="57"/>
  <c r="V19" i="57"/>
  <c r="W19" i="57"/>
  <c r="X19" i="57"/>
  <c r="E20" i="57"/>
  <c r="F20" i="57"/>
  <c r="G20" i="57"/>
  <c r="H20" i="57"/>
  <c r="I20" i="57"/>
  <c r="J20" i="57"/>
  <c r="K20" i="57"/>
  <c r="L20" i="57"/>
  <c r="M20" i="57"/>
  <c r="N20" i="57"/>
  <c r="O20" i="57"/>
  <c r="P20" i="57"/>
  <c r="Q20" i="57"/>
  <c r="R20" i="57"/>
  <c r="S20" i="57"/>
  <c r="T20" i="57"/>
  <c r="U20" i="57"/>
  <c r="V20" i="57"/>
  <c r="W20" i="57"/>
  <c r="X20" i="57"/>
  <c r="E21" i="57"/>
  <c r="F21" i="57"/>
  <c r="G21" i="57"/>
  <c r="H21" i="57"/>
  <c r="I21" i="57"/>
  <c r="J21" i="57"/>
  <c r="K21" i="57"/>
  <c r="L21" i="57"/>
  <c r="M21" i="57"/>
  <c r="N21" i="57"/>
  <c r="O21" i="57"/>
  <c r="P21" i="57"/>
  <c r="Q21" i="57"/>
  <c r="R21" i="57"/>
  <c r="S21" i="57"/>
  <c r="T21" i="57"/>
  <c r="U21" i="57"/>
  <c r="V21" i="57"/>
  <c r="W21" i="57"/>
  <c r="X21" i="57"/>
  <c r="E22" i="57"/>
  <c r="F22" i="57"/>
  <c r="G22" i="57"/>
  <c r="H22" i="57"/>
  <c r="I22" i="57"/>
  <c r="J22" i="57"/>
  <c r="K22" i="57"/>
  <c r="L22" i="57"/>
  <c r="M22" i="57"/>
  <c r="N22" i="57"/>
  <c r="O22" i="57"/>
  <c r="P22" i="57"/>
  <c r="Q22" i="57"/>
  <c r="R22" i="57"/>
  <c r="S22" i="57"/>
  <c r="T22" i="57"/>
  <c r="U22" i="57"/>
  <c r="V22" i="57"/>
  <c r="W22" i="57"/>
  <c r="X22" i="57"/>
  <c r="E23" i="57"/>
  <c r="F23" i="57"/>
  <c r="G23" i="57"/>
  <c r="H23" i="57"/>
  <c r="I23" i="57"/>
  <c r="J23" i="57"/>
  <c r="K23" i="57"/>
  <c r="L23" i="57"/>
  <c r="M23" i="57"/>
  <c r="N23" i="57"/>
  <c r="O23" i="57"/>
  <c r="P23" i="57"/>
  <c r="Q23" i="57"/>
  <c r="R23" i="57"/>
  <c r="S23" i="57"/>
  <c r="T23" i="57"/>
  <c r="U23" i="57"/>
  <c r="V23" i="57"/>
  <c r="W23" i="57"/>
  <c r="X23" i="57"/>
  <c r="E24" i="57"/>
  <c r="F24" i="57"/>
  <c r="G24" i="57"/>
  <c r="H24" i="57"/>
  <c r="I24" i="57"/>
  <c r="J24" i="57"/>
  <c r="K24" i="57"/>
  <c r="L24" i="57"/>
  <c r="M24" i="57"/>
  <c r="N24" i="57"/>
  <c r="O24" i="57"/>
  <c r="P24" i="57"/>
  <c r="Q24" i="57"/>
  <c r="R24" i="57"/>
  <c r="S24" i="57"/>
  <c r="T24" i="57"/>
  <c r="U24" i="57"/>
  <c r="V24" i="57"/>
  <c r="W24" i="57"/>
  <c r="X24" i="57"/>
  <c r="E25" i="57"/>
  <c r="F25" i="57"/>
  <c r="G25" i="57"/>
  <c r="H25" i="57"/>
  <c r="I25" i="57"/>
  <c r="J25" i="57"/>
  <c r="K25" i="57"/>
  <c r="L25" i="57"/>
  <c r="M25" i="57"/>
  <c r="N25" i="57"/>
  <c r="O25" i="57"/>
  <c r="P25" i="57"/>
  <c r="Q25" i="57"/>
  <c r="R25" i="57"/>
  <c r="S25" i="57"/>
  <c r="T25" i="57"/>
  <c r="U25" i="57"/>
  <c r="V25" i="57"/>
  <c r="W25" i="57"/>
  <c r="X25" i="57"/>
  <c r="E26" i="57"/>
  <c r="F26" i="57"/>
  <c r="G26" i="57"/>
  <c r="H26" i="57"/>
  <c r="I26" i="57"/>
  <c r="J26" i="57"/>
  <c r="K26" i="57"/>
  <c r="L26" i="57"/>
  <c r="M26" i="57"/>
  <c r="N26" i="57"/>
  <c r="O26" i="57"/>
  <c r="P26" i="57"/>
  <c r="Q26" i="57"/>
  <c r="R26" i="57"/>
  <c r="S26" i="57"/>
  <c r="T26" i="57"/>
  <c r="U26" i="57"/>
  <c r="V26" i="57"/>
  <c r="W26" i="57"/>
  <c r="X26" i="57"/>
  <c r="E27" i="57"/>
  <c r="F27" i="57"/>
  <c r="G27" i="57"/>
  <c r="H27" i="57"/>
  <c r="I27" i="57"/>
  <c r="J27" i="57"/>
  <c r="K27" i="57"/>
  <c r="L27" i="57"/>
  <c r="M27" i="57"/>
  <c r="N27" i="57"/>
  <c r="O27" i="57"/>
  <c r="P27" i="57"/>
  <c r="Q27" i="57"/>
  <c r="R27" i="57"/>
  <c r="S27" i="57"/>
  <c r="T27" i="57"/>
  <c r="U27" i="57"/>
  <c r="V27" i="57"/>
  <c r="W27" i="57"/>
  <c r="X27" i="57"/>
  <c r="E28" i="57"/>
  <c r="F28" i="57"/>
  <c r="G28" i="57"/>
  <c r="H28" i="57"/>
  <c r="I28" i="57"/>
  <c r="J28" i="57"/>
  <c r="K28" i="57"/>
  <c r="L28" i="57"/>
  <c r="M28" i="57"/>
  <c r="N28" i="57"/>
  <c r="O28" i="57"/>
  <c r="P28" i="57"/>
  <c r="Q28" i="57"/>
  <c r="R28" i="57"/>
  <c r="S28" i="57"/>
  <c r="T28" i="57"/>
  <c r="U28" i="57"/>
  <c r="V28" i="57"/>
  <c r="W28" i="57"/>
  <c r="X28" i="57"/>
  <c r="E29" i="57"/>
  <c r="F29" i="57"/>
  <c r="G29" i="57"/>
  <c r="H29" i="57"/>
  <c r="I29" i="57"/>
  <c r="J29" i="57"/>
  <c r="K29" i="57"/>
  <c r="L29" i="57"/>
  <c r="M29" i="57"/>
  <c r="N29" i="57"/>
  <c r="O29" i="57"/>
  <c r="P29" i="57"/>
  <c r="Q29" i="57"/>
  <c r="R29" i="57"/>
  <c r="S29" i="57"/>
  <c r="T29" i="57"/>
  <c r="U29" i="57"/>
  <c r="V29" i="57"/>
  <c r="W29" i="57"/>
  <c r="X29" i="57"/>
  <c r="E30" i="57"/>
  <c r="F30" i="57"/>
  <c r="G30" i="57"/>
  <c r="H30" i="57"/>
  <c r="I30" i="57"/>
  <c r="J30" i="57"/>
  <c r="K30" i="57"/>
  <c r="L30" i="57"/>
  <c r="M30" i="57"/>
  <c r="N30" i="57"/>
  <c r="O30" i="57"/>
  <c r="P30" i="57"/>
  <c r="Q30" i="57"/>
  <c r="R30" i="57"/>
  <c r="S30" i="57"/>
  <c r="T30" i="57"/>
  <c r="U30" i="57"/>
  <c r="V30" i="57"/>
  <c r="W30" i="57"/>
  <c r="X30" i="57"/>
  <c r="E31" i="57"/>
  <c r="F31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S31" i="57"/>
  <c r="T31" i="57"/>
  <c r="U31" i="57"/>
  <c r="V31" i="57"/>
  <c r="W31" i="57"/>
  <c r="X31" i="57"/>
  <c r="E32" i="57"/>
  <c r="F32" i="57"/>
  <c r="G32" i="57"/>
  <c r="H32" i="57"/>
  <c r="I32" i="57"/>
  <c r="J32" i="57"/>
  <c r="K32" i="57"/>
  <c r="L32" i="57"/>
  <c r="M32" i="57"/>
  <c r="N32" i="57"/>
  <c r="O32" i="57"/>
  <c r="P32" i="57"/>
  <c r="Q32" i="57"/>
  <c r="R32" i="57"/>
  <c r="S32" i="57"/>
  <c r="T32" i="57"/>
  <c r="U32" i="57"/>
  <c r="V32" i="57"/>
  <c r="W32" i="57"/>
  <c r="X32" i="57"/>
  <c r="E33" i="57"/>
  <c r="F33" i="57"/>
  <c r="G33" i="57"/>
  <c r="H33" i="57"/>
  <c r="I33" i="57"/>
  <c r="J33" i="57"/>
  <c r="K33" i="57"/>
  <c r="L33" i="57"/>
  <c r="M33" i="57"/>
  <c r="N33" i="57"/>
  <c r="O33" i="57"/>
  <c r="P33" i="57"/>
  <c r="Q33" i="57"/>
  <c r="R33" i="57"/>
  <c r="S33" i="57"/>
  <c r="T33" i="57"/>
  <c r="U33" i="57"/>
  <c r="V33" i="57"/>
  <c r="W33" i="57"/>
  <c r="X33" i="57"/>
  <c r="E34" i="57"/>
  <c r="F34" i="57"/>
  <c r="G34" i="57"/>
  <c r="H34" i="57"/>
  <c r="I34" i="57"/>
  <c r="J34" i="57"/>
  <c r="K34" i="57"/>
  <c r="L34" i="57"/>
  <c r="M34" i="57"/>
  <c r="N34" i="57"/>
  <c r="O34" i="57"/>
  <c r="P34" i="57"/>
  <c r="Q34" i="57"/>
  <c r="R34" i="57"/>
  <c r="S34" i="57"/>
  <c r="T34" i="57"/>
  <c r="U34" i="57"/>
  <c r="V34" i="57"/>
  <c r="W34" i="57"/>
  <c r="X34" i="57"/>
  <c r="E35" i="57"/>
  <c r="F35" i="57"/>
  <c r="G35" i="57"/>
  <c r="H35" i="57"/>
  <c r="I35" i="57"/>
  <c r="J35" i="57"/>
  <c r="K35" i="57"/>
  <c r="L35" i="57"/>
  <c r="M35" i="57"/>
  <c r="N35" i="57"/>
  <c r="O35" i="57"/>
  <c r="P35" i="57"/>
  <c r="Q35" i="57"/>
  <c r="R35" i="57"/>
  <c r="S35" i="57"/>
  <c r="T35" i="57"/>
  <c r="U35" i="57"/>
  <c r="V35" i="57"/>
  <c r="W35" i="57"/>
  <c r="X35" i="57"/>
  <c r="F6" i="57"/>
  <c r="G6" i="57"/>
  <c r="H6" i="57"/>
  <c r="I6" i="57"/>
  <c r="J6" i="57"/>
  <c r="K6" i="57"/>
  <c r="L6" i="57"/>
  <c r="M6" i="57"/>
  <c r="N6" i="57"/>
  <c r="O6" i="57"/>
  <c r="P6" i="57"/>
  <c r="Q6" i="57"/>
  <c r="R6" i="57"/>
  <c r="S6" i="57"/>
  <c r="T6" i="57"/>
  <c r="U6" i="57"/>
  <c r="V6" i="57"/>
  <c r="W6" i="57"/>
  <c r="X6" i="57"/>
  <c r="E6" i="57"/>
  <c r="A6" i="53"/>
  <c r="A7" i="53" s="1"/>
  <c r="A8" i="53" s="1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6" i="44"/>
  <c r="A7" i="44" s="1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X35" i="51"/>
  <c r="V35" i="51"/>
  <c r="U35" i="51"/>
  <c r="T35" i="51"/>
  <c r="S35" i="51"/>
  <c r="R35" i="51"/>
  <c r="Q35" i="51"/>
  <c r="P35" i="51"/>
  <c r="O35" i="51"/>
  <c r="N35" i="51"/>
  <c r="M35" i="51"/>
  <c r="L35" i="51"/>
  <c r="K35" i="51"/>
  <c r="J35" i="51"/>
  <c r="I35" i="51"/>
  <c r="H35" i="51"/>
  <c r="G35" i="51"/>
  <c r="F35" i="51"/>
  <c r="E35" i="51"/>
  <c r="D35" i="51"/>
  <c r="C35" i="51"/>
  <c r="X34" i="51"/>
  <c r="V34" i="51"/>
  <c r="U34" i="51"/>
  <c r="T34" i="51"/>
  <c r="S34" i="51"/>
  <c r="R34" i="51"/>
  <c r="Q34" i="51"/>
  <c r="P34" i="51"/>
  <c r="O34" i="51"/>
  <c r="N34" i="51"/>
  <c r="M34" i="51"/>
  <c r="L34" i="51"/>
  <c r="K34" i="51"/>
  <c r="J34" i="51"/>
  <c r="I34" i="51"/>
  <c r="H34" i="51"/>
  <c r="G34" i="51"/>
  <c r="F34" i="51"/>
  <c r="E34" i="51"/>
  <c r="D34" i="51"/>
  <c r="C34" i="51"/>
  <c r="X33" i="51"/>
  <c r="V33" i="51"/>
  <c r="U33" i="51"/>
  <c r="T33" i="51"/>
  <c r="S33" i="51"/>
  <c r="R33" i="51"/>
  <c r="Q33" i="51"/>
  <c r="P33" i="51"/>
  <c r="O33" i="51"/>
  <c r="N33" i="51"/>
  <c r="M33" i="51"/>
  <c r="L33" i="51"/>
  <c r="K33" i="51"/>
  <c r="J33" i="51"/>
  <c r="I33" i="51"/>
  <c r="H33" i="51"/>
  <c r="G33" i="51"/>
  <c r="F33" i="51"/>
  <c r="E33" i="51"/>
  <c r="D33" i="51"/>
  <c r="C33" i="51"/>
  <c r="X32" i="51"/>
  <c r="V32" i="51"/>
  <c r="U32" i="51"/>
  <c r="T32" i="51"/>
  <c r="S32" i="51"/>
  <c r="R32" i="51"/>
  <c r="Q32" i="51"/>
  <c r="P32" i="51"/>
  <c r="O32" i="51"/>
  <c r="N32" i="51"/>
  <c r="M32" i="51"/>
  <c r="L32" i="51"/>
  <c r="K32" i="51"/>
  <c r="J32" i="51"/>
  <c r="I32" i="51"/>
  <c r="H32" i="51"/>
  <c r="G32" i="51"/>
  <c r="F32" i="51"/>
  <c r="E32" i="51"/>
  <c r="D32" i="51"/>
  <c r="C32" i="51"/>
  <c r="X31" i="51"/>
  <c r="V31" i="51"/>
  <c r="U31" i="51"/>
  <c r="T31" i="51"/>
  <c r="S31" i="51"/>
  <c r="R31" i="51"/>
  <c r="Q31" i="51"/>
  <c r="P31" i="51"/>
  <c r="O31" i="51"/>
  <c r="N31" i="51"/>
  <c r="M31" i="51"/>
  <c r="L31" i="51"/>
  <c r="K31" i="51"/>
  <c r="J31" i="51"/>
  <c r="I31" i="51"/>
  <c r="H31" i="51"/>
  <c r="G31" i="51"/>
  <c r="F31" i="51"/>
  <c r="E31" i="51"/>
  <c r="D31" i="51"/>
  <c r="C31" i="51"/>
  <c r="X30" i="51"/>
  <c r="V30" i="51"/>
  <c r="U30" i="51"/>
  <c r="T30" i="51"/>
  <c r="S30" i="51"/>
  <c r="R30" i="51"/>
  <c r="Q30" i="51"/>
  <c r="P30" i="51"/>
  <c r="O30" i="51"/>
  <c r="N30" i="51"/>
  <c r="M30" i="51"/>
  <c r="L30" i="51"/>
  <c r="K30" i="51"/>
  <c r="J30" i="51"/>
  <c r="I30" i="51"/>
  <c r="H30" i="51"/>
  <c r="G30" i="51"/>
  <c r="F30" i="51"/>
  <c r="E30" i="51"/>
  <c r="D30" i="51"/>
  <c r="C30" i="51"/>
  <c r="X29" i="51"/>
  <c r="V29" i="51"/>
  <c r="U29" i="51"/>
  <c r="T29" i="51"/>
  <c r="S29" i="51"/>
  <c r="R29" i="51"/>
  <c r="Q29" i="51"/>
  <c r="P29" i="51"/>
  <c r="O29" i="51"/>
  <c r="N29" i="51"/>
  <c r="M29" i="51"/>
  <c r="L29" i="51"/>
  <c r="K29" i="51"/>
  <c r="J29" i="51"/>
  <c r="I29" i="51"/>
  <c r="H29" i="51"/>
  <c r="G29" i="51"/>
  <c r="F29" i="51"/>
  <c r="E29" i="51"/>
  <c r="D29" i="51"/>
  <c r="C29" i="51"/>
  <c r="X28" i="51"/>
  <c r="V28" i="51"/>
  <c r="U28" i="51"/>
  <c r="T28" i="51"/>
  <c r="S28" i="51"/>
  <c r="R28" i="51"/>
  <c r="Q28" i="51"/>
  <c r="P28" i="51"/>
  <c r="O28" i="51"/>
  <c r="N28" i="51"/>
  <c r="M28" i="51"/>
  <c r="L28" i="51"/>
  <c r="K28" i="51"/>
  <c r="J28" i="51"/>
  <c r="I28" i="51"/>
  <c r="H28" i="51"/>
  <c r="G28" i="51"/>
  <c r="F28" i="51"/>
  <c r="E28" i="51"/>
  <c r="D28" i="51"/>
  <c r="C28" i="51"/>
  <c r="X27" i="51"/>
  <c r="V27" i="51"/>
  <c r="U27" i="51"/>
  <c r="T27" i="51"/>
  <c r="S27" i="51"/>
  <c r="R27" i="51"/>
  <c r="Q27" i="51"/>
  <c r="P27" i="51"/>
  <c r="O27" i="51"/>
  <c r="N27" i="51"/>
  <c r="M27" i="51"/>
  <c r="L27" i="51"/>
  <c r="K27" i="51"/>
  <c r="J27" i="51"/>
  <c r="I27" i="51"/>
  <c r="H27" i="51"/>
  <c r="G27" i="51"/>
  <c r="F27" i="51"/>
  <c r="E27" i="51"/>
  <c r="D27" i="51"/>
  <c r="C27" i="51"/>
  <c r="X26" i="51"/>
  <c r="V26" i="51"/>
  <c r="U26" i="51"/>
  <c r="T26" i="51"/>
  <c r="S26" i="51"/>
  <c r="R26" i="51"/>
  <c r="Q26" i="51"/>
  <c r="P26" i="51"/>
  <c r="O26" i="51"/>
  <c r="N26" i="51"/>
  <c r="M26" i="51"/>
  <c r="L26" i="51"/>
  <c r="K26" i="51"/>
  <c r="J26" i="51"/>
  <c r="I26" i="51"/>
  <c r="H26" i="51"/>
  <c r="G26" i="51"/>
  <c r="F26" i="51"/>
  <c r="E26" i="51"/>
  <c r="D26" i="51"/>
  <c r="C26" i="51"/>
  <c r="X25" i="51"/>
  <c r="V25" i="51"/>
  <c r="U25" i="51"/>
  <c r="T25" i="51"/>
  <c r="S25" i="51"/>
  <c r="R25" i="51"/>
  <c r="Q25" i="51"/>
  <c r="P25" i="51"/>
  <c r="O25" i="51"/>
  <c r="N25" i="51"/>
  <c r="M25" i="51"/>
  <c r="L25" i="51"/>
  <c r="K25" i="51"/>
  <c r="J25" i="51"/>
  <c r="I25" i="51"/>
  <c r="H25" i="51"/>
  <c r="G25" i="51"/>
  <c r="F25" i="51"/>
  <c r="E25" i="51"/>
  <c r="D25" i="51"/>
  <c r="C25" i="51"/>
  <c r="X24" i="51"/>
  <c r="V24" i="51"/>
  <c r="U24" i="51"/>
  <c r="T24" i="51"/>
  <c r="S24" i="51"/>
  <c r="R24" i="51"/>
  <c r="Q24" i="51"/>
  <c r="P24" i="51"/>
  <c r="O24" i="51"/>
  <c r="N24" i="51"/>
  <c r="M24" i="51"/>
  <c r="L24" i="51"/>
  <c r="K24" i="51"/>
  <c r="J24" i="51"/>
  <c r="I24" i="51"/>
  <c r="H24" i="51"/>
  <c r="G24" i="51"/>
  <c r="F24" i="51"/>
  <c r="E24" i="51"/>
  <c r="D24" i="51"/>
  <c r="C24" i="51"/>
  <c r="X23" i="51"/>
  <c r="V23" i="51"/>
  <c r="U23" i="51"/>
  <c r="T23" i="51"/>
  <c r="S23" i="51"/>
  <c r="R23" i="51"/>
  <c r="Q23" i="51"/>
  <c r="P23" i="51"/>
  <c r="O23" i="51"/>
  <c r="N23" i="51"/>
  <c r="M23" i="51"/>
  <c r="L23" i="51"/>
  <c r="K23" i="51"/>
  <c r="J23" i="51"/>
  <c r="I23" i="51"/>
  <c r="H23" i="51"/>
  <c r="G23" i="51"/>
  <c r="F23" i="51"/>
  <c r="E23" i="51"/>
  <c r="D23" i="51"/>
  <c r="C23" i="51"/>
  <c r="X22" i="51"/>
  <c r="V22" i="51"/>
  <c r="U22" i="51"/>
  <c r="T22" i="51"/>
  <c r="S22" i="51"/>
  <c r="R22" i="51"/>
  <c r="Q22" i="51"/>
  <c r="P22" i="51"/>
  <c r="O22" i="51"/>
  <c r="N22" i="51"/>
  <c r="M22" i="51"/>
  <c r="L22" i="51"/>
  <c r="K22" i="51"/>
  <c r="J22" i="51"/>
  <c r="I22" i="51"/>
  <c r="H22" i="51"/>
  <c r="G22" i="51"/>
  <c r="F22" i="51"/>
  <c r="E22" i="51"/>
  <c r="D22" i="51"/>
  <c r="C22" i="51"/>
  <c r="X21" i="51"/>
  <c r="V21" i="51"/>
  <c r="U21" i="51"/>
  <c r="T21" i="51"/>
  <c r="S21" i="51"/>
  <c r="R21" i="51"/>
  <c r="Q21" i="51"/>
  <c r="P21" i="51"/>
  <c r="O21" i="51"/>
  <c r="N21" i="51"/>
  <c r="M21" i="51"/>
  <c r="L21" i="51"/>
  <c r="K21" i="51"/>
  <c r="J21" i="51"/>
  <c r="I21" i="51"/>
  <c r="H21" i="51"/>
  <c r="G21" i="51"/>
  <c r="F21" i="51"/>
  <c r="E21" i="51"/>
  <c r="D21" i="51"/>
  <c r="C21" i="51"/>
  <c r="X20" i="51"/>
  <c r="V20" i="51"/>
  <c r="U20" i="51"/>
  <c r="T20" i="51"/>
  <c r="S20" i="51"/>
  <c r="R20" i="51"/>
  <c r="Q20" i="51"/>
  <c r="P20" i="51"/>
  <c r="O20" i="51"/>
  <c r="N20" i="51"/>
  <c r="M20" i="51"/>
  <c r="L20" i="51"/>
  <c r="K20" i="51"/>
  <c r="J20" i="51"/>
  <c r="I20" i="51"/>
  <c r="H20" i="51"/>
  <c r="G20" i="51"/>
  <c r="F20" i="51"/>
  <c r="E20" i="51"/>
  <c r="D20" i="51"/>
  <c r="C20" i="51"/>
  <c r="X19" i="51"/>
  <c r="V19" i="51"/>
  <c r="U19" i="51"/>
  <c r="T19" i="51"/>
  <c r="S19" i="51"/>
  <c r="R19" i="51"/>
  <c r="Q19" i="51"/>
  <c r="P19" i="51"/>
  <c r="O19" i="51"/>
  <c r="N19" i="51"/>
  <c r="M19" i="51"/>
  <c r="L19" i="51"/>
  <c r="K19" i="51"/>
  <c r="J19" i="51"/>
  <c r="I19" i="51"/>
  <c r="H19" i="51"/>
  <c r="G19" i="51"/>
  <c r="F19" i="51"/>
  <c r="E19" i="51"/>
  <c r="D19" i="51"/>
  <c r="C19" i="51"/>
  <c r="X18" i="51"/>
  <c r="V18" i="51"/>
  <c r="U18" i="51"/>
  <c r="T18" i="51"/>
  <c r="S18" i="51"/>
  <c r="R18" i="51"/>
  <c r="Q18" i="51"/>
  <c r="P18" i="51"/>
  <c r="O18" i="51"/>
  <c r="N18" i="51"/>
  <c r="M18" i="51"/>
  <c r="L18" i="51"/>
  <c r="K18" i="51"/>
  <c r="J18" i="51"/>
  <c r="I18" i="51"/>
  <c r="H18" i="51"/>
  <c r="G18" i="51"/>
  <c r="F18" i="51"/>
  <c r="E18" i="51"/>
  <c r="D18" i="51"/>
  <c r="C18" i="51"/>
  <c r="X17" i="51"/>
  <c r="V17" i="51"/>
  <c r="U17" i="51"/>
  <c r="T17" i="51"/>
  <c r="S17" i="51"/>
  <c r="R17" i="51"/>
  <c r="Q17" i="51"/>
  <c r="P17" i="51"/>
  <c r="O17" i="51"/>
  <c r="N17" i="51"/>
  <c r="M17" i="51"/>
  <c r="L17" i="51"/>
  <c r="K17" i="51"/>
  <c r="J17" i="51"/>
  <c r="I17" i="51"/>
  <c r="H17" i="51"/>
  <c r="G17" i="51"/>
  <c r="F17" i="51"/>
  <c r="E17" i="51"/>
  <c r="D17" i="51"/>
  <c r="C17" i="51"/>
  <c r="X16" i="51"/>
  <c r="V16" i="51"/>
  <c r="U16" i="51"/>
  <c r="T16" i="51"/>
  <c r="S16" i="51"/>
  <c r="R16" i="51"/>
  <c r="Q16" i="51"/>
  <c r="P16" i="51"/>
  <c r="O16" i="51"/>
  <c r="N16" i="51"/>
  <c r="M16" i="51"/>
  <c r="L16" i="51"/>
  <c r="K16" i="51"/>
  <c r="J16" i="51"/>
  <c r="I16" i="51"/>
  <c r="H16" i="51"/>
  <c r="G16" i="51"/>
  <c r="F16" i="51"/>
  <c r="E16" i="51"/>
  <c r="D16" i="51"/>
  <c r="C16" i="51"/>
  <c r="X15" i="51"/>
  <c r="V15" i="51"/>
  <c r="U15" i="51"/>
  <c r="T15" i="51"/>
  <c r="S15" i="51"/>
  <c r="R15" i="51"/>
  <c r="Q15" i="51"/>
  <c r="P15" i="51"/>
  <c r="O15" i="51"/>
  <c r="N15" i="51"/>
  <c r="M15" i="51"/>
  <c r="L15" i="51"/>
  <c r="K15" i="51"/>
  <c r="J15" i="51"/>
  <c r="I15" i="51"/>
  <c r="H15" i="51"/>
  <c r="G15" i="51"/>
  <c r="F15" i="51"/>
  <c r="E15" i="51"/>
  <c r="D15" i="51"/>
  <c r="C15" i="51"/>
  <c r="X14" i="51"/>
  <c r="V14" i="51"/>
  <c r="U14" i="51"/>
  <c r="T14" i="51"/>
  <c r="S14" i="51"/>
  <c r="R14" i="51"/>
  <c r="Q14" i="51"/>
  <c r="P14" i="51"/>
  <c r="O14" i="51"/>
  <c r="N14" i="51"/>
  <c r="M14" i="51"/>
  <c r="L14" i="51"/>
  <c r="K14" i="51"/>
  <c r="J14" i="51"/>
  <c r="I14" i="51"/>
  <c r="H14" i="51"/>
  <c r="G14" i="51"/>
  <c r="F14" i="51"/>
  <c r="E14" i="51"/>
  <c r="D14" i="51"/>
  <c r="C14" i="51"/>
  <c r="X13" i="51"/>
  <c r="V13" i="51"/>
  <c r="U13" i="51"/>
  <c r="T13" i="51"/>
  <c r="S13" i="51"/>
  <c r="R13" i="51"/>
  <c r="Q13" i="51"/>
  <c r="P13" i="51"/>
  <c r="O13" i="51"/>
  <c r="N13" i="51"/>
  <c r="M13" i="51"/>
  <c r="L13" i="51"/>
  <c r="K13" i="51"/>
  <c r="J13" i="51"/>
  <c r="I13" i="51"/>
  <c r="H13" i="51"/>
  <c r="G13" i="51"/>
  <c r="F13" i="51"/>
  <c r="E13" i="51"/>
  <c r="D13" i="51"/>
  <c r="C13" i="51"/>
  <c r="X12" i="51"/>
  <c r="V12" i="51"/>
  <c r="U12" i="51"/>
  <c r="T12" i="51"/>
  <c r="S12" i="51"/>
  <c r="R12" i="51"/>
  <c r="Q12" i="51"/>
  <c r="P12" i="51"/>
  <c r="O12" i="51"/>
  <c r="N12" i="51"/>
  <c r="M12" i="51"/>
  <c r="L12" i="51"/>
  <c r="K12" i="51"/>
  <c r="J12" i="51"/>
  <c r="I12" i="51"/>
  <c r="H12" i="51"/>
  <c r="G12" i="51"/>
  <c r="F12" i="51"/>
  <c r="E12" i="51"/>
  <c r="D12" i="51"/>
  <c r="C12" i="51"/>
  <c r="X11" i="51"/>
  <c r="V11" i="51"/>
  <c r="U11" i="51"/>
  <c r="T11" i="51"/>
  <c r="S11" i="51"/>
  <c r="R11" i="51"/>
  <c r="Q11" i="51"/>
  <c r="P11" i="51"/>
  <c r="O11" i="51"/>
  <c r="N11" i="51"/>
  <c r="M11" i="51"/>
  <c r="L11" i="51"/>
  <c r="K11" i="51"/>
  <c r="J11" i="51"/>
  <c r="I11" i="51"/>
  <c r="H11" i="51"/>
  <c r="G11" i="51"/>
  <c r="F11" i="51"/>
  <c r="E11" i="51"/>
  <c r="D11" i="51"/>
  <c r="C11" i="51"/>
  <c r="X10" i="51"/>
  <c r="V10" i="51"/>
  <c r="U10" i="51"/>
  <c r="T10" i="51"/>
  <c r="S10" i="51"/>
  <c r="R10" i="51"/>
  <c r="Q10" i="51"/>
  <c r="P10" i="51"/>
  <c r="O10" i="51"/>
  <c r="N10" i="51"/>
  <c r="M10" i="51"/>
  <c r="L10" i="51"/>
  <c r="K10" i="51"/>
  <c r="J10" i="51"/>
  <c r="I10" i="51"/>
  <c r="H10" i="51"/>
  <c r="G10" i="51"/>
  <c r="F10" i="51"/>
  <c r="E10" i="51"/>
  <c r="D10" i="51"/>
  <c r="C10" i="51"/>
  <c r="X9" i="51"/>
  <c r="V9" i="51"/>
  <c r="U9" i="51"/>
  <c r="T9" i="51"/>
  <c r="S9" i="51"/>
  <c r="R9" i="51"/>
  <c r="Q9" i="51"/>
  <c r="P9" i="51"/>
  <c r="O9" i="51"/>
  <c r="N9" i="51"/>
  <c r="M9" i="51"/>
  <c r="L9" i="51"/>
  <c r="K9" i="51"/>
  <c r="J9" i="51"/>
  <c r="I9" i="51"/>
  <c r="H9" i="51"/>
  <c r="G9" i="51"/>
  <c r="F9" i="51"/>
  <c r="E9" i="51"/>
  <c r="D9" i="51"/>
  <c r="C9" i="51"/>
  <c r="X8" i="51"/>
  <c r="V8" i="51"/>
  <c r="U8" i="51"/>
  <c r="T8" i="51"/>
  <c r="S8" i="51"/>
  <c r="R8" i="51"/>
  <c r="Q8" i="51"/>
  <c r="P8" i="51"/>
  <c r="O8" i="51"/>
  <c r="N8" i="51"/>
  <c r="M8" i="51"/>
  <c r="L8" i="51"/>
  <c r="K8" i="51"/>
  <c r="J8" i="51"/>
  <c r="I8" i="51"/>
  <c r="H8" i="51"/>
  <c r="G8" i="51"/>
  <c r="F8" i="51"/>
  <c r="E8" i="51"/>
  <c r="D8" i="51"/>
  <c r="C8" i="51"/>
  <c r="X7" i="51"/>
  <c r="V7" i="51"/>
  <c r="U7" i="51"/>
  <c r="T7" i="51"/>
  <c r="S7" i="51"/>
  <c r="R7" i="51"/>
  <c r="Q7" i="51"/>
  <c r="P7" i="51"/>
  <c r="O7" i="51"/>
  <c r="N7" i="51"/>
  <c r="M7" i="51"/>
  <c r="L7" i="51"/>
  <c r="K7" i="51"/>
  <c r="J7" i="51"/>
  <c r="I7" i="51"/>
  <c r="H7" i="51"/>
  <c r="G7" i="51"/>
  <c r="F7" i="51"/>
  <c r="E7" i="51"/>
  <c r="D7" i="51"/>
  <c r="C7" i="51"/>
  <c r="X6" i="51"/>
  <c r="V6" i="51"/>
  <c r="U6" i="51"/>
  <c r="T6" i="51"/>
  <c r="S6" i="51"/>
  <c r="R6" i="51"/>
  <c r="Q6" i="51"/>
  <c r="P6" i="51"/>
  <c r="O6" i="51"/>
  <c r="N6" i="51"/>
  <c r="M6" i="51"/>
  <c r="L6" i="51"/>
  <c r="K6" i="51"/>
  <c r="J6" i="51"/>
  <c r="I6" i="51"/>
  <c r="H6" i="51"/>
  <c r="G6" i="51"/>
  <c r="F6" i="51"/>
  <c r="E6" i="51"/>
  <c r="D6" i="51"/>
  <c r="C6" i="51"/>
  <c r="A6" i="51"/>
  <c r="A7" i="51" s="1"/>
  <c r="A8" i="51" s="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X7" i="44"/>
  <c r="X8" i="44"/>
  <c r="X9" i="44"/>
  <c r="X10" i="44"/>
  <c r="X11" i="44"/>
  <c r="X12" i="44"/>
  <c r="X13" i="44"/>
  <c r="X14" i="44"/>
  <c r="X15" i="44"/>
  <c r="X16" i="44"/>
  <c r="X17" i="44"/>
  <c r="X18" i="44"/>
  <c r="X19" i="44"/>
  <c r="X20" i="44"/>
  <c r="X21" i="44"/>
  <c r="X22" i="44"/>
  <c r="X23" i="44"/>
  <c r="X24" i="44"/>
  <c r="X25" i="44"/>
  <c r="X26" i="44"/>
  <c r="X27" i="44"/>
  <c r="X28" i="44"/>
  <c r="X29" i="44"/>
  <c r="X30" i="44"/>
  <c r="X31" i="44"/>
  <c r="X32" i="44"/>
  <c r="X33" i="44"/>
  <c r="X34" i="44"/>
  <c r="X35" i="44"/>
  <c r="X6" i="44"/>
  <c r="C7" i="44"/>
  <c r="D7" i="44"/>
  <c r="E7" i="44"/>
  <c r="F7" i="44"/>
  <c r="G7" i="44"/>
  <c r="H7" i="44"/>
  <c r="I7" i="44"/>
  <c r="J7" i="44"/>
  <c r="K7" i="44"/>
  <c r="L7" i="44"/>
  <c r="M7" i="44"/>
  <c r="N7" i="44"/>
  <c r="O7" i="44"/>
  <c r="P7" i="44"/>
  <c r="Q7" i="44"/>
  <c r="R7" i="44"/>
  <c r="S7" i="44"/>
  <c r="T7" i="44"/>
  <c r="U7" i="44"/>
  <c r="V7" i="44"/>
  <c r="C8" i="44"/>
  <c r="D8" i="44"/>
  <c r="E8" i="44"/>
  <c r="F8" i="44"/>
  <c r="G8" i="44"/>
  <c r="H8" i="44"/>
  <c r="I8" i="44"/>
  <c r="J8" i="44"/>
  <c r="K8" i="44"/>
  <c r="L8" i="44"/>
  <c r="M8" i="44"/>
  <c r="N8" i="44"/>
  <c r="O8" i="44"/>
  <c r="P8" i="44"/>
  <c r="Q8" i="44"/>
  <c r="R8" i="44"/>
  <c r="S8" i="44"/>
  <c r="T8" i="44"/>
  <c r="U8" i="44"/>
  <c r="V8" i="44"/>
  <c r="C9" i="44"/>
  <c r="D9" i="44"/>
  <c r="E9" i="44"/>
  <c r="F9" i="44"/>
  <c r="G9" i="44"/>
  <c r="H9" i="44"/>
  <c r="I9" i="44"/>
  <c r="J9" i="44"/>
  <c r="K9" i="44"/>
  <c r="L9" i="44"/>
  <c r="M9" i="44"/>
  <c r="N9" i="44"/>
  <c r="O9" i="44"/>
  <c r="P9" i="44"/>
  <c r="Q9" i="44"/>
  <c r="R9" i="44"/>
  <c r="S9" i="44"/>
  <c r="T9" i="44"/>
  <c r="U9" i="44"/>
  <c r="V9" i="44"/>
  <c r="C10" i="44"/>
  <c r="D10" i="44"/>
  <c r="E10" i="44"/>
  <c r="F10" i="44"/>
  <c r="G10" i="44"/>
  <c r="H10" i="44"/>
  <c r="I10" i="44"/>
  <c r="J10" i="44"/>
  <c r="K10" i="44"/>
  <c r="L10" i="44"/>
  <c r="M10" i="44"/>
  <c r="N10" i="44"/>
  <c r="O10" i="44"/>
  <c r="P10" i="44"/>
  <c r="Q10" i="44"/>
  <c r="R10" i="44"/>
  <c r="S10" i="44"/>
  <c r="T10" i="44"/>
  <c r="U10" i="44"/>
  <c r="V10" i="44"/>
  <c r="C11" i="44"/>
  <c r="D11" i="44"/>
  <c r="E11" i="44"/>
  <c r="F11" i="44"/>
  <c r="G11" i="44"/>
  <c r="H11" i="44"/>
  <c r="I11" i="44"/>
  <c r="J11" i="44"/>
  <c r="K11" i="44"/>
  <c r="L11" i="44"/>
  <c r="M11" i="44"/>
  <c r="N11" i="44"/>
  <c r="O11" i="44"/>
  <c r="P11" i="44"/>
  <c r="Q11" i="44"/>
  <c r="R11" i="44"/>
  <c r="S11" i="44"/>
  <c r="T11" i="44"/>
  <c r="U11" i="44"/>
  <c r="V11" i="44"/>
  <c r="C12" i="44"/>
  <c r="D12" i="44"/>
  <c r="E12" i="44"/>
  <c r="F12" i="44"/>
  <c r="G12" i="44"/>
  <c r="H12" i="44"/>
  <c r="I12" i="44"/>
  <c r="J12" i="44"/>
  <c r="K12" i="44"/>
  <c r="L12" i="44"/>
  <c r="M12" i="44"/>
  <c r="N12" i="44"/>
  <c r="O12" i="44"/>
  <c r="P12" i="44"/>
  <c r="Q12" i="44"/>
  <c r="R12" i="44"/>
  <c r="S12" i="44"/>
  <c r="T12" i="44"/>
  <c r="U12" i="44"/>
  <c r="V12" i="44"/>
  <c r="C13" i="44"/>
  <c r="D13" i="44"/>
  <c r="E13" i="44"/>
  <c r="F13" i="44"/>
  <c r="G13" i="44"/>
  <c r="H13" i="44"/>
  <c r="I13" i="44"/>
  <c r="J13" i="44"/>
  <c r="K13" i="44"/>
  <c r="L13" i="44"/>
  <c r="M13" i="44"/>
  <c r="N13" i="44"/>
  <c r="O13" i="44"/>
  <c r="P13" i="44"/>
  <c r="Q13" i="44"/>
  <c r="R13" i="44"/>
  <c r="S13" i="44"/>
  <c r="T13" i="44"/>
  <c r="U13" i="44"/>
  <c r="V13" i="44"/>
  <c r="C14" i="44"/>
  <c r="D14" i="44"/>
  <c r="E14" i="44"/>
  <c r="F14" i="44"/>
  <c r="G14" i="44"/>
  <c r="H14" i="44"/>
  <c r="I14" i="44"/>
  <c r="J14" i="44"/>
  <c r="K14" i="44"/>
  <c r="L14" i="44"/>
  <c r="M14" i="44"/>
  <c r="N14" i="44"/>
  <c r="O14" i="44"/>
  <c r="P14" i="44"/>
  <c r="Q14" i="44"/>
  <c r="R14" i="44"/>
  <c r="S14" i="44"/>
  <c r="T14" i="44"/>
  <c r="U14" i="44"/>
  <c r="V14" i="44"/>
  <c r="C15" i="44"/>
  <c r="D15" i="44"/>
  <c r="E15" i="44"/>
  <c r="F15" i="44"/>
  <c r="G15" i="44"/>
  <c r="H15" i="44"/>
  <c r="I15" i="44"/>
  <c r="J15" i="44"/>
  <c r="K15" i="44"/>
  <c r="L15" i="44"/>
  <c r="M15" i="44"/>
  <c r="N15" i="44"/>
  <c r="O15" i="44"/>
  <c r="P15" i="44"/>
  <c r="Q15" i="44"/>
  <c r="R15" i="44"/>
  <c r="S15" i="44"/>
  <c r="T15" i="44"/>
  <c r="U15" i="44"/>
  <c r="V15" i="44"/>
  <c r="C16" i="44"/>
  <c r="D16" i="44"/>
  <c r="E16" i="44"/>
  <c r="F16" i="44"/>
  <c r="G16" i="44"/>
  <c r="H16" i="44"/>
  <c r="I16" i="44"/>
  <c r="J16" i="44"/>
  <c r="K16" i="44"/>
  <c r="L16" i="44"/>
  <c r="M16" i="44"/>
  <c r="N16" i="44"/>
  <c r="O16" i="44"/>
  <c r="P16" i="44"/>
  <c r="Q16" i="44"/>
  <c r="R16" i="44"/>
  <c r="S16" i="44"/>
  <c r="T16" i="44"/>
  <c r="U16" i="44"/>
  <c r="V16" i="44"/>
  <c r="C17" i="44"/>
  <c r="D17" i="44"/>
  <c r="E17" i="44"/>
  <c r="F17" i="44"/>
  <c r="G17" i="44"/>
  <c r="H17" i="44"/>
  <c r="I17" i="44"/>
  <c r="J17" i="44"/>
  <c r="K17" i="44"/>
  <c r="L17" i="44"/>
  <c r="M17" i="44"/>
  <c r="N17" i="44"/>
  <c r="O17" i="44"/>
  <c r="P17" i="44"/>
  <c r="Q17" i="44"/>
  <c r="R17" i="44"/>
  <c r="S17" i="44"/>
  <c r="T17" i="44"/>
  <c r="U17" i="44"/>
  <c r="V17" i="44"/>
  <c r="C18" i="44"/>
  <c r="D18" i="44"/>
  <c r="E18" i="44"/>
  <c r="F18" i="44"/>
  <c r="G18" i="44"/>
  <c r="H18" i="44"/>
  <c r="I18" i="44"/>
  <c r="J18" i="44"/>
  <c r="K18" i="44"/>
  <c r="L18" i="44"/>
  <c r="M18" i="44"/>
  <c r="N18" i="44"/>
  <c r="O18" i="44"/>
  <c r="P18" i="44"/>
  <c r="Q18" i="44"/>
  <c r="R18" i="44"/>
  <c r="S18" i="44"/>
  <c r="T18" i="44"/>
  <c r="U18" i="44"/>
  <c r="V18" i="44"/>
  <c r="C19" i="44"/>
  <c r="D19" i="44"/>
  <c r="E19" i="44"/>
  <c r="F19" i="44"/>
  <c r="G19" i="44"/>
  <c r="H19" i="44"/>
  <c r="I19" i="44"/>
  <c r="J19" i="44"/>
  <c r="K19" i="44"/>
  <c r="L19" i="44"/>
  <c r="M19" i="44"/>
  <c r="N19" i="44"/>
  <c r="O19" i="44"/>
  <c r="P19" i="44"/>
  <c r="Q19" i="44"/>
  <c r="R19" i="44"/>
  <c r="S19" i="44"/>
  <c r="T19" i="44"/>
  <c r="U19" i="44"/>
  <c r="V19" i="44"/>
  <c r="C20" i="44"/>
  <c r="D20" i="44"/>
  <c r="E20" i="44"/>
  <c r="F20" i="44"/>
  <c r="G20" i="44"/>
  <c r="H20" i="44"/>
  <c r="I20" i="44"/>
  <c r="J20" i="44"/>
  <c r="K20" i="44"/>
  <c r="L20" i="44"/>
  <c r="M20" i="44"/>
  <c r="N20" i="44"/>
  <c r="O20" i="44"/>
  <c r="P20" i="44"/>
  <c r="Q20" i="44"/>
  <c r="R20" i="44"/>
  <c r="S20" i="44"/>
  <c r="T20" i="44"/>
  <c r="U20" i="44"/>
  <c r="V20" i="44"/>
  <c r="C21" i="44"/>
  <c r="D21" i="44"/>
  <c r="E21" i="44"/>
  <c r="F21" i="44"/>
  <c r="G21" i="44"/>
  <c r="H21" i="44"/>
  <c r="I21" i="44"/>
  <c r="J21" i="44"/>
  <c r="K21" i="44"/>
  <c r="L21" i="44"/>
  <c r="M21" i="44"/>
  <c r="N21" i="44"/>
  <c r="O21" i="44"/>
  <c r="P21" i="44"/>
  <c r="Q21" i="44"/>
  <c r="R21" i="44"/>
  <c r="S21" i="44"/>
  <c r="T21" i="44"/>
  <c r="U21" i="44"/>
  <c r="V21" i="44"/>
  <c r="C22" i="44"/>
  <c r="D22" i="44"/>
  <c r="E22" i="44"/>
  <c r="F22" i="44"/>
  <c r="G22" i="44"/>
  <c r="H22" i="44"/>
  <c r="I22" i="44"/>
  <c r="J22" i="44"/>
  <c r="K22" i="44"/>
  <c r="L22" i="44"/>
  <c r="M22" i="44"/>
  <c r="N22" i="44"/>
  <c r="O22" i="44"/>
  <c r="P22" i="44"/>
  <c r="Q22" i="44"/>
  <c r="R22" i="44"/>
  <c r="S22" i="44"/>
  <c r="T22" i="44"/>
  <c r="U22" i="44"/>
  <c r="V22" i="44"/>
  <c r="C23" i="44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/>
  <c r="Q23" i="44"/>
  <c r="R23" i="44"/>
  <c r="S23" i="44"/>
  <c r="T23" i="44"/>
  <c r="U23" i="44"/>
  <c r="V23" i="44"/>
  <c r="C24" i="44"/>
  <c r="D24" i="44"/>
  <c r="E24" i="44"/>
  <c r="F24" i="44"/>
  <c r="G24" i="44"/>
  <c r="H24" i="44"/>
  <c r="I24" i="44"/>
  <c r="J24" i="44"/>
  <c r="K24" i="44"/>
  <c r="L24" i="44"/>
  <c r="M24" i="44"/>
  <c r="N24" i="44"/>
  <c r="O24" i="44"/>
  <c r="P24" i="44"/>
  <c r="Q24" i="44"/>
  <c r="R24" i="44"/>
  <c r="S24" i="44"/>
  <c r="T24" i="44"/>
  <c r="U24" i="44"/>
  <c r="V24" i="44"/>
  <c r="C25" i="44"/>
  <c r="D25" i="44"/>
  <c r="E25" i="44"/>
  <c r="F25" i="44"/>
  <c r="G25" i="44"/>
  <c r="H25" i="44"/>
  <c r="I25" i="44"/>
  <c r="J25" i="44"/>
  <c r="K25" i="44"/>
  <c r="L25" i="44"/>
  <c r="M25" i="44"/>
  <c r="N25" i="44"/>
  <c r="O25" i="44"/>
  <c r="P25" i="44"/>
  <c r="Q25" i="44"/>
  <c r="R25" i="44"/>
  <c r="S25" i="44"/>
  <c r="T25" i="44"/>
  <c r="U25" i="44"/>
  <c r="V25" i="44"/>
  <c r="C26" i="44"/>
  <c r="D26" i="44"/>
  <c r="E26" i="44"/>
  <c r="F26" i="44"/>
  <c r="G26" i="44"/>
  <c r="H26" i="44"/>
  <c r="I26" i="44"/>
  <c r="J26" i="44"/>
  <c r="K26" i="44"/>
  <c r="L26" i="44"/>
  <c r="M26" i="44"/>
  <c r="N26" i="44"/>
  <c r="O26" i="44"/>
  <c r="P26" i="44"/>
  <c r="Q26" i="44"/>
  <c r="R26" i="44"/>
  <c r="S26" i="44"/>
  <c r="T26" i="44"/>
  <c r="U26" i="44"/>
  <c r="V26" i="44"/>
  <c r="C27" i="44"/>
  <c r="D27" i="44"/>
  <c r="E27" i="44"/>
  <c r="F27" i="44"/>
  <c r="G27" i="44"/>
  <c r="H27" i="44"/>
  <c r="I27" i="44"/>
  <c r="J27" i="44"/>
  <c r="K27" i="44"/>
  <c r="L27" i="44"/>
  <c r="M27" i="44"/>
  <c r="N27" i="44"/>
  <c r="O27" i="44"/>
  <c r="P27" i="44"/>
  <c r="Q27" i="44"/>
  <c r="R27" i="44"/>
  <c r="S27" i="44"/>
  <c r="T27" i="44"/>
  <c r="U27" i="44"/>
  <c r="V27" i="44"/>
  <c r="C28" i="44"/>
  <c r="D28" i="44"/>
  <c r="E28" i="44"/>
  <c r="F28" i="44"/>
  <c r="G28" i="44"/>
  <c r="H28" i="44"/>
  <c r="I28" i="44"/>
  <c r="J28" i="44"/>
  <c r="K28" i="44"/>
  <c r="L28" i="44"/>
  <c r="M28" i="44"/>
  <c r="N28" i="44"/>
  <c r="O28" i="44"/>
  <c r="P28" i="44"/>
  <c r="Q28" i="44"/>
  <c r="R28" i="44"/>
  <c r="S28" i="44"/>
  <c r="T28" i="44"/>
  <c r="U28" i="44"/>
  <c r="V28" i="44"/>
  <c r="C29" i="44"/>
  <c r="D29" i="44"/>
  <c r="E29" i="44"/>
  <c r="F29" i="44"/>
  <c r="G29" i="44"/>
  <c r="H29" i="44"/>
  <c r="I29" i="44"/>
  <c r="J29" i="44"/>
  <c r="K29" i="44"/>
  <c r="L29" i="44"/>
  <c r="M29" i="44"/>
  <c r="N29" i="44"/>
  <c r="O29" i="44"/>
  <c r="P29" i="44"/>
  <c r="Q29" i="44"/>
  <c r="R29" i="44"/>
  <c r="S29" i="44"/>
  <c r="T29" i="44"/>
  <c r="U29" i="44"/>
  <c r="V29" i="44"/>
  <c r="C30" i="44"/>
  <c r="D30" i="44"/>
  <c r="E30" i="44"/>
  <c r="F30" i="44"/>
  <c r="G30" i="44"/>
  <c r="H30" i="44"/>
  <c r="I30" i="44"/>
  <c r="J30" i="44"/>
  <c r="K30" i="44"/>
  <c r="L30" i="44"/>
  <c r="M30" i="44"/>
  <c r="N30" i="44"/>
  <c r="O30" i="44"/>
  <c r="P30" i="44"/>
  <c r="Q30" i="44"/>
  <c r="R30" i="44"/>
  <c r="S30" i="44"/>
  <c r="T30" i="44"/>
  <c r="U30" i="44"/>
  <c r="V30" i="44"/>
  <c r="C31" i="44"/>
  <c r="D31" i="44"/>
  <c r="E31" i="44"/>
  <c r="F31" i="44"/>
  <c r="G31" i="44"/>
  <c r="H31" i="44"/>
  <c r="I31" i="44"/>
  <c r="J31" i="44"/>
  <c r="K31" i="44"/>
  <c r="L31" i="44"/>
  <c r="M31" i="44"/>
  <c r="N31" i="44"/>
  <c r="O31" i="44"/>
  <c r="P31" i="44"/>
  <c r="Q31" i="44"/>
  <c r="R31" i="44"/>
  <c r="S31" i="44"/>
  <c r="T31" i="44"/>
  <c r="U31" i="44"/>
  <c r="V31" i="44"/>
  <c r="C32" i="44"/>
  <c r="D32" i="44"/>
  <c r="E32" i="44"/>
  <c r="F32" i="44"/>
  <c r="G32" i="44"/>
  <c r="H32" i="44"/>
  <c r="I32" i="44"/>
  <c r="J32" i="44"/>
  <c r="K32" i="44"/>
  <c r="L32" i="44"/>
  <c r="M32" i="44"/>
  <c r="N32" i="44"/>
  <c r="O32" i="44"/>
  <c r="P32" i="44"/>
  <c r="Q32" i="44"/>
  <c r="R32" i="44"/>
  <c r="S32" i="44"/>
  <c r="T32" i="44"/>
  <c r="U32" i="44"/>
  <c r="V32" i="44"/>
  <c r="C33" i="44"/>
  <c r="D33" i="44"/>
  <c r="E33" i="44"/>
  <c r="F33" i="44"/>
  <c r="G33" i="44"/>
  <c r="H33" i="44"/>
  <c r="I33" i="44"/>
  <c r="J33" i="44"/>
  <c r="K33" i="44"/>
  <c r="L33" i="44"/>
  <c r="M33" i="44"/>
  <c r="N33" i="44"/>
  <c r="O33" i="44"/>
  <c r="P33" i="44"/>
  <c r="Q33" i="44"/>
  <c r="R33" i="44"/>
  <c r="S33" i="44"/>
  <c r="T33" i="44"/>
  <c r="U33" i="44"/>
  <c r="V33" i="44"/>
  <c r="C34" i="44"/>
  <c r="D34" i="44"/>
  <c r="E34" i="44"/>
  <c r="F34" i="44"/>
  <c r="G34" i="44"/>
  <c r="H34" i="44"/>
  <c r="I34" i="44"/>
  <c r="J34" i="44"/>
  <c r="K34" i="44"/>
  <c r="L34" i="44"/>
  <c r="M34" i="44"/>
  <c r="N34" i="44"/>
  <c r="O34" i="44"/>
  <c r="P34" i="44"/>
  <c r="Q34" i="44"/>
  <c r="R34" i="44"/>
  <c r="S34" i="44"/>
  <c r="T34" i="44"/>
  <c r="U34" i="44"/>
  <c r="V34" i="44"/>
  <c r="C35" i="44"/>
  <c r="D35" i="44"/>
  <c r="E35" i="44"/>
  <c r="F35" i="44"/>
  <c r="G35" i="44"/>
  <c r="H35" i="44"/>
  <c r="I35" i="44"/>
  <c r="J35" i="44"/>
  <c r="K35" i="44"/>
  <c r="L35" i="44"/>
  <c r="M35" i="44"/>
  <c r="N35" i="44"/>
  <c r="O35" i="44"/>
  <c r="P35" i="44"/>
  <c r="Q35" i="44"/>
  <c r="R35" i="44"/>
  <c r="S35" i="44"/>
  <c r="T35" i="44"/>
  <c r="U35" i="44"/>
  <c r="V35" i="44"/>
  <c r="D6" i="44"/>
  <c r="E6" i="44"/>
  <c r="F6" i="44"/>
  <c r="G6" i="44"/>
  <c r="H6" i="44"/>
  <c r="I6" i="44"/>
  <c r="J6" i="44"/>
  <c r="K6" i="44"/>
  <c r="L6" i="44"/>
  <c r="M6" i="44"/>
  <c r="N6" i="44"/>
  <c r="O6" i="44"/>
  <c r="P6" i="44"/>
  <c r="Q6" i="44"/>
  <c r="R6" i="44"/>
  <c r="S6" i="44"/>
  <c r="T6" i="44"/>
  <c r="U6" i="44"/>
  <c r="V6" i="44"/>
  <c r="C6" i="44"/>
  <c r="D5" i="43"/>
  <c r="G6" i="43"/>
  <c r="H6" i="43"/>
  <c r="I6" i="43"/>
  <c r="J6" i="43"/>
  <c r="K6" i="43"/>
  <c r="L6" i="43"/>
  <c r="M6" i="43"/>
  <c r="N6" i="43"/>
  <c r="O6" i="43"/>
  <c r="P6" i="43"/>
  <c r="Q6" i="43"/>
  <c r="R6" i="43"/>
  <c r="S6" i="43"/>
  <c r="T6" i="43"/>
  <c r="U6" i="43"/>
  <c r="V6" i="43"/>
  <c r="W6" i="43"/>
  <c r="X6" i="43"/>
  <c r="Y6" i="43"/>
  <c r="Z6" i="43"/>
  <c r="AA6" i="43"/>
  <c r="AB6" i="43"/>
  <c r="AC6" i="43"/>
  <c r="AD6" i="43"/>
  <c r="AE6" i="43"/>
  <c r="AF6" i="43"/>
  <c r="AG6" i="43"/>
  <c r="AH6" i="43"/>
  <c r="AI6" i="43"/>
  <c r="AJ6" i="43"/>
  <c r="AK6" i="43"/>
  <c r="AL6" i="43"/>
  <c r="AM6" i="43"/>
  <c r="AN6" i="43"/>
  <c r="AO6" i="43"/>
  <c r="AP6" i="43"/>
  <c r="AQ6" i="43"/>
  <c r="AR6" i="43"/>
  <c r="AS6" i="43"/>
  <c r="AT6" i="43"/>
  <c r="AU6" i="43"/>
  <c r="AV6" i="43"/>
  <c r="AW6" i="43"/>
  <c r="AX6" i="43"/>
  <c r="AY6" i="43"/>
  <c r="AZ6" i="43"/>
  <c r="BA6" i="43"/>
  <c r="BB6" i="43"/>
  <c r="BC6" i="43"/>
  <c r="BD6" i="43"/>
  <c r="G7" i="43"/>
  <c r="H7" i="43"/>
  <c r="I7" i="43"/>
  <c r="J7" i="43"/>
  <c r="K7" i="43"/>
  <c r="L7" i="43"/>
  <c r="M7" i="43"/>
  <c r="N7" i="43"/>
  <c r="O7" i="43"/>
  <c r="P7" i="43"/>
  <c r="Q7" i="43"/>
  <c r="R7" i="43"/>
  <c r="S7" i="43"/>
  <c r="T7" i="43"/>
  <c r="U7" i="43"/>
  <c r="V7" i="43"/>
  <c r="W7" i="43"/>
  <c r="X7" i="43"/>
  <c r="Y7" i="43"/>
  <c r="Z7" i="43"/>
  <c r="AA7" i="43"/>
  <c r="AB7" i="43"/>
  <c r="AC7" i="43"/>
  <c r="AD7" i="43"/>
  <c r="AE7" i="43"/>
  <c r="AF7" i="43"/>
  <c r="AG7" i="43"/>
  <c r="AH7" i="43"/>
  <c r="AI7" i="43"/>
  <c r="AJ7" i="43"/>
  <c r="AK7" i="43"/>
  <c r="AL7" i="43"/>
  <c r="AM7" i="43"/>
  <c r="AN7" i="43"/>
  <c r="AO7" i="43"/>
  <c r="AP7" i="43"/>
  <c r="AQ7" i="43"/>
  <c r="AR7" i="43"/>
  <c r="AS7" i="43"/>
  <c r="AT7" i="43"/>
  <c r="AU7" i="43"/>
  <c r="AV7" i="43"/>
  <c r="AW7" i="43"/>
  <c r="AX7" i="43"/>
  <c r="AY7" i="43"/>
  <c r="AZ7" i="43"/>
  <c r="BA7" i="43"/>
  <c r="BB7" i="43"/>
  <c r="BC7" i="43"/>
  <c r="BD7" i="43"/>
  <c r="G8" i="43"/>
  <c r="H8" i="43"/>
  <c r="I8" i="43"/>
  <c r="J8" i="43"/>
  <c r="K8" i="43"/>
  <c r="L8" i="43"/>
  <c r="M8" i="43"/>
  <c r="N8" i="43"/>
  <c r="O8" i="43"/>
  <c r="P8" i="43"/>
  <c r="Q8" i="43"/>
  <c r="R8" i="43"/>
  <c r="S8" i="43"/>
  <c r="T8" i="43"/>
  <c r="U8" i="43"/>
  <c r="V8" i="43"/>
  <c r="W8" i="43"/>
  <c r="X8" i="43"/>
  <c r="Y8" i="43"/>
  <c r="Z8" i="43"/>
  <c r="AA8" i="43"/>
  <c r="AB8" i="43"/>
  <c r="AC8" i="43"/>
  <c r="AD8" i="43"/>
  <c r="AE8" i="43"/>
  <c r="AF8" i="43"/>
  <c r="AG8" i="43"/>
  <c r="AH8" i="43"/>
  <c r="AI8" i="43"/>
  <c r="AJ8" i="43"/>
  <c r="AK8" i="43"/>
  <c r="AL8" i="43"/>
  <c r="AM8" i="43"/>
  <c r="AN8" i="43"/>
  <c r="AO8" i="43"/>
  <c r="AP8" i="43"/>
  <c r="AQ8" i="43"/>
  <c r="AR8" i="43"/>
  <c r="AS8" i="43"/>
  <c r="AT8" i="43"/>
  <c r="AU8" i="43"/>
  <c r="AV8" i="43"/>
  <c r="AW8" i="43"/>
  <c r="AX8" i="43"/>
  <c r="AY8" i="43"/>
  <c r="AZ8" i="43"/>
  <c r="BA8" i="43"/>
  <c r="BB8" i="43"/>
  <c r="BC8" i="43"/>
  <c r="BD8" i="43"/>
  <c r="G9" i="43"/>
  <c r="H9" i="43"/>
  <c r="I9" i="43"/>
  <c r="J9" i="43"/>
  <c r="K9" i="43"/>
  <c r="L9" i="43"/>
  <c r="M9" i="43"/>
  <c r="N9" i="43"/>
  <c r="O9" i="43"/>
  <c r="P9" i="43"/>
  <c r="Q9" i="43"/>
  <c r="R9" i="43"/>
  <c r="S9" i="43"/>
  <c r="T9" i="43"/>
  <c r="U9" i="43"/>
  <c r="V9" i="43"/>
  <c r="W9" i="43"/>
  <c r="X9" i="43"/>
  <c r="Y9" i="43"/>
  <c r="Z9" i="43"/>
  <c r="AA9" i="43"/>
  <c r="AB9" i="43"/>
  <c r="AC9" i="43"/>
  <c r="AD9" i="43"/>
  <c r="AE9" i="43"/>
  <c r="AF9" i="43"/>
  <c r="AG9" i="43"/>
  <c r="AH9" i="43"/>
  <c r="AI9" i="43"/>
  <c r="AJ9" i="43"/>
  <c r="AK9" i="43"/>
  <c r="AL9" i="43"/>
  <c r="AM9" i="43"/>
  <c r="AN9" i="43"/>
  <c r="AO9" i="43"/>
  <c r="AP9" i="43"/>
  <c r="AQ9" i="43"/>
  <c r="AR9" i="43"/>
  <c r="AS9" i="43"/>
  <c r="AT9" i="43"/>
  <c r="AU9" i="43"/>
  <c r="AV9" i="43"/>
  <c r="AW9" i="43"/>
  <c r="AX9" i="43"/>
  <c r="AY9" i="43"/>
  <c r="AZ9" i="43"/>
  <c r="BA9" i="43"/>
  <c r="BB9" i="43"/>
  <c r="BC9" i="43"/>
  <c r="BD9" i="43"/>
  <c r="G10" i="43"/>
  <c r="H10" i="43"/>
  <c r="I10" i="43"/>
  <c r="J10" i="43"/>
  <c r="K10" i="43"/>
  <c r="L10" i="43"/>
  <c r="M10" i="43"/>
  <c r="N10" i="43"/>
  <c r="O10" i="43"/>
  <c r="P10" i="43"/>
  <c r="Q10" i="43"/>
  <c r="R10" i="43"/>
  <c r="S10" i="43"/>
  <c r="T10" i="43"/>
  <c r="U10" i="43"/>
  <c r="V10" i="43"/>
  <c r="W10" i="43"/>
  <c r="X10" i="43"/>
  <c r="Y10" i="43"/>
  <c r="Z10" i="43"/>
  <c r="AA10" i="43"/>
  <c r="AB10" i="43"/>
  <c r="AC10" i="43"/>
  <c r="AD10" i="43"/>
  <c r="AE10" i="43"/>
  <c r="AF10" i="43"/>
  <c r="AG10" i="43"/>
  <c r="AH10" i="43"/>
  <c r="AI10" i="43"/>
  <c r="AJ10" i="43"/>
  <c r="AK10" i="43"/>
  <c r="AL10" i="43"/>
  <c r="AM10" i="43"/>
  <c r="AN10" i="43"/>
  <c r="AO10" i="43"/>
  <c r="AP10" i="43"/>
  <c r="AQ10" i="43"/>
  <c r="AR10" i="43"/>
  <c r="AS10" i="43"/>
  <c r="AT10" i="43"/>
  <c r="AU10" i="43"/>
  <c r="AV10" i="43"/>
  <c r="AW10" i="43"/>
  <c r="AX10" i="43"/>
  <c r="AY10" i="43"/>
  <c r="AZ10" i="43"/>
  <c r="BA10" i="43"/>
  <c r="BB10" i="43"/>
  <c r="BC10" i="43"/>
  <c r="BD10" i="43"/>
  <c r="G11" i="43"/>
  <c r="H11" i="43"/>
  <c r="I11" i="43"/>
  <c r="J11" i="43"/>
  <c r="K11" i="43"/>
  <c r="L11" i="43"/>
  <c r="M11" i="43"/>
  <c r="N11" i="43"/>
  <c r="O11" i="43"/>
  <c r="P11" i="43"/>
  <c r="Q11" i="43"/>
  <c r="R11" i="43"/>
  <c r="S11" i="43"/>
  <c r="T11" i="43"/>
  <c r="U11" i="43"/>
  <c r="V11" i="43"/>
  <c r="W11" i="43"/>
  <c r="X11" i="43"/>
  <c r="Y11" i="43"/>
  <c r="Z11" i="43"/>
  <c r="AA11" i="43"/>
  <c r="AB11" i="43"/>
  <c r="AC11" i="43"/>
  <c r="AD11" i="43"/>
  <c r="AE11" i="43"/>
  <c r="AF11" i="43"/>
  <c r="AG11" i="43"/>
  <c r="AH11" i="43"/>
  <c r="AI11" i="43"/>
  <c r="AJ11" i="43"/>
  <c r="AK11" i="43"/>
  <c r="AL11" i="43"/>
  <c r="AM11" i="43"/>
  <c r="AN11" i="43"/>
  <c r="AO11" i="43"/>
  <c r="AP11" i="43"/>
  <c r="AQ11" i="43"/>
  <c r="AR11" i="43"/>
  <c r="AS11" i="43"/>
  <c r="AT11" i="43"/>
  <c r="AU11" i="43"/>
  <c r="AV11" i="43"/>
  <c r="AW11" i="43"/>
  <c r="AX11" i="43"/>
  <c r="AY11" i="43"/>
  <c r="AZ11" i="43"/>
  <c r="BA11" i="43"/>
  <c r="BB11" i="43"/>
  <c r="BC11" i="43"/>
  <c r="BD11" i="43"/>
  <c r="G12" i="43"/>
  <c r="H12" i="43"/>
  <c r="I12" i="43"/>
  <c r="J12" i="43"/>
  <c r="K12" i="43"/>
  <c r="L12" i="43"/>
  <c r="M12" i="43"/>
  <c r="N12" i="43"/>
  <c r="O12" i="43"/>
  <c r="P12" i="43"/>
  <c r="Q12" i="43"/>
  <c r="R12" i="43"/>
  <c r="S12" i="43"/>
  <c r="T12" i="43"/>
  <c r="U12" i="43"/>
  <c r="V12" i="43"/>
  <c r="W12" i="43"/>
  <c r="X12" i="43"/>
  <c r="Y12" i="43"/>
  <c r="Z12" i="43"/>
  <c r="AA12" i="43"/>
  <c r="AB12" i="43"/>
  <c r="AC12" i="43"/>
  <c r="AD12" i="43"/>
  <c r="AE12" i="43"/>
  <c r="AF12" i="43"/>
  <c r="AG12" i="43"/>
  <c r="AH12" i="43"/>
  <c r="AI12" i="43"/>
  <c r="AJ12" i="43"/>
  <c r="AK12" i="43"/>
  <c r="AL12" i="43"/>
  <c r="AM12" i="43"/>
  <c r="AN12" i="43"/>
  <c r="AO12" i="43"/>
  <c r="AP12" i="43"/>
  <c r="AQ12" i="43"/>
  <c r="AR12" i="43"/>
  <c r="AS12" i="43"/>
  <c r="AT12" i="43"/>
  <c r="AU12" i="43"/>
  <c r="AV12" i="43"/>
  <c r="AW12" i="43"/>
  <c r="AX12" i="43"/>
  <c r="AY12" i="43"/>
  <c r="AZ12" i="43"/>
  <c r="BA12" i="43"/>
  <c r="BB12" i="43"/>
  <c r="BC12" i="43"/>
  <c r="BD12" i="43"/>
  <c r="G13" i="43"/>
  <c r="H13" i="43"/>
  <c r="I13" i="43"/>
  <c r="J13" i="43"/>
  <c r="K13" i="43"/>
  <c r="L13" i="43"/>
  <c r="M13" i="43"/>
  <c r="N13" i="43"/>
  <c r="O13" i="43"/>
  <c r="P13" i="43"/>
  <c r="Q13" i="43"/>
  <c r="R13" i="43"/>
  <c r="S13" i="43"/>
  <c r="T13" i="43"/>
  <c r="U13" i="43"/>
  <c r="V13" i="43"/>
  <c r="W13" i="43"/>
  <c r="X13" i="43"/>
  <c r="Y13" i="43"/>
  <c r="Z13" i="43"/>
  <c r="AA13" i="43"/>
  <c r="AB13" i="43"/>
  <c r="AC13" i="43"/>
  <c r="AD13" i="43"/>
  <c r="AE13" i="43"/>
  <c r="AF13" i="43"/>
  <c r="AG13" i="43"/>
  <c r="AH13" i="43"/>
  <c r="AI13" i="43"/>
  <c r="AJ13" i="43"/>
  <c r="AK13" i="43"/>
  <c r="AL13" i="43"/>
  <c r="AM13" i="43"/>
  <c r="AN13" i="43"/>
  <c r="AO13" i="43"/>
  <c r="AP13" i="43"/>
  <c r="AQ13" i="43"/>
  <c r="AR13" i="43"/>
  <c r="AS13" i="43"/>
  <c r="AT13" i="43"/>
  <c r="AU13" i="43"/>
  <c r="AV13" i="43"/>
  <c r="AW13" i="43"/>
  <c r="AX13" i="43"/>
  <c r="AY13" i="43"/>
  <c r="AZ13" i="43"/>
  <c r="BA13" i="43"/>
  <c r="BB13" i="43"/>
  <c r="BC13" i="43"/>
  <c r="BD13" i="43"/>
  <c r="G14" i="43"/>
  <c r="H14" i="43"/>
  <c r="I14" i="43"/>
  <c r="J14" i="43"/>
  <c r="K14" i="43"/>
  <c r="L14" i="43"/>
  <c r="M14" i="43"/>
  <c r="N14" i="43"/>
  <c r="O14" i="43"/>
  <c r="P14" i="43"/>
  <c r="Q14" i="43"/>
  <c r="R14" i="43"/>
  <c r="S14" i="43"/>
  <c r="T14" i="43"/>
  <c r="U14" i="43"/>
  <c r="V14" i="43"/>
  <c r="W14" i="43"/>
  <c r="X14" i="43"/>
  <c r="Y14" i="43"/>
  <c r="Z14" i="43"/>
  <c r="AA14" i="43"/>
  <c r="AB14" i="43"/>
  <c r="AC14" i="43"/>
  <c r="AD14" i="43"/>
  <c r="AE14" i="43"/>
  <c r="AF14" i="43"/>
  <c r="AG14" i="43"/>
  <c r="AH14" i="43"/>
  <c r="AI14" i="43"/>
  <c r="AJ14" i="43"/>
  <c r="AK14" i="43"/>
  <c r="AL14" i="43"/>
  <c r="AM14" i="43"/>
  <c r="AN14" i="43"/>
  <c r="AO14" i="43"/>
  <c r="AP14" i="43"/>
  <c r="AQ14" i="43"/>
  <c r="AR14" i="43"/>
  <c r="AS14" i="43"/>
  <c r="AT14" i="43"/>
  <c r="AU14" i="43"/>
  <c r="AV14" i="43"/>
  <c r="AW14" i="43"/>
  <c r="AX14" i="43"/>
  <c r="AY14" i="43"/>
  <c r="AZ14" i="43"/>
  <c r="BA14" i="43"/>
  <c r="BB14" i="43"/>
  <c r="BC14" i="43"/>
  <c r="BD14" i="43"/>
  <c r="G15" i="43"/>
  <c r="H15" i="43"/>
  <c r="I15" i="43"/>
  <c r="J15" i="43"/>
  <c r="K15" i="43"/>
  <c r="L15" i="43"/>
  <c r="M15" i="43"/>
  <c r="N15" i="43"/>
  <c r="O15" i="43"/>
  <c r="P15" i="43"/>
  <c r="Q15" i="43"/>
  <c r="R15" i="43"/>
  <c r="S15" i="43"/>
  <c r="T15" i="43"/>
  <c r="U15" i="43"/>
  <c r="V15" i="43"/>
  <c r="W15" i="43"/>
  <c r="X15" i="43"/>
  <c r="Y15" i="43"/>
  <c r="Z15" i="43"/>
  <c r="AA15" i="43"/>
  <c r="AB15" i="43"/>
  <c r="AC15" i="43"/>
  <c r="AD15" i="43"/>
  <c r="AE15" i="43"/>
  <c r="AF15" i="43"/>
  <c r="AG15" i="43"/>
  <c r="AH15" i="43"/>
  <c r="AI15" i="43"/>
  <c r="AJ15" i="43"/>
  <c r="AK15" i="43"/>
  <c r="AL15" i="43"/>
  <c r="AM15" i="43"/>
  <c r="AN15" i="43"/>
  <c r="AO15" i="43"/>
  <c r="AP15" i="43"/>
  <c r="AQ15" i="43"/>
  <c r="AR15" i="43"/>
  <c r="AS15" i="43"/>
  <c r="AT15" i="43"/>
  <c r="AU15" i="43"/>
  <c r="AV15" i="43"/>
  <c r="AW15" i="43"/>
  <c r="AX15" i="43"/>
  <c r="AY15" i="43"/>
  <c r="AZ15" i="43"/>
  <c r="BA15" i="43"/>
  <c r="BB15" i="43"/>
  <c r="BC15" i="43"/>
  <c r="BD15" i="43"/>
  <c r="G16" i="43"/>
  <c r="H16" i="43"/>
  <c r="I16" i="43"/>
  <c r="J16" i="43"/>
  <c r="K16" i="43"/>
  <c r="L16" i="43"/>
  <c r="M16" i="43"/>
  <c r="N16" i="43"/>
  <c r="O16" i="43"/>
  <c r="P16" i="43"/>
  <c r="Q16" i="43"/>
  <c r="R16" i="43"/>
  <c r="S16" i="43"/>
  <c r="T16" i="43"/>
  <c r="U16" i="43"/>
  <c r="V16" i="43"/>
  <c r="W16" i="43"/>
  <c r="X16" i="43"/>
  <c r="Y16" i="43"/>
  <c r="Z16" i="43"/>
  <c r="AA16" i="43"/>
  <c r="AB16" i="43"/>
  <c r="AC16" i="43"/>
  <c r="AD16" i="43"/>
  <c r="AE16" i="43"/>
  <c r="AF16" i="43"/>
  <c r="AG16" i="43"/>
  <c r="AH16" i="43"/>
  <c r="AI16" i="43"/>
  <c r="AJ16" i="43"/>
  <c r="AK16" i="43"/>
  <c r="AL16" i="43"/>
  <c r="AM16" i="43"/>
  <c r="AN16" i="43"/>
  <c r="AO16" i="43"/>
  <c r="AP16" i="43"/>
  <c r="AQ16" i="43"/>
  <c r="AR16" i="43"/>
  <c r="AS16" i="43"/>
  <c r="AT16" i="43"/>
  <c r="AU16" i="43"/>
  <c r="AV16" i="43"/>
  <c r="AW16" i="43"/>
  <c r="AX16" i="43"/>
  <c r="AY16" i="43"/>
  <c r="AZ16" i="43"/>
  <c r="BA16" i="43"/>
  <c r="BB16" i="43"/>
  <c r="BC16" i="43"/>
  <c r="BD16" i="43"/>
  <c r="G17" i="43"/>
  <c r="H17" i="43"/>
  <c r="I17" i="43"/>
  <c r="J17" i="43"/>
  <c r="K17" i="43"/>
  <c r="L17" i="43"/>
  <c r="M17" i="43"/>
  <c r="N17" i="43"/>
  <c r="O17" i="43"/>
  <c r="P17" i="43"/>
  <c r="Q17" i="43"/>
  <c r="R17" i="43"/>
  <c r="S17" i="43"/>
  <c r="T17" i="43"/>
  <c r="U17" i="43"/>
  <c r="V17" i="43"/>
  <c r="W17" i="43"/>
  <c r="X17" i="43"/>
  <c r="Y17" i="43"/>
  <c r="Z17" i="43"/>
  <c r="AA17" i="43"/>
  <c r="AB17" i="43"/>
  <c r="AC17" i="43"/>
  <c r="AD17" i="43"/>
  <c r="AE17" i="43"/>
  <c r="AF17" i="43"/>
  <c r="AG17" i="43"/>
  <c r="AH17" i="43"/>
  <c r="AI17" i="43"/>
  <c r="AJ17" i="43"/>
  <c r="AK17" i="43"/>
  <c r="AL17" i="43"/>
  <c r="AM17" i="43"/>
  <c r="AN17" i="43"/>
  <c r="AO17" i="43"/>
  <c r="AP17" i="43"/>
  <c r="AQ17" i="43"/>
  <c r="AR17" i="43"/>
  <c r="AS17" i="43"/>
  <c r="AT17" i="43"/>
  <c r="AU17" i="43"/>
  <c r="AV17" i="43"/>
  <c r="AW17" i="43"/>
  <c r="AX17" i="43"/>
  <c r="AY17" i="43"/>
  <c r="AZ17" i="43"/>
  <c r="BA17" i="43"/>
  <c r="BB17" i="43"/>
  <c r="BC17" i="43"/>
  <c r="BD17" i="43"/>
  <c r="G18" i="43"/>
  <c r="H18" i="43"/>
  <c r="I18" i="43"/>
  <c r="J18" i="43"/>
  <c r="K18" i="43"/>
  <c r="L18" i="43"/>
  <c r="M18" i="43"/>
  <c r="N18" i="43"/>
  <c r="O18" i="43"/>
  <c r="P18" i="43"/>
  <c r="Q18" i="43"/>
  <c r="R18" i="43"/>
  <c r="S18" i="43"/>
  <c r="T18" i="43"/>
  <c r="U18" i="43"/>
  <c r="V18" i="43"/>
  <c r="W18" i="43"/>
  <c r="X18" i="43"/>
  <c r="Y18" i="43"/>
  <c r="Z18" i="43"/>
  <c r="AA18" i="43"/>
  <c r="AB18" i="43"/>
  <c r="AC18" i="43"/>
  <c r="AD18" i="43"/>
  <c r="AE18" i="43"/>
  <c r="AF18" i="43"/>
  <c r="AG18" i="43"/>
  <c r="AH18" i="43"/>
  <c r="AI18" i="43"/>
  <c r="AJ18" i="43"/>
  <c r="AK18" i="43"/>
  <c r="AL18" i="43"/>
  <c r="AM18" i="43"/>
  <c r="AN18" i="43"/>
  <c r="AO18" i="43"/>
  <c r="AP18" i="43"/>
  <c r="AQ18" i="43"/>
  <c r="AR18" i="43"/>
  <c r="AS18" i="43"/>
  <c r="AT18" i="43"/>
  <c r="AU18" i="43"/>
  <c r="AV18" i="43"/>
  <c r="AW18" i="43"/>
  <c r="AX18" i="43"/>
  <c r="AY18" i="43"/>
  <c r="AZ18" i="43"/>
  <c r="BA18" i="43"/>
  <c r="BB18" i="43"/>
  <c r="BC18" i="43"/>
  <c r="BD18" i="43"/>
  <c r="G19" i="43"/>
  <c r="H19" i="43"/>
  <c r="I19" i="43"/>
  <c r="J19" i="43"/>
  <c r="K19" i="43"/>
  <c r="L19" i="43"/>
  <c r="M19" i="43"/>
  <c r="N19" i="43"/>
  <c r="O19" i="43"/>
  <c r="P19" i="43"/>
  <c r="Q19" i="43"/>
  <c r="R19" i="43"/>
  <c r="S19" i="43"/>
  <c r="T19" i="43"/>
  <c r="U19" i="43"/>
  <c r="V19" i="43"/>
  <c r="W19" i="43"/>
  <c r="X19" i="43"/>
  <c r="Y19" i="43"/>
  <c r="Z19" i="43"/>
  <c r="AA19" i="43"/>
  <c r="AB19" i="43"/>
  <c r="AC19" i="43"/>
  <c r="AD19" i="43"/>
  <c r="AE19" i="43"/>
  <c r="AF19" i="43"/>
  <c r="AG19" i="43"/>
  <c r="AH19" i="43"/>
  <c r="AI19" i="43"/>
  <c r="AJ19" i="43"/>
  <c r="AK19" i="43"/>
  <c r="AL19" i="43"/>
  <c r="AM19" i="43"/>
  <c r="AN19" i="43"/>
  <c r="AO19" i="43"/>
  <c r="AP19" i="43"/>
  <c r="AQ19" i="43"/>
  <c r="AR19" i="43"/>
  <c r="AS19" i="43"/>
  <c r="AT19" i="43"/>
  <c r="AU19" i="43"/>
  <c r="AV19" i="43"/>
  <c r="AW19" i="43"/>
  <c r="AX19" i="43"/>
  <c r="AY19" i="43"/>
  <c r="AZ19" i="43"/>
  <c r="BA19" i="43"/>
  <c r="BB19" i="43"/>
  <c r="BC19" i="43"/>
  <c r="BD19" i="43"/>
  <c r="G20" i="43"/>
  <c r="H20" i="43"/>
  <c r="I20" i="43"/>
  <c r="J20" i="43"/>
  <c r="K20" i="43"/>
  <c r="L20" i="43"/>
  <c r="M20" i="43"/>
  <c r="N20" i="43"/>
  <c r="O20" i="43"/>
  <c r="P20" i="43"/>
  <c r="Q20" i="43"/>
  <c r="R20" i="43"/>
  <c r="S20" i="43"/>
  <c r="T20" i="43"/>
  <c r="U20" i="43"/>
  <c r="V20" i="43"/>
  <c r="W20" i="43"/>
  <c r="X20" i="43"/>
  <c r="Y20" i="43"/>
  <c r="Z20" i="43"/>
  <c r="AA20" i="43"/>
  <c r="AB20" i="43"/>
  <c r="AC20" i="43"/>
  <c r="AD20" i="43"/>
  <c r="AE20" i="43"/>
  <c r="AF20" i="43"/>
  <c r="AG20" i="43"/>
  <c r="AH20" i="43"/>
  <c r="AI20" i="43"/>
  <c r="AJ20" i="43"/>
  <c r="AK20" i="43"/>
  <c r="AL20" i="43"/>
  <c r="AM20" i="43"/>
  <c r="AN20" i="43"/>
  <c r="AO20" i="43"/>
  <c r="AP20" i="43"/>
  <c r="AQ20" i="43"/>
  <c r="AR20" i="43"/>
  <c r="AS20" i="43"/>
  <c r="AT20" i="43"/>
  <c r="AU20" i="43"/>
  <c r="AV20" i="43"/>
  <c r="AW20" i="43"/>
  <c r="AX20" i="43"/>
  <c r="AY20" i="43"/>
  <c r="AZ20" i="43"/>
  <c r="BA20" i="43"/>
  <c r="BB20" i="43"/>
  <c r="BC20" i="43"/>
  <c r="BD20" i="43"/>
  <c r="G21" i="43"/>
  <c r="H21" i="43"/>
  <c r="I21" i="43"/>
  <c r="J21" i="43"/>
  <c r="K21" i="43"/>
  <c r="L21" i="43"/>
  <c r="M21" i="43"/>
  <c r="N21" i="43"/>
  <c r="O21" i="43"/>
  <c r="P21" i="43"/>
  <c r="Q21" i="43"/>
  <c r="R21" i="43"/>
  <c r="S21" i="43"/>
  <c r="T21" i="43"/>
  <c r="U21" i="43"/>
  <c r="V21" i="43"/>
  <c r="W21" i="43"/>
  <c r="X21" i="43"/>
  <c r="Y21" i="43"/>
  <c r="Z21" i="43"/>
  <c r="AA21" i="43"/>
  <c r="AB21" i="43"/>
  <c r="AC21" i="43"/>
  <c r="AD21" i="43"/>
  <c r="AE21" i="43"/>
  <c r="AF21" i="43"/>
  <c r="AG21" i="43"/>
  <c r="AH21" i="43"/>
  <c r="AI21" i="43"/>
  <c r="AJ21" i="43"/>
  <c r="AK21" i="43"/>
  <c r="AL21" i="43"/>
  <c r="AM21" i="43"/>
  <c r="AN21" i="43"/>
  <c r="AO21" i="43"/>
  <c r="AP21" i="43"/>
  <c r="AQ21" i="43"/>
  <c r="AR21" i="43"/>
  <c r="AS21" i="43"/>
  <c r="AT21" i="43"/>
  <c r="AU21" i="43"/>
  <c r="AV21" i="43"/>
  <c r="AW21" i="43"/>
  <c r="AX21" i="43"/>
  <c r="AY21" i="43"/>
  <c r="AZ21" i="43"/>
  <c r="BA21" i="43"/>
  <c r="BB21" i="43"/>
  <c r="BC21" i="43"/>
  <c r="BD21" i="43"/>
  <c r="G22" i="43"/>
  <c r="H22" i="43"/>
  <c r="I22" i="43"/>
  <c r="J22" i="43"/>
  <c r="K22" i="43"/>
  <c r="L22" i="43"/>
  <c r="M22" i="43"/>
  <c r="N22" i="43"/>
  <c r="O22" i="43"/>
  <c r="P22" i="43"/>
  <c r="Q22" i="43"/>
  <c r="R22" i="43"/>
  <c r="S22" i="43"/>
  <c r="T22" i="43"/>
  <c r="U22" i="43"/>
  <c r="V22" i="43"/>
  <c r="W22" i="43"/>
  <c r="X22" i="43"/>
  <c r="Y22" i="43"/>
  <c r="Z22" i="43"/>
  <c r="AA22" i="43"/>
  <c r="AB22" i="43"/>
  <c r="AC22" i="43"/>
  <c r="AD22" i="43"/>
  <c r="AE22" i="43"/>
  <c r="AF22" i="43"/>
  <c r="AG22" i="43"/>
  <c r="AH22" i="43"/>
  <c r="AI22" i="43"/>
  <c r="AJ22" i="43"/>
  <c r="AK22" i="43"/>
  <c r="AL22" i="43"/>
  <c r="AM22" i="43"/>
  <c r="AN22" i="43"/>
  <c r="AO22" i="43"/>
  <c r="AP22" i="43"/>
  <c r="AQ22" i="43"/>
  <c r="AR22" i="43"/>
  <c r="AS22" i="43"/>
  <c r="AT22" i="43"/>
  <c r="AU22" i="43"/>
  <c r="AV22" i="43"/>
  <c r="AW22" i="43"/>
  <c r="AX22" i="43"/>
  <c r="AY22" i="43"/>
  <c r="AZ22" i="43"/>
  <c r="BA22" i="43"/>
  <c r="BB22" i="43"/>
  <c r="BC22" i="43"/>
  <c r="BD22" i="43"/>
  <c r="G23" i="43"/>
  <c r="H23" i="43"/>
  <c r="I23" i="43"/>
  <c r="J23" i="43"/>
  <c r="K23" i="43"/>
  <c r="L23" i="43"/>
  <c r="M23" i="43"/>
  <c r="N23" i="43"/>
  <c r="O23" i="43"/>
  <c r="P23" i="43"/>
  <c r="Q23" i="43"/>
  <c r="R23" i="43"/>
  <c r="S23" i="43"/>
  <c r="T23" i="43"/>
  <c r="U23" i="43"/>
  <c r="V23" i="43"/>
  <c r="W23" i="43"/>
  <c r="X23" i="43"/>
  <c r="Y23" i="43"/>
  <c r="Z23" i="43"/>
  <c r="AA23" i="43"/>
  <c r="AB23" i="43"/>
  <c r="AC23" i="43"/>
  <c r="AD23" i="43"/>
  <c r="AE23" i="43"/>
  <c r="AF23" i="43"/>
  <c r="AG23" i="43"/>
  <c r="AH23" i="43"/>
  <c r="AI23" i="43"/>
  <c r="AJ23" i="43"/>
  <c r="AK23" i="43"/>
  <c r="AL23" i="43"/>
  <c r="AM23" i="43"/>
  <c r="AN23" i="43"/>
  <c r="AO23" i="43"/>
  <c r="AP23" i="43"/>
  <c r="AQ23" i="43"/>
  <c r="AR23" i="43"/>
  <c r="AS23" i="43"/>
  <c r="AT23" i="43"/>
  <c r="AU23" i="43"/>
  <c r="AV23" i="43"/>
  <c r="AW23" i="43"/>
  <c r="AX23" i="43"/>
  <c r="AY23" i="43"/>
  <c r="AZ23" i="43"/>
  <c r="BA23" i="43"/>
  <c r="BB23" i="43"/>
  <c r="BC23" i="43"/>
  <c r="BD23" i="43"/>
  <c r="G24" i="43"/>
  <c r="H24" i="43"/>
  <c r="I24" i="43"/>
  <c r="J24" i="43"/>
  <c r="K24" i="43"/>
  <c r="L24" i="43"/>
  <c r="M24" i="43"/>
  <c r="N24" i="43"/>
  <c r="O24" i="43"/>
  <c r="P24" i="43"/>
  <c r="Q24" i="43"/>
  <c r="R24" i="43"/>
  <c r="S24" i="43"/>
  <c r="T24" i="43"/>
  <c r="U24" i="43"/>
  <c r="V24" i="43"/>
  <c r="W24" i="43"/>
  <c r="X24" i="43"/>
  <c r="Y24" i="43"/>
  <c r="Z24" i="43"/>
  <c r="AA24" i="43"/>
  <c r="AB24" i="43"/>
  <c r="AC24" i="43"/>
  <c r="AD24" i="43"/>
  <c r="AE24" i="43"/>
  <c r="AF24" i="43"/>
  <c r="AG24" i="43"/>
  <c r="AH24" i="43"/>
  <c r="AI24" i="43"/>
  <c r="AJ24" i="43"/>
  <c r="AK24" i="43"/>
  <c r="AL24" i="43"/>
  <c r="AM24" i="43"/>
  <c r="AN24" i="43"/>
  <c r="AO24" i="43"/>
  <c r="AP24" i="43"/>
  <c r="AQ24" i="43"/>
  <c r="AR24" i="43"/>
  <c r="AS24" i="43"/>
  <c r="AT24" i="43"/>
  <c r="AU24" i="43"/>
  <c r="AV24" i="43"/>
  <c r="AW24" i="43"/>
  <c r="AX24" i="43"/>
  <c r="AY24" i="43"/>
  <c r="AZ24" i="43"/>
  <c r="BA24" i="43"/>
  <c r="BB24" i="43"/>
  <c r="BC24" i="43"/>
  <c r="BD24" i="43"/>
  <c r="G25" i="43"/>
  <c r="H25" i="43"/>
  <c r="I25" i="43"/>
  <c r="J25" i="43"/>
  <c r="K25" i="43"/>
  <c r="L25" i="43"/>
  <c r="M25" i="43"/>
  <c r="N25" i="43"/>
  <c r="O25" i="43"/>
  <c r="P25" i="43"/>
  <c r="Q25" i="43"/>
  <c r="R25" i="43"/>
  <c r="S25" i="43"/>
  <c r="T25" i="43"/>
  <c r="U25" i="43"/>
  <c r="V25" i="43"/>
  <c r="W25" i="43"/>
  <c r="X25" i="43"/>
  <c r="Y25" i="43"/>
  <c r="Z25" i="43"/>
  <c r="AA25" i="43"/>
  <c r="AB25" i="43"/>
  <c r="AC25" i="43"/>
  <c r="AD25" i="43"/>
  <c r="AE25" i="43"/>
  <c r="AF25" i="43"/>
  <c r="AG25" i="43"/>
  <c r="AH25" i="43"/>
  <c r="AI25" i="43"/>
  <c r="AJ25" i="43"/>
  <c r="AK25" i="43"/>
  <c r="AL25" i="43"/>
  <c r="AM25" i="43"/>
  <c r="AN25" i="43"/>
  <c r="AO25" i="43"/>
  <c r="AP25" i="43"/>
  <c r="AQ25" i="43"/>
  <c r="AR25" i="43"/>
  <c r="AS25" i="43"/>
  <c r="AT25" i="43"/>
  <c r="AU25" i="43"/>
  <c r="AV25" i="43"/>
  <c r="AW25" i="43"/>
  <c r="AX25" i="43"/>
  <c r="AY25" i="43"/>
  <c r="AZ25" i="43"/>
  <c r="BA25" i="43"/>
  <c r="BB25" i="43"/>
  <c r="BC25" i="43"/>
  <c r="BD25" i="43"/>
  <c r="G26" i="43"/>
  <c r="H26" i="43"/>
  <c r="I26" i="43"/>
  <c r="J26" i="43"/>
  <c r="K26" i="43"/>
  <c r="L26" i="43"/>
  <c r="M26" i="43"/>
  <c r="N26" i="43"/>
  <c r="O26" i="43"/>
  <c r="P26" i="43"/>
  <c r="Q26" i="43"/>
  <c r="R26" i="43"/>
  <c r="S26" i="43"/>
  <c r="T26" i="43"/>
  <c r="U26" i="43"/>
  <c r="V26" i="43"/>
  <c r="W26" i="43"/>
  <c r="X26" i="43"/>
  <c r="Y26" i="43"/>
  <c r="Z26" i="43"/>
  <c r="AA26" i="43"/>
  <c r="AB26" i="43"/>
  <c r="AC26" i="43"/>
  <c r="AD26" i="43"/>
  <c r="AE26" i="43"/>
  <c r="AF26" i="43"/>
  <c r="AG26" i="43"/>
  <c r="AH26" i="43"/>
  <c r="AI26" i="43"/>
  <c r="AJ26" i="43"/>
  <c r="AK26" i="43"/>
  <c r="AL26" i="43"/>
  <c r="AM26" i="43"/>
  <c r="AN26" i="43"/>
  <c r="AO26" i="43"/>
  <c r="AP26" i="43"/>
  <c r="AQ26" i="43"/>
  <c r="AR26" i="43"/>
  <c r="AS26" i="43"/>
  <c r="AT26" i="43"/>
  <c r="AU26" i="43"/>
  <c r="AV26" i="43"/>
  <c r="AW26" i="43"/>
  <c r="AX26" i="43"/>
  <c r="AY26" i="43"/>
  <c r="AZ26" i="43"/>
  <c r="BA26" i="43"/>
  <c r="BB26" i="43"/>
  <c r="BC26" i="43"/>
  <c r="BD26" i="43"/>
  <c r="G27" i="43"/>
  <c r="H27" i="43"/>
  <c r="I27" i="43"/>
  <c r="J27" i="43"/>
  <c r="K27" i="43"/>
  <c r="L27" i="43"/>
  <c r="M27" i="43"/>
  <c r="N27" i="43"/>
  <c r="O27" i="43"/>
  <c r="P27" i="43"/>
  <c r="Q27" i="43"/>
  <c r="R27" i="43"/>
  <c r="S27" i="43"/>
  <c r="T27" i="43"/>
  <c r="U27" i="43"/>
  <c r="V27" i="43"/>
  <c r="W27" i="43"/>
  <c r="X27" i="43"/>
  <c r="Y27" i="43"/>
  <c r="Z27" i="43"/>
  <c r="AA27" i="43"/>
  <c r="AB27" i="43"/>
  <c r="AC27" i="43"/>
  <c r="AD27" i="43"/>
  <c r="AE27" i="43"/>
  <c r="AF27" i="43"/>
  <c r="AG27" i="43"/>
  <c r="AH27" i="43"/>
  <c r="AI27" i="43"/>
  <c r="AJ27" i="43"/>
  <c r="AK27" i="43"/>
  <c r="AL27" i="43"/>
  <c r="AM27" i="43"/>
  <c r="AN27" i="43"/>
  <c r="AO27" i="43"/>
  <c r="AP27" i="43"/>
  <c r="AQ27" i="43"/>
  <c r="AR27" i="43"/>
  <c r="AS27" i="43"/>
  <c r="AT27" i="43"/>
  <c r="AU27" i="43"/>
  <c r="AV27" i="43"/>
  <c r="AW27" i="43"/>
  <c r="AX27" i="43"/>
  <c r="AY27" i="43"/>
  <c r="AZ27" i="43"/>
  <c r="BA27" i="43"/>
  <c r="BB27" i="43"/>
  <c r="BC27" i="43"/>
  <c r="BD27" i="43"/>
  <c r="G28" i="43"/>
  <c r="H28" i="43"/>
  <c r="I28" i="43"/>
  <c r="J28" i="43"/>
  <c r="K28" i="43"/>
  <c r="L28" i="43"/>
  <c r="M28" i="43"/>
  <c r="N28" i="43"/>
  <c r="O28" i="43"/>
  <c r="P28" i="43"/>
  <c r="Q28" i="43"/>
  <c r="R28" i="43"/>
  <c r="S28" i="43"/>
  <c r="T28" i="43"/>
  <c r="U28" i="43"/>
  <c r="V28" i="43"/>
  <c r="W28" i="43"/>
  <c r="X28" i="43"/>
  <c r="Y28" i="43"/>
  <c r="Z28" i="43"/>
  <c r="AA28" i="43"/>
  <c r="AB28" i="43"/>
  <c r="AC28" i="43"/>
  <c r="AD28" i="43"/>
  <c r="AE28" i="43"/>
  <c r="AF28" i="43"/>
  <c r="AG28" i="43"/>
  <c r="AH28" i="43"/>
  <c r="AI28" i="43"/>
  <c r="AJ28" i="43"/>
  <c r="AK28" i="43"/>
  <c r="AL28" i="43"/>
  <c r="AM28" i="43"/>
  <c r="AN28" i="43"/>
  <c r="AO28" i="43"/>
  <c r="AP28" i="43"/>
  <c r="AQ28" i="43"/>
  <c r="AR28" i="43"/>
  <c r="AS28" i="43"/>
  <c r="AT28" i="43"/>
  <c r="AU28" i="43"/>
  <c r="AV28" i="43"/>
  <c r="AW28" i="43"/>
  <c r="AX28" i="43"/>
  <c r="AY28" i="43"/>
  <c r="AZ28" i="43"/>
  <c r="BA28" i="43"/>
  <c r="BB28" i="43"/>
  <c r="BC28" i="43"/>
  <c r="BD28" i="43"/>
  <c r="G29" i="43"/>
  <c r="H29" i="43"/>
  <c r="I29" i="43"/>
  <c r="J29" i="43"/>
  <c r="K29" i="43"/>
  <c r="L29" i="43"/>
  <c r="M29" i="43"/>
  <c r="N29" i="43"/>
  <c r="O29" i="43"/>
  <c r="P29" i="43"/>
  <c r="Q29" i="43"/>
  <c r="R29" i="43"/>
  <c r="S29" i="43"/>
  <c r="T29" i="43"/>
  <c r="U29" i="43"/>
  <c r="V29" i="43"/>
  <c r="W29" i="43"/>
  <c r="X29" i="43"/>
  <c r="Y29" i="43"/>
  <c r="Z29" i="43"/>
  <c r="AA29" i="43"/>
  <c r="AB29" i="43"/>
  <c r="AC29" i="43"/>
  <c r="AD29" i="43"/>
  <c r="AE29" i="43"/>
  <c r="AF29" i="43"/>
  <c r="AG29" i="43"/>
  <c r="AH29" i="43"/>
  <c r="AI29" i="43"/>
  <c r="AJ29" i="43"/>
  <c r="AK29" i="43"/>
  <c r="AL29" i="43"/>
  <c r="AM29" i="43"/>
  <c r="AN29" i="43"/>
  <c r="AO29" i="43"/>
  <c r="AP29" i="43"/>
  <c r="AQ29" i="43"/>
  <c r="AR29" i="43"/>
  <c r="AS29" i="43"/>
  <c r="AT29" i="43"/>
  <c r="AU29" i="43"/>
  <c r="AV29" i="43"/>
  <c r="AW29" i="43"/>
  <c r="AX29" i="43"/>
  <c r="AY29" i="43"/>
  <c r="AZ29" i="43"/>
  <c r="BA29" i="43"/>
  <c r="BB29" i="43"/>
  <c r="BC29" i="43"/>
  <c r="BD29" i="43"/>
  <c r="G30" i="43"/>
  <c r="H30" i="43"/>
  <c r="I30" i="43"/>
  <c r="J30" i="43"/>
  <c r="K30" i="43"/>
  <c r="L30" i="43"/>
  <c r="M30" i="43"/>
  <c r="N30" i="43"/>
  <c r="O30" i="43"/>
  <c r="P30" i="43"/>
  <c r="Q30" i="43"/>
  <c r="R30" i="43"/>
  <c r="S30" i="43"/>
  <c r="T30" i="43"/>
  <c r="U30" i="43"/>
  <c r="V30" i="43"/>
  <c r="W30" i="43"/>
  <c r="X30" i="43"/>
  <c r="Y30" i="43"/>
  <c r="Z30" i="43"/>
  <c r="AA30" i="43"/>
  <c r="AB30" i="43"/>
  <c r="AC30" i="43"/>
  <c r="AD30" i="43"/>
  <c r="AE30" i="43"/>
  <c r="AF30" i="43"/>
  <c r="AG30" i="43"/>
  <c r="AH30" i="43"/>
  <c r="AI30" i="43"/>
  <c r="AJ30" i="43"/>
  <c r="AK30" i="43"/>
  <c r="AL30" i="43"/>
  <c r="AM30" i="43"/>
  <c r="AN30" i="43"/>
  <c r="AO30" i="43"/>
  <c r="AP30" i="43"/>
  <c r="AQ30" i="43"/>
  <c r="AR30" i="43"/>
  <c r="AS30" i="43"/>
  <c r="AT30" i="43"/>
  <c r="AU30" i="43"/>
  <c r="AV30" i="43"/>
  <c r="AW30" i="43"/>
  <c r="AX30" i="43"/>
  <c r="AY30" i="43"/>
  <c r="AZ30" i="43"/>
  <c r="BA30" i="43"/>
  <c r="BB30" i="43"/>
  <c r="BC30" i="43"/>
  <c r="BD30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S31" i="43"/>
  <c r="T31" i="43"/>
  <c r="U31" i="43"/>
  <c r="V31" i="43"/>
  <c r="W31" i="43"/>
  <c r="X31" i="43"/>
  <c r="Y31" i="43"/>
  <c r="Z31" i="43"/>
  <c r="AA31" i="43"/>
  <c r="AB31" i="43"/>
  <c r="AC31" i="43"/>
  <c r="AD31" i="43"/>
  <c r="AE31" i="43"/>
  <c r="AF31" i="43"/>
  <c r="AG31" i="43"/>
  <c r="AH31" i="43"/>
  <c r="AI31" i="43"/>
  <c r="AJ31" i="43"/>
  <c r="AK31" i="43"/>
  <c r="AL31" i="43"/>
  <c r="AM31" i="43"/>
  <c r="AN31" i="43"/>
  <c r="AO31" i="43"/>
  <c r="AP31" i="43"/>
  <c r="AQ31" i="43"/>
  <c r="AR31" i="43"/>
  <c r="AS31" i="43"/>
  <c r="AT31" i="43"/>
  <c r="AU31" i="43"/>
  <c r="AV31" i="43"/>
  <c r="AW31" i="43"/>
  <c r="AX31" i="43"/>
  <c r="AY31" i="43"/>
  <c r="AZ31" i="43"/>
  <c r="BA31" i="43"/>
  <c r="BB31" i="43"/>
  <c r="BC31" i="43"/>
  <c r="BD31" i="43"/>
  <c r="G32" i="43"/>
  <c r="H32" i="43"/>
  <c r="I32" i="43"/>
  <c r="J32" i="43"/>
  <c r="K32" i="43"/>
  <c r="L32" i="43"/>
  <c r="M32" i="43"/>
  <c r="N32" i="43"/>
  <c r="O32" i="43"/>
  <c r="P32" i="43"/>
  <c r="Q32" i="43"/>
  <c r="R32" i="43"/>
  <c r="S32" i="43"/>
  <c r="T32" i="43"/>
  <c r="U32" i="43"/>
  <c r="V32" i="43"/>
  <c r="W32" i="43"/>
  <c r="X32" i="43"/>
  <c r="Y32" i="43"/>
  <c r="Z32" i="43"/>
  <c r="AA32" i="43"/>
  <c r="AB32" i="43"/>
  <c r="AC32" i="43"/>
  <c r="AD32" i="43"/>
  <c r="AE32" i="43"/>
  <c r="AF32" i="43"/>
  <c r="AG32" i="43"/>
  <c r="AH32" i="43"/>
  <c r="AI32" i="43"/>
  <c r="AJ32" i="43"/>
  <c r="AK32" i="43"/>
  <c r="AL32" i="43"/>
  <c r="AM32" i="43"/>
  <c r="AN32" i="43"/>
  <c r="AO32" i="43"/>
  <c r="AP32" i="43"/>
  <c r="AQ32" i="43"/>
  <c r="AR32" i="43"/>
  <c r="AS32" i="43"/>
  <c r="AT32" i="43"/>
  <c r="AU32" i="43"/>
  <c r="AV32" i="43"/>
  <c r="AW32" i="43"/>
  <c r="AX32" i="43"/>
  <c r="AY32" i="43"/>
  <c r="AZ32" i="43"/>
  <c r="BA32" i="43"/>
  <c r="BB32" i="43"/>
  <c r="BC32" i="43"/>
  <c r="BD32" i="43"/>
  <c r="G33" i="43"/>
  <c r="H33" i="43"/>
  <c r="I33" i="43"/>
  <c r="J33" i="43"/>
  <c r="K33" i="43"/>
  <c r="L33" i="43"/>
  <c r="M33" i="43"/>
  <c r="N33" i="43"/>
  <c r="O33" i="43"/>
  <c r="P33" i="43"/>
  <c r="Q33" i="43"/>
  <c r="R33" i="43"/>
  <c r="S33" i="43"/>
  <c r="T33" i="43"/>
  <c r="U33" i="43"/>
  <c r="V33" i="43"/>
  <c r="W33" i="43"/>
  <c r="X33" i="43"/>
  <c r="Y33" i="43"/>
  <c r="Z33" i="43"/>
  <c r="AA33" i="43"/>
  <c r="AB33" i="43"/>
  <c r="AC33" i="43"/>
  <c r="AD33" i="43"/>
  <c r="AE33" i="43"/>
  <c r="AF33" i="43"/>
  <c r="AG33" i="43"/>
  <c r="AH33" i="43"/>
  <c r="AI33" i="43"/>
  <c r="AJ33" i="43"/>
  <c r="AK33" i="43"/>
  <c r="AL33" i="43"/>
  <c r="AM33" i="43"/>
  <c r="AN33" i="43"/>
  <c r="AO33" i="43"/>
  <c r="AP33" i="43"/>
  <c r="AQ33" i="43"/>
  <c r="AR33" i="43"/>
  <c r="AS33" i="43"/>
  <c r="AT33" i="43"/>
  <c r="AU33" i="43"/>
  <c r="AV33" i="43"/>
  <c r="AW33" i="43"/>
  <c r="AX33" i="43"/>
  <c r="AY33" i="43"/>
  <c r="AZ33" i="43"/>
  <c r="BA33" i="43"/>
  <c r="BB33" i="43"/>
  <c r="BC33" i="43"/>
  <c r="BD33" i="43"/>
  <c r="G34" i="43"/>
  <c r="H34" i="43"/>
  <c r="I34" i="43"/>
  <c r="J34" i="43"/>
  <c r="K34" i="43"/>
  <c r="L34" i="43"/>
  <c r="M34" i="43"/>
  <c r="N34" i="43"/>
  <c r="O34" i="43"/>
  <c r="P34" i="43"/>
  <c r="Q34" i="43"/>
  <c r="R34" i="43"/>
  <c r="S34" i="43"/>
  <c r="T34" i="43"/>
  <c r="U34" i="43"/>
  <c r="V34" i="43"/>
  <c r="W34" i="43"/>
  <c r="X34" i="43"/>
  <c r="Y34" i="43"/>
  <c r="Z34" i="43"/>
  <c r="AA34" i="43"/>
  <c r="AB34" i="43"/>
  <c r="AC34" i="43"/>
  <c r="AD34" i="43"/>
  <c r="AE34" i="43"/>
  <c r="AF34" i="43"/>
  <c r="AG34" i="43"/>
  <c r="AH34" i="43"/>
  <c r="AI34" i="43"/>
  <c r="AJ34" i="43"/>
  <c r="AK34" i="43"/>
  <c r="AL34" i="43"/>
  <c r="AM34" i="43"/>
  <c r="AN34" i="43"/>
  <c r="AO34" i="43"/>
  <c r="AP34" i="43"/>
  <c r="AQ34" i="43"/>
  <c r="AR34" i="43"/>
  <c r="AS34" i="43"/>
  <c r="AT34" i="43"/>
  <c r="AU34" i="43"/>
  <c r="AV34" i="43"/>
  <c r="AW34" i="43"/>
  <c r="AX34" i="43"/>
  <c r="AY34" i="43"/>
  <c r="AZ34" i="43"/>
  <c r="BA34" i="43"/>
  <c r="BB34" i="43"/>
  <c r="BC34" i="43"/>
  <c r="BD34" i="43"/>
  <c r="H5" i="43"/>
  <c r="I5" i="43"/>
  <c r="J5" i="43"/>
  <c r="K5" i="43"/>
  <c r="L5" i="43"/>
  <c r="M5" i="43"/>
  <c r="N5" i="43"/>
  <c r="O5" i="43"/>
  <c r="P5" i="43"/>
  <c r="Q5" i="43"/>
  <c r="R5" i="43"/>
  <c r="S5" i="43"/>
  <c r="T5" i="43"/>
  <c r="U5" i="43"/>
  <c r="V5" i="43"/>
  <c r="W5" i="43"/>
  <c r="X5" i="43"/>
  <c r="Y5" i="43"/>
  <c r="Z5" i="43"/>
  <c r="AA5" i="43"/>
  <c r="AB5" i="43"/>
  <c r="AC5" i="43"/>
  <c r="AD5" i="43"/>
  <c r="AE5" i="43"/>
  <c r="AF5" i="43"/>
  <c r="AG5" i="43"/>
  <c r="AH5" i="43"/>
  <c r="AI5" i="43"/>
  <c r="AJ5" i="43"/>
  <c r="AK5" i="43"/>
  <c r="AL5" i="43"/>
  <c r="AM5" i="43"/>
  <c r="AN5" i="43"/>
  <c r="AO5" i="43"/>
  <c r="AP5" i="43"/>
  <c r="AQ5" i="43"/>
  <c r="AR5" i="43"/>
  <c r="AS5" i="43"/>
  <c r="AT5" i="43"/>
  <c r="AU5" i="43"/>
  <c r="AV5" i="43"/>
  <c r="AW5" i="43"/>
  <c r="AX5" i="43"/>
  <c r="AY5" i="43"/>
  <c r="AZ5" i="43"/>
  <c r="BA5" i="43"/>
  <c r="BB5" i="43"/>
  <c r="BC5" i="43"/>
  <c r="BD5" i="43"/>
  <c r="G5" i="43"/>
  <c r="D6" i="43"/>
  <c r="D7" i="43" s="1"/>
  <c r="D8" i="43" s="1"/>
  <c r="D9" i="43" s="1"/>
  <c r="D10" i="43" s="1"/>
  <c r="D11" i="43" s="1"/>
  <c r="D12" i="43" s="1"/>
  <c r="D13" i="43" s="1"/>
  <c r="D14" i="43" s="1"/>
  <c r="D15" i="43" s="1"/>
  <c r="D16" i="43" s="1"/>
  <c r="D17" i="43" s="1"/>
  <c r="D18" i="43" s="1"/>
  <c r="D19" i="43" s="1"/>
  <c r="D20" i="43" s="1"/>
  <c r="D21" i="43" s="1"/>
  <c r="D22" i="43" s="1"/>
  <c r="D23" i="43" s="1"/>
  <c r="D24" i="43" s="1"/>
  <c r="D25" i="43" s="1"/>
  <c r="D26" i="43" s="1"/>
  <c r="D27" i="43" s="1"/>
  <c r="D28" i="43" s="1"/>
  <c r="D29" i="43" s="1"/>
  <c r="D30" i="43" s="1"/>
  <c r="D31" i="43" s="1"/>
  <c r="D32" i="43" s="1"/>
  <c r="D33" i="43" s="1"/>
  <c r="D34" i="43" s="1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D7" i="61" l="1"/>
  <c r="L7" i="61" s="1"/>
  <c r="W2" i="61"/>
  <c r="F2" i="61"/>
  <c r="B2" i="61"/>
  <c r="A1" i="61"/>
  <c r="AO5" i="59"/>
  <c r="AP5" i="59" s="1"/>
  <c r="AQ5" i="59" s="1"/>
  <c r="AI5" i="59"/>
  <c r="AJ5" i="59" s="1"/>
  <c r="AK5" i="59" s="1"/>
  <c r="AA5" i="59"/>
  <c r="AB5" i="59" s="1"/>
  <c r="AC5" i="59" s="1"/>
  <c r="U5" i="59"/>
  <c r="V5" i="59" s="1"/>
  <c r="W5" i="59" s="1"/>
  <c r="M5" i="59"/>
  <c r="N5" i="59" s="1"/>
  <c r="O5" i="59" s="1"/>
  <c r="G5" i="59"/>
  <c r="H5" i="59" s="1"/>
  <c r="I5" i="59" s="1"/>
  <c r="AC5" i="57"/>
  <c r="AD5" i="57"/>
  <c r="AE5" i="57"/>
  <c r="AF5" i="57"/>
  <c r="AG5" i="57"/>
  <c r="AH5" i="57"/>
  <c r="AI5" i="57"/>
  <c r="AJ5" i="57"/>
  <c r="AK5" i="57"/>
  <c r="AL5" i="57"/>
  <c r="AM5" i="57"/>
  <c r="AN5" i="57"/>
  <c r="AO5" i="57"/>
  <c r="AP5" i="57"/>
  <c r="AQ5" i="57"/>
  <c r="AR5" i="57"/>
  <c r="AS5" i="57"/>
  <c r="AT5" i="57"/>
  <c r="AU5" i="57"/>
  <c r="AB5" i="57"/>
  <c r="F5" i="57"/>
  <c r="G5" i="57"/>
  <c r="H5" i="57"/>
  <c r="I5" i="57"/>
  <c r="J5" i="57"/>
  <c r="K5" i="57"/>
  <c r="L5" i="57"/>
  <c r="M5" i="57"/>
  <c r="N5" i="57"/>
  <c r="O5" i="57"/>
  <c r="P5" i="57"/>
  <c r="Q5" i="57"/>
  <c r="R5" i="57"/>
  <c r="S5" i="57"/>
  <c r="T5" i="57"/>
  <c r="U5" i="57"/>
  <c r="V5" i="57"/>
  <c r="W5" i="57"/>
  <c r="X5" i="57"/>
  <c r="E5" i="57"/>
  <c r="AC3" i="57"/>
  <c r="AD3" i="57" s="1"/>
  <c r="AE3" i="57" s="1"/>
  <c r="AF3" i="57" s="1"/>
  <c r="AG3" i="57" s="1"/>
  <c r="AH3" i="57" s="1"/>
  <c r="AI3" i="57" s="1"/>
  <c r="AJ3" i="57" s="1"/>
  <c r="AK3" i="57" s="1"/>
  <c r="AL3" i="57" s="1"/>
  <c r="AM3" i="57" s="1"/>
  <c r="AN3" i="57" s="1"/>
  <c r="AO3" i="57" s="1"/>
  <c r="AP3" i="57" s="1"/>
  <c r="AQ3" i="57" s="1"/>
  <c r="AR3" i="57" s="1"/>
  <c r="AS3" i="57" s="1"/>
  <c r="AT3" i="57" s="1"/>
  <c r="AU3" i="57" s="1"/>
  <c r="F3" i="57"/>
  <c r="G3" i="57" s="1"/>
  <c r="H3" i="57" s="1"/>
  <c r="I3" i="57" s="1"/>
  <c r="J3" i="57" s="1"/>
  <c r="K3" i="57" s="1"/>
  <c r="L3" i="57" s="1"/>
  <c r="M3" i="57" s="1"/>
  <c r="N3" i="57" s="1"/>
  <c r="O3" i="57" s="1"/>
  <c r="P3" i="57" s="1"/>
  <c r="Q3" i="57" s="1"/>
  <c r="R3" i="57" s="1"/>
  <c r="S3" i="57" s="1"/>
  <c r="T3" i="57" s="1"/>
  <c r="U3" i="57" s="1"/>
  <c r="V3" i="57" s="1"/>
  <c r="W3" i="57" s="1"/>
  <c r="X3" i="57" s="1"/>
  <c r="B16" i="56"/>
  <c r="B17" i="56"/>
  <c r="B18" i="56"/>
  <c r="B19" i="56"/>
  <c r="B20" i="56"/>
  <c r="B21" i="56"/>
  <c r="B22" i="56"/>
  <c r="B23" i="56"/>
  <c r="B24" i="56"/>
  <c r="B25" i="56"/>
  <c r="B7" i="56"/>
  <c r="B8" i="56"/>
  <c r="B9" i="56"/>
  <c r="B10" i="56"/>
  <c r="B11" i="56"/>
  <c r="B12" i="56"/>
  <c r="B13" i="56"/>
  <c r="B14" i="56"/>
  <c r="B15" i="56"/>
  <c r="B6" i="56"/>
  <c r="A6" i="56"/>
  <c r="I3" i="56"/>
  <c r="E3" i="56"/>
  <c r="I2" i="56"/>
  <c r="E2" i="56"/>
  <c r="V1" i="5" l="1"/>
  <c r="G5" i="53" l="1"/>
  <c r="C5" i="53"/>
  <c r="J5" i="51"/>
  <c r="C1" i="51"/>
  <c r="P1" i="51" s="1"/>
  <c r="V5" i="51"/>
  <c r="U5" i="51"/>
  <c r="T5" i="51"/>
  <c r="S5" i="51"/>
  <c r="R5" i="51"/>
  <c r="Q5" i="51"/>
  <c r="P5" i="51"/>
  <c r="O5" i="51"/>
  <c r="N5" i="51"/>
  <c r="M5" i="51"/>
  <c r="L5" i="51"/>
  <c r="K5" i="51"/>
  <c r="I5" i="51"/>
  <c r="H5" i="51"/>
  <c r="G5" i="51"/>
  <c r="F5" i="51"/>
  <c r="E5" i="51"/>
  <c r="D5" i="51"/>
  <c r="C5" i="51"/>
  <c r="W5" i="51"/>
  <c r="D3" i="51"/>
  <c r="E3" i="51" s="1"/>
  <c r="F3" i="51" s="1"/>
  <c r="G3" i="51" s="1"/>
  <c r="H3" i="51" s="1"/>
  <c r="I3" i="51" s="1"/>
  <c r="J3" i="51" s="1"/>
  <c r="K3" i="51" s="1"/>
  <c r="L3" i="51" s="1"/>
  <c r="M3" i="51" s="1"/>
  <c r="N3" i="51" s="1"/>
  <c r="O3" i="51" s="1"/>
  <c r="P3" i="51" s="1"/>
  <c r="Q3" i="51" s="1"/>
  <c r="R3" i="51" s="1"/>
  <c r="S3" i="51" s="1"/>
  <c r="T3" i="51" s="1"/>
  <c r="U3" i="51" s="1"/>
  <c r="V3" i="51" s="1"/>
  <c r="P2" i="51"/>
  <c r="P2" i="44"/>
  <c r="D5" i="44"/>
  <c r="E5" i="44"/>
  <c r="F5" i="44"/>
  <c r="G5" i="44"/>
  <c r="H5" i="44"/>
  <c r="I5" i="44"/>
  <c r="J5" i="44"/>
  <c r="K5" i="44"/>
  <c r="L5" i="44"/>
  <c r="M5" i="44"/>
  <c r="N5" i="44"/>
  <c r="O5" i="44"/>
  <c r="P5" i="44"/>
  <c r="Q5" i="44"/>
  <c r="R5" i="44"/>
  <c r="S5" i="44"/>
  <c r="T5" i="44"/>
  <c r="U5" i="44"/>
  <c r="V5" i="44"/>
  <c r="C5" i="44"/>
  <c r="C1" i="44"/>
  <c r="P1" i="44" s="1"/>
  <c r="W5" i="44"/>
  <c r="D3" i="44"/>
  <c r="E3" i="44" s="1"/>
  <c r="F3" i="44" s="1"/>
  <c r="G3" i="44" s="1"/>
  <c r="H3" i="44" s="1"/>
  <c r="I3" i="44" s="1"/>
  <c r="J3" i="44" s="1"/>
  <c r="K3" i="44" s="1"/>
  <c r="L3" i="44" s="1"/>
  <c r="M3" i="44" s="1"/>
  <c r="N3" i="44" s="1"/>
  <c r="O3" i="44" s="1"/>
  <c r="P3" i="44" s="1"/>
  <c r="Q3" i="44" s="1"/>
  <c r="R3" i="44" s="1"/>
  <c r="S3" i="44" s="1"/>
  <c r="T3" i="44" s="1"/>
  <c r="U3" i="44" s="1"/>
  <c r="V3" i="44" s="1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G4" i="43"/>
  <c r="H4" i="43"/>
  <c r="I4" i="43"/>
  <c r="J4" i="43"/>
  <c r="K4" i="43"/>
  <c r="L4" i="43"/>
  <c r="M4" i="43"/>
  <c r="N4" i="43"/>
  <c r="O4" i="43"/>
  <c r="P4" i="43"/>
  <c r="Q4" i="43"/>
  <c r="R4" i="43"/>
  <c r="S4" i="43"/>
  <c r="T4" i="43"/>
  <c r="U4" i="43"/>
  <c r="V4" i="43"/>
  <c r="W4" i="43"/>
  <c r="X4" i="43"/>
  <c r="Y4" i="43"/>
  <c r="Z4" i="43"/>
  <c r="AA4" i="43"/>
  <c r="AB4" i="43"/>
  <c r="AC4" i="43"/>
  <c r="AD4" i="43"/>
  <c r="AE4" i="43"/>
  <c r="AF4" i="43"/>
  <c r="AG4" i="43"/>
  <c r="AH4" i="43"/>
  <c r="AI4" i="43"/>
  <c r="AJ4" i="43"/>
  <c r="AK4" i="43"/>
  <c r="AL4" i="43"/>
  <c r="AM4" i="43"/>
  <c r="AN4" i="43"/>
  <c r="AO4" i="43"/>
  <c r="AP4" i="43"/>
  <c r="AQ4" i="43"/>
  <c r="AR4" i="43"/>
  <c r="AS4" i="43"/>
  <c r="AT4" i="43"/>
  <c r="AU4" i="43"/>
  <c r="AV4" i="43"/>
  <c r="AW4" i="43"/>
  <c r="AX4" i="43"/>
  <c r="AY4" i="43"/>
  <c r="AZ4" i="43"/>
  <c r="BA4" i="43"/>
  <c r="BB4" i="43"/>
  <c r="BC4" i="43"/>
  <c r="BD4" i="43"/>
  <c r="G3" i="43"/>
  <c r="H3" i="43"/>
  <c r="I3" i="43"/>
  <c r="J3" i="43"/>
  <c r="K3" i="43"/>
  <c r="L3" i="43"/>
  <c r="M3" i="43"/>
  <c r="N3" i="43"/>
  <c r="O3" i="43"/>
  <c r="P3" i="43"/>
  <c r="Q3" i="43"/>
  <c r="R3" i="43"/>
  <c r="S3" i="43"/>
  <c r="T3" i="43"/>
  <c r="U3" i="43"/>
  <c r="V3" i="43"/>
  <c r="W3" i="43"/>
  <c r="X3" i="43"/>
  <c r="Y3" i="43"/>
  <c r="Z3" i="43"/>
  <c r="AA3" i="43"/>
  <c r="AB3" i="43"/>
  <c r="AC3" i="43"/>
  <c r="AD3" i="43"/>
  <c r="AE3" i="43"/>
  <c r="AF3" i="43"/>
  <c r="AG3" i="43"/>
  <c r="AH3" i="43"/>
  <c r="AI3" i="43"/>
  <c r="AJ3" i="43"/>
  <c r="AK3" i="43"/>
  <c r="AL3" i="43"/>
  <c r="AM3" i="43"/>
  <c r="AN3" i="43"/>
  <c r="AO3" i="43"/>
  <c r="AP3" i="43"/>
  <c r="AQ3" i="43"/>
  <c r="AR3" i="43"/>
  <c r="AS3" i="43"/>
  <c r="AT3" i="43"/>
  <c r="AU3" i="43"/>
  <c r="AV3" i="43"/>
  <c r="AW3" i="43"/>
  <c r="AX3" i="43"/>
  <c r="AY3" i="43"/>
  <c r="AZ3" i="43"/>
  <c r="BA3" i="43"/>
  <c r="BB3" i="43"/>
  <c r="BC3" i="43"/>
  <c r="BD3" i="43"/>
  <c r="G2" i="43"/>
  <c r="H2" i="43"/>
  <c r="I2" i="43"/>
  <c r="J2" i="43"/>
  <c r="K2" i="43"/>
  <c r="L2" i="43"/>
  <c r="M2" i="43"/>
  <c r="N2" i="43"/>
  <c r="O2" i="43"/>
  <c r="P2" i="43"/>
  <c r="Q2" i="43"/>
  <c r="R2" i="43"/>
  <c r="S2" i="43"/>
  <c r="T2" i="43"/>
  <c r="U2" i="43"/>
  <c r="V2" i="43"/>
  <c r="W2" i="43"/>
  <c r="X2" i="43"/>
  <c r="Y2" i="43"/>
  <c r="Z2" i="43"/>
  <c r="AA2" i="43"/>
  <c r="AB2" i="43"/>
  <c r="AC2" i="43"/>
  <c r="AD2" i="43"/>
  <c r="AE2" i="43"/>
  <c r="AF2" i="43"/>
  <c r="AG2" i="43"/>
  <c r="AH2" i="43"/>
  <c r="AI2" i="43"/>
  <c r="AJ2" i="43"/>
  <c r="AK2" i="43"/>
  <c r="AL2" i="43"/>
  <c r="AM2" i="43"/>
  <c r="AN2" i="43"/>
  <c r="AO2" i="43"/>
  <c r="AP2" i="43"/>
  <c r="AQ2" i="43"/>
  <c r="AR2" i="43"/>
  <c r="AS2" i="43"/>
  <c r="AT2" i="43"/>
  <c r="AU2" i="43"/>
  <c r="AV2" i="43"/>
  <c r="AW2" i="43"/>
  <c r="AX2" i="43"/>
  <c r="AY2" i="43"/>
  <c r="AZ2" i="43"/>
  <c r="BA2" i="43"/>
  <c r="BB2" i="43"/>
  <c r="BC2" i="43"/>
  <c r="BD2" i="43"/>
  <c r="H1" i="43"/>
  <c r="I1" i="43" s="1"/>
  <c r="J1" i="43" s="1"/>
  <c r="K1" i="43" s="1"/>
  <c r="L1" i="43" s="1"/>
  <c r="M1" i="43" s="1"/>
  <c r="N1" i="43" s="1"/>
  <c r="O1" i="43" s="1"/>
  <c r="P1" i="43" s="1"/>
  <c r="Q1" i="43" s="1"/>
  <c r="R1" i="43" s="1"/>
  <c r="S1" i="43" s="1"/>
  <c r="T1" i="43" s="1"/>
  <c r="U1" i="43" s="1"/>
  <c r="V1" i="43" s="1"/>
  <c r="W1" i="43" s="1"/>
  <c r="X1" i="43" s="1"/>
  <c r="Y1" i="43" s="1"/>
  <c r="Z1" i="43" s="1"/>
  <c r="AA1" i="43" s="1"/>
  <c r="AB1" i="43" s="1"/>
  <c r="AC1" i="43" s="1"/>
  <c r="AD1" i="43" s="1"/>
  <c r="AE1" i="43" s="1"/>
  <c r="AF1" i="43" s="1"/>
  <c r="AG1" i="43" s="1"/>
  <c r="AH1" i="43" s="1"/>
  <c r="AI1" i="43" s="1"/>
  <c r="AJ1" i="43" s="1"/>
  <c r="AK1" i="43" s="1"/>
  <c r="AL1" i="43" s="1"/>
  <c r="AM1" i="43" s="1"/>
  <c r="AN1" i="43" s="1"/>
  <c r="AO1" i="43" s="1"/>
  <c r="AP1" i="43" s="1"/>
  <c r="AQ1" i="43" s="1"/>
  <c r="AR1" i="43" s="1"/>
  <c r="AS1" i="43" s="1"/>
  <c r="AT1" i="43" s="1"/>
  <c r="AU1" i="43" s="1"/>
  <c r="AV1" i="43" s="1"/>
  <c r="AW1" i="43" s="1"/>
  <c r="AX1" i="43" s="1"/>
  <c r="AY1" i="43" s="1"/>
  <c r="AZ1" i="43" s="1"/>
  <c r="BA1" i="43" s="1"/>
  <c r="BB1" i="43" s="1"/>
  <c r="BC1" i="43" s="1"/>
  <c r="BD1" i="43" s="1"/>
  <c r="D3" i="15"/>
  <c r="E6" i="13"/>
  <c r="E6" i="59" s="1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T2" i="4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JS2" i="4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AK62" i="39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N5" i="5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AI62" i="38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M5" i="5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AI16" i="37"/>
  <c r="KW16" i="41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L5" i="5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AJ31" i="36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K5" i="5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AM50" i="35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J5" i="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AI36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I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AI40" i="33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AI12" i="33"/>
  <c r="FQ12" i="41" s="1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H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G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AL37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AK8" i="31"/>
  <c r="B8" i="31"/>
  <c r="AL8" i="31" s="1"/>
  <c r="B7" i="31"/>
  <c r="AL7" i="31" s="1"/>
  <c r="B6" i="31"/>
  <c r="AL5" i="31"/>
  <c r="B5" i="31"/>
  <c r="AJ5" i="31" s="1"/>
  <c r="B4" i="31"/>
  <c r="AL4" i="31" s="1"/>
  <c r="A4" i="31"/>
  <c r="F5" i="5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AK44" i="30"/>
  <c r="AJ44" i="30"/>
  <c r="B44" i="30"/>
  <c r="AL44" i="30" s="1"/>
  <c r="B43" i="30"/>
  <c r="AM43" i="30" s="1"/>
  <c r="AK42" i="30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E5" i="5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P5" i="5" l="1"/>
  <c r="AI33" i="36"/>
  <c r="JO33" i="41" s="1"/>
  <c r="AI7" i="38"/>
  <c r="ME7" i="41" s="1"/>
  <c r="AI13" i="39"/>
  <c r="NM13" i="41" s="1"/>
  <c r="AK24" i="39"/>
  <c r="AM7" i="38"/>
  <c r="AM34" i="38"/>
  <c r="AI24" i="33"/>
  <c r="FQ24" i="41" s="1"/>
  <c r="AJ27" i="33"/>
  <c r="AJ44" i="33"/>
  <c r="AI16" i="34"/>
  <c r="GY16" i="41" s="1"/>
  <c r="AJ27" i="34"/>
  <c r="AM30" i="34"/>
  <c r="AK12" i="39"/>
  <c r="AI42" i="33"/>
  <c r="AI56" i="33"/>
  <c r="AI10" i="34"/>
  <c r="GY10" i="41" s="1"/>
  <c r="AK18" i="36"/>
  <c r="AI26" i="39"/>
  <c r="NM26" i="41" s="1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B4" i="29"/>
  <c r="C6" i="5"/>
  <c r="M6" i="5" s="1"/>
  <c r="L4" i="42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K4" i="29"/>
  <c r="AJ4" i="29"/>
  <c r="AI4" i="29"/>
  <c r="AK4" i="41" s="1"/>
  <c r="AL4" i="29"/>
  <c r="S6" i="5" s="1"/>
  <c r="P4" i="42" s="1"/>
  <c r="D5" i="5"/>
  <c r="O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R6" i="5" l="1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Q4" i="5"/>
  <c r="C3" i="42"/>
  <c r="N2" i="42" s="1"/>
  <c r="D6" i="5"/>
  <c r="C4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O6" i="5" l="1"/>
  <c r="Q6" i="5"/>
  <c r="N4" i="42" s="1"/>
  <c r="C5" i="7"/>
  <c r="E5" i="43" s="1"/>
  <c r="B1" i="15" l="1"/>
  <c r="K25" i="14" l="1"/>
  <c r="C38" i="14"/>
  <c r="E37" i="14"/>
  <c r="E33" i="14"/>
  <c r="H29" i="14"/>
  <c r="C29" i="14"/>
  <c r="B21" i="14"/>
  <c r="D16" i="14"/>
  <c r="D15" i="14"/>
  <c r="D14" i="14"/>
  <c r="F13" i="14"/>
  <c r="D13" i="14"/>
  <c r="E12" i="14"/>
  <c r="G11" i="14" l="1"/>
  <c r="E11" i="14"/>
  <c r="B10" i="14"/>
  <c r="H9" i="14"/>
  <c r="D9" i="14"/>
  <c r="I8" i="14"/>
  <c r="D8" i="14"/>
  <c r="AO5" i="13" l="1"/>
  <c r="AP5" i="13" s="1"/>
  <c r="AQ5" i="13" s="1"/>
  <c r="AI5" i="13"/>
  <c r="AJ5" i="13" s="1"/>
  <c r="AK5" i="13" s="1"/>
  <c r="AA5" i="13"/>
  <c r="AB5" i="13" s="1"/>
  <c r="AC5" i="13" s="1"/>
  <c r="U5" i="13"/>
  <c r="V5" i="13" s="1"/>
  <c r="W5" i="13" s="1"/>
  <c r="M5" i="13"/>
  <c r="N5" i="13" s="1"/>
  <c r="O5" i="13" s="1"/>
  <c r="G5" i="13"/>
  <c r="H5" i="13" s="1"/>
  <c r="I5" i="13" s="1"/>
  <c r="E65" i="13"/>
  <c r="AV65" i="13" s="1"/>
  <c r="E64" i="13"/>
  <c r="AV64" i="13" s="1"/>
  <c r="E63" i="13"/>
  <c r="R63" i="13" s="1"/>
  <c r="E62" i="13"/>
  <c r="S62" i="13" s="1"/>
  <c r="E61" i="13"/>
  <c r="AV61" i="13" s="1"/>
  <c r="E60" i="13"/>
  <c r="AV60" i="13" s="1"/>
  <c r="E59" i="13"/>
  <c r="K59" i="13" s="1"/>
  <c r="E58" i="13"/>
  <c r="E57" i="13"/>
  <c r="P57" i="13" s="1"/>
  <c r="E56" i="13"/>
  <c r="AG56" i="13" s="1"/>
  <c r="E55" i="13"/>
  <c r="J55" i="13" s="1"/>
  <c r="E54" i="13"/>
  <c r="J54" i="13" s="1"/>
  <c r="E53" i="13"/>
  <c r="R53" i="13" s="1"/>
  <c r="E52" i="13"/>
  <c r="AV52" i="13" s="1"/>
  <c r="E51" i="13"/>
  <c r="Q51" i="13" s="1"/>
  <c r="E50" i="13"/>
  <c r="E49" i="13"/>
  <c r="AV49" i="13" s="1"/>
  <c r="E48" i="13"/>
  <c r="AV48" i="13" s="1"/>
  <c r="E47" i="13"/>
  <c r="P47" i="13" s="1"/>
  <c r="E46" i="13"/>
  <c r="Y46" i="13" s="1"/>
  <c r="E45" i="13"/>
  <c r="AV45" i="13" s="1"/>
  <c r="E44" i="13"/>
  <c r="AV44" i="13" s="1"/>
  <c r="E43" i="13"/>
  <c r="AF43" i="13" s="1"/>
  <c r="E42" i="13"/>
  <c r="E41" i="13"/>
  <c r="S41" i="13" s="1"/>
  <c r="E40" i="13"/>
  <c r="AV40" i="13" s="1"/>
  <c r="E39" i="13"/>
  <c r="AM39" i="13" s="1"/>
  <c r="E38" i="13"/>
  <c r="E37" i="13"/>
  <c r="AV37" i="13" s="1"/>
  <c r="E36" i="13"/>
  <c r="AV36" i="13" s="1"/>
  <c r="E35" i="13"/>
  <c r="E34" i="13"/>
  <c r="K34" i="13" s="1"/>
  <c r="K34" i="59" s="1"/>
  <c r="E33" i="13"/>
  <c r="E33" i="59" s="1"/>
  <c r="E32" i="13"/>
  <c r="E32" i="59" s="1"/>
  <c r="E31" i="13"/>
  <c r="E30" i="13"/>
  <c r="E30" i="59" s="1"/>
  <c r="E29" i="13"/>
  <c r="E28" i="13"/>
  <c r="E27" i="13"/>
  <c r="E27" i="59" s="1"/>
  <c r="E26" i="13"/>
  <c r="E25" i="13"/>
  <c r="AV25" i="13" s="1"/>
  <c r="AV25" i="59" s="1"/>
  <c r="E24" i="13"/>
  <c r="E23" i="13"/>
  <c r="E23" i="59" s="1"/>
  <c r="E22" i="13"/>
  <c r="E22" i="59" s="1"/>
  <c r="E21" i="13"/>
  <c r="E20" i="13"/>
  <c r="E19" i="13"/>
  <c r="E18" i="13"/>
  <c r="E18" i="59" s="1"/>
  <c r="E17" i="13"/>
  <c r="E17" i="59" s="1"/>
  <c r="E16" i="13"/>
  <c r="E15" i="13"/>
  <c r="E14" i="13"/>
  <c r="E14" i="59" s="1"/>
  <c r="E13" i="13"/>
  <c r="E12" i="13"/>
  <c r="E11" i="13"/>
  <c r="E11" i="59" s="1"/>
  <c r="E10" i="13"/>
  <c r="E10" i="59" s="1"/>
  <c r="E9" i="13"/>
  <c r="E9" i="59" s="1"/>
  <c r="E8" i="13"/>
  <c r="E8" i="59" s="1"/>
  <c r="E7" i="13"/>
  <c r="E7" i="59" s="1"/>
  <c r="D6" i="13"/>
  <c r="J62" i="13" l="1"/>
  <c r="Q62" i="13"/>
  <c r="AG36" i="13"/>
  <c r="AV56" i="13"/>
  <c r="S52" i="13"/>
  <c r="AF62" i="13"/>
  <c r="AV13" i="13"/>
  <c r="AV13" i="59" s="1"/>
  <c r="E13" i="59"/>
  <c r="AF21" i="13"/>
  <c r="AF21" i="59" s="1"/>
  <c r="E21" i="59"/>
  <c r="AV12" i="13"/>
  <c r="AV12" i="59" s="1"/>
  <c r="E12" i="59"/>
  <c r="AD16" i="13"/>
  <c r="AD16" i="59" s="1"/>
  <c r="E16" i="59"/>
  <c r="AV20" i="13"/>
  <c r="AV20" i="59" s="1"/>
  <c r="E20" i="59"/>
  <c r="Q24" i="13"/>
  <c r="Q24" i="59" s="1"/>
  <c r="E24" i="59"/>
  <c r="Y26" i="13"/>
  <c r="Y26" i="59" s="1"/>
  <c r="E26" i="59"/>
  <c r="AV28" i="13"/>
  <c r="AV28" i="59" s="1"/>
  <c r="E28" i="59"/>
  <c r="Y34" i="13"/>
  <c r="Y34" i="59" s="1"/>
  <c r="E34" i="59"/>
  <c r="K43" i="13"/>
  <c r="P24" i="13"/>
  <c r="P24" i="59" s="1"/>
  <c r="S53" i="13"/>
  <c r="S14" i="13"/>
  <c r="S14" i="59" s="1"/>
  <c r="AD7" i="13"/>
  <c r="AD7" i="59" s="1"/>
  <c r="AG28" i="13"/>
  <c r="AG28" i="59" s="1"/>
  <c r="AE61" i="13"/>
  <c r="AU17" i="13"/>
  <c r="AU17" i="59" s="1"/>
  <c r="AV57" i="13"/>
  <c r="AV41" i="13"/>
  <c r="X12" i="13"/>
  <c r="X12" i="59" s="1"/>
  <c r="AS24" i="13"/>
  <c r="AS24" i="59" s="1"/>
  <c r="AV24" i="13"/>
  <c r="AV24" i="59" s="1"/>
  <c r="P19" i="13"/>
  <c r="P19" i="59" s="1"/>
  <c r="E19" i="59"/>
  <c r="AV29" i="13"/>
  <c r="AV29" i="59" s="1"/>
  <c r="E29" i="59"/>
  <c r="AS31" i="13"/>
  <c r="AS31" i="59" s="1"/>
  <c r="E31" i="59"/>
  <c r="R35" i="13"/>
  <c r="R35" i="59" s="1"/>
  <c r="E35" i="59"/>
  <c r="AE15" i="13"/>
  <c r="AE15" i="59" s="1"/>
  <c r="E15" i="59"/>
  <c r="R25" i="13"/>
  <c r="R25" i="59" s="1"/>
  <c r="E25" i="59"/>
  <c r="K13" i="13"/>
  <c r="K13" i="59" s="1"/>
  <c r="S36" i="13"/>
  <c r="AE17" i="13"/>
  <c r="AE17" i="59" s="1"/>
  <c r="AE47" i="13"/>
  <c r="AV33" i="13"/>
  <c r="AV33" i="59" s="1"/>
  <c r="AV17" i="13"/>
  <c r="AV17" i="59" s="1"/>
  <c r="J46" i="13"/>
  <c r="P29" i="13"/>
  <c r="P29" i="59" s="1"/>
  <c r="R30" i="13"/>
  <c r="R30" i="59" s="1"/>
  <c r="S30" i="13"/>
  <c r="S30" i="59" s="1"/>
  <c r="AD27" i="13"/>
  <c r="AD27" i="59" s="1"/>
  <c r="AD48" i="13"/>
  <c r="AV32" i="13"/>
  <c r="AV32" i="59" s="1"/>
  <c r="AV16" i="13"/>
  <c r="AV16" i="59" s="1"/>
  <c r="J31" i="13"/>
  <c r="J31" i="59" s="1"/>
  <c r="AD39" i="13"/>
  <c r="J15" i="13"/>
  <c r="J15" i="59" s="1"/>
  <c r="K29" i="13"/>
  <c r="K29" i="59" s="1"/>
  <c r="Q31" i="13"/>
  <c r="Q31" i="59" s="1"/>
  <c r="R45" i="13"/>
  <c r="R13" i="13"/>
  <c r="R13" i="59" s="1"/>
  <c r="S46" i="13"/>
  <c r="S25" i="13"/>
  <c r="S25" i="59" s="1"/>
  <c r="AD25" i="13"/>
  <c r="AD25" i="59" s="1"/>
  <c r="AE31" i="13"/>
  <c r="AE31" i="59" s="1"/>
  <c r="X52" i="13"/>
  <c r="AV53" i="13"/>
  <c r="AV21" i="13"/>
  <c r="AV21" i="59" s="1"/>
  <c r="K24" i="13"/>
  <c r="K24" i="59" s="1"/>
  <c r="P39" i="13"/>
  <c r="P7" i="13"/>
  <c r="P7" i="59" s="1"/>
  <c r="S20" i="13"/>
  <c r="S20" i="59" s="1"/>
  <c r="AW11" i="13"/>
  <c r="AW13" i="13"/>
  <c r="AW15" i="13"/>
  <c r="AW17" i="13"/>
  <c r="AW19" i="13"/>
  <c r="AW21" i="13"/>
  <c r="AW23" i="13"/>
  <c r="AW25" i="13"/>
  <c r="AW27" i="13"/>
  <c r="AW29" i="13"/>
  <c r="AW31" i="13"/>
  <c r="AW33" i="13"/>
  <c r="AW35" i="13"/>
  <c r="AW37" i="13"/>
  <c r="AW39" i="13"/>
  <c r="AW41" i="13"/>
  <c r="AW43" i="13"/>
  <c r="AW45" i="13"/>
  <c r="AW47" i="13"/>
  <c r="AW49" i="13"/>
  <c r="AW51" i="13"/>
  <c r="AW53" i="13"/>
  <c r="AW55" i="13"/>
  <c r="AW57" i="13"/>
  <c r="AW59" i="13"/>
  <c r="AW61" i="13"/>
  <c r="AW63" i="13"/>
  <c r="AW65" i="13"/>
  <c r="J63" i="13"/>
  <c r="J43" i="13"/>
  <c r="J27" i="13"/>
  <c r="J27" i="59" s="1"/>
  <c r="J11" i="13"/>
  <c r="J11" i="59" s="1"/>
  <c r="K55" i="13"/>
  <c r="K39" i="13"/>
  <c r="K25" i="13"/>
  <c r="K25" i="59" s="1"/>
  <c r="P65" i="13"/>
  <c r="P55" i="13"/>
  <c r="P45" i="13"/>
  <c r="P35" i="13"/>
  <c r="P35" i="59" s="1"/>
  <c r="P25" i="13"/>
  <c r="P25" i="59" s="1"/>
  <c r="P17" i="13"/>
  <c r="P17" i="59" s="1"/>
  <c r="Q63" i="13"/>
  <c r="Q47" i="13"/>
  <c r="R61" i="13"/>
  <c r="R51" i="13"/>
  <c r="R41" i="13"/>
  <c r="R31" i="13"/>
  <c r="R31" i="59" s="1"/>
  <c r="R23" i="13"/>
  <c r="R23" i="59" s="1"/>
  <c r="X9" i="13"/>
  <c r="X9" i="59" s="1"/>
  <c r="X13" i="13"/>
  <c r="X13" i="59" s="1"/>
  <c r="AF15" i="13"/>
  <c r="AF15" i="59" s="1"/>
  <c r="X19" i="13"/>
  <c r="X19" i="59" s="1"/>
  <c r="AE23" i="13"/>
  <c r="AE23" i="59" s="1"/>
  <c r="AE25" i="13"/>
  <c r="AE25" i="59" s="1"/>
  <c r="AF31" i="13"/>
  <c r="AF31" i="59" s="1"/>
  <c r="X35" i="13"/>
  <c r="X35" i="59" s="1"/>
  <c r="X37" i="13"/>
  <c r="AD41" i="13"/>
  <c r="AD45" i="13"/>
  <c r="AD53" i="13"/>
  <c r="X57" i="13"/>
  <c r="AS21" i="13"/>
  <c r="AS21" i="59" s="1"/>
  <c r="AM35" i="13"/>
  <c r="AM35" i="59" s="1"/>
  <c r="AM47" i="13"/>
  <c r="J51" i="13"/>
  <c r="J39" i="13"/>
  <c r="J23" i="13"/>
  <c r="J23" i="59" s="1"/>
  <c r="J7" i="13"/>
  <c r="K51" i="13"/>
  <c r="P63" i="13"/>
  <c r="P51" i="13"/>
  <c r="P41" i="13"/>
  <c r="P33" i="13"/>
  <c r="P33" i="59" s="1"/>
  <c r="P15" i="13"/>
  <c r="P15" i="59" s="1"/>
  <c r="Q39" i="13"/>
  <c r="Q23" i="13"/>
  <c r="Q23" i="59" s="1"/>
  <c r="R57" i="13"/>
  <c r="R47" i="13"/>
  <c r="R39" i="13"/>
  <c r="R19" i="13"/>
  <c r="R19" i="59" s="1"/>
  <c r="S61" i="13"/>
  <c r="X11" i="13"/>
  <c r="X11" i="59" s="1"/>
  <c r="AF13" i="13"/>
  <c r="AF13" i="59" s="1"/>
  <c r="AD19" i="13"/>
  <c r="AD19" i="59" s="1"/>
  <c r="AF23" i="13"/>
  <c r="AF23" i="59" s="1"/>
  <c r="X29" i="13"/>
  <c r="X29" i="59" s="1"/>
  <c r="AD33" i="13"/>
  <c r="AD33" i="59" s="1"/>
  <c r="AD35" i="13"/>
  <c r="AD35" i="59" s="1"/>
  <c r="AF37" i="13"/>
  <c r="AF41" i="13"/>
  <c r="AF49" i="13"/>
  <c r="AE53" i="13"/>
  <c r="X59" i="13"/>
  <c r="AD63" i="13"/>
  <c r="AU13" i="13"/>
  <c r="AU13" i="59" s="1"/>
  <c r="AS35" i="13"/>
  <c r="AS35" i="59" s="1"/>
  <c r="AS47" i="13"/>
  <c r="AV63" i="13"/>
  <c r="AV59" i="13"/>
  <c r="AV55" i="13"/>
  <c r="AV51" i="13"/>
  <c r="AV47" i="13"/>
  <c r="AV43" i="13"/>
  <c r="AV39" i="13"/>
  <c r="AV35" i="13"/>
  <c r="AV35" i="59" s="1"/>
  <c r="AV31" i="13"/>
  <c r="AV31" i="59" s="1"/>
  <c r="AV27" i="13"/>
  <c r="AV27" i="59" s="1"/>
  <c r="AV23" i="13"/>
  <c r="AV23" i="59" s="1"/>
  <c r="AV19" i="13"/>
  <c r="AV19" i="59" s="1"/>
  <c r="AV15" i="13"/>
  <c r="AV15" i="59" s="1"/>
  <c r="AV11" i="13"/>
  <c r="AV11" i="59" s="1"/>
  <c r="AW10" i="13"/>
  <c r="AW12" i="13"/>
  <c r="AW14" i="13"/>
  <c r="AW16" i="13"/>
  <c r="AW18" i="13"/>
  <c r="AW20" i="13"/>
  <c r="AW22" i="13"/>
  <c r="AW24" i="13"/>
  <c r="AW26" i="13"/>
  <c r="AW28" i="13"/>
  <c r="AW30" i="13"/>
  <c r="AW32" i="13"/>
  <c r="AW34" i="13"/>
  <c r="AW36" i="13"/>
  <c r="AW38" i="13"/>
  <c r="AW40" i="13"/>
  <c r="AW42" i="13"/>
  <c r="AW44" i="13"/>
  <c r="AW46" i="13"/>
  <c r="AW48" i="13"/>
  <c r="AW50" i="13"/>
  <c r="AW52" i="13"/>
  <c r="AW54" i="13"/>
  <c r="AW56" i="13"/>
  <c r="AW58" i="13"/>
  <c r="AW60" i="13"/>
  <c r="AW62" i="13"/>
  <c r="AW64" i="13"/>
  <c r="J59" i="13"/>
  <c r="J47" i="13"/>
  <c r="J35" i="13"/>
  <c r="J35" i="59" s="1"/>
  <c r="J19" i="13"/>
  <c r="J19" i="59" s="1"/>
  <c r="K63" i="13"/>
  <c r="K47" i="13"/>
  <c r="K33" i="13"/>
  <c r="K33" i="59" s="1"/>
  <c r="K17" i="13"/>
  <c r="K17" i="59" s="1"/>
  <c r="P61" i="13"/>
  <c r="P49" i="13"/>
  <c r="P40" i="13"/>
  <c r="P31" i="13"/>
  <c r="P31" i="59" s="1"/>
  <c r="P23" i="13"/>
  <c r="P23" i="59" s="1"/>
  <c r="P13" i="13"/>
  <c r="P13" i="59" s="1"/>
  <c r="Q55" i="13"/>
  <c r="Q35" i="13"/>
  <c r="Q35" i="59" s="1"/>
  <c r="Q19" i="13"/>
  <c r="Q19" i="59" s="1"/>
  <c r="R55" i="13"/>
  <c r="R46" i="13"/>
  <c r="R37" i="13"/>
  <c r="R29" i="13"/>
  <c r="R29" i="59" s="1"/>
  <c r="R14" i="13"/>
  <c r="R14" i="59" s="1"/>
  <c r="S57" i="13"/>
  <c r="S45" i="13"/>
  <c r="S29" i="13"/>
  <c r="S29" i="59" s="1"/>
  <c r="S13" i="13"/>
  <c r="S13" i="59" s="1"/>
  <c r="X7" i="13"/>
  <c r="X7" i="59" s="1"/>
  <c r="AD11" i="13"/>
  <c r="AD11" i="59" s="1"/>
  <c r="AF14" i="13"/>
  <c r="AF14" i="59" s="1"/>
  <c r="AD17" i="13"/>
  <c r="AD17" i="59" s="1"/>
  <c r="X21" i="13"/>
  <c r="X21" i="59" s="1"/>
  <c r="AD24" i="13"/>
  <c r="AD24" i="59" s="1"/>
  <c r="X27" i="13"/>
  <c r="X27" i="59" s="1"/>
  <c r="AF29" i="13"/>
  <c r="AF29" i="59" s="1"/>
  <c r="AE33" i="13"/>
  <c r="AE33" i="59" s="1"/>
  <c r="X36" i="13"/>
  <c r="X39" i="13"/>
  <c r="AF42" i="13"/>
  <c r="AD47" i="13"/>
  <c r="X51" i="13"/>
  <c r="AE55" i="13"/>
  <c r="AF59" i="13"/>
  <c r="X65" i="13"/>
  <c r="AS17" i="13"/>
  <c r="AS17" i="59" s="1"/>
  <c r="AM28" i="13"/>
  <c r="AM28" i="59" s="1"/>
  <c r="AU38" i="13"/>
  <c r="AU57" i="13"/>
  <c r="AV62" i="13"/>
  <c r="AV58" i="13"/>
  <c r="AV54" i="13"/>
  <c r="AV50" i="13"/>
  <c r="AV46" i="13"/>
  <c r="AV42" i="13"/>
  <c r="AV38" i="13"/>
  <c r="AV34" i="13"/>
  <c r="AV34" i="59" s="1"/>
  <c r="AV30" i="13"/>
  <c r="AV30" i="59" s="1"/>
  <c r="AV26" i="13"/>
  <c r="AV26" i="59" s="1"/>
  <c r="AV22" i="13"/>
  <c r="AV22" i="59" s="1"/>
  <c r="AV18" i="13"/>
  <c r="AV18" i="59" s="1"/>
  <c r="AV14" i="13"/>
  <c r="AV14" i="59" s="1"/>
  <c r="AV10" i="13"/>
  <c r="AV10" i="59" s="1"/>
  <c r="Y9" i="13"/>
  <c r="Y9" i="59" s="1"/>
  <c r="AL6" i="13"/>
  <c r="AL6" i="59" s="1"/>
  <c r="AR6" i="13"/>
  <c r="AR6" i="59" s="1"/>
  <c r="P6" i="13"/>
  <c r="P6" i="59" s="1"/>
  <c r="X6" i="13"/>
  <c r="X6" i="59" s="1"/>
  <c r="AD6" i="13"/>
  <c r="AD6" i="59" s="1"/>
  <c r="AL8" i="13"/>
  <c r="AL8" i="59" s="1"/>
  <c r="AR8" i="13"/>
  <c r="AR8" i="59" s="1"/>
  <c r="AD8" i="13"/>
  <c r="AD8" i="59" s="1"/>
  <c r="X8" i="13"/>
  <c r="X8" i="59" s="1"/>
  <c r="J8" i="13"/>
  <c r="J8" i="59" s="1"/>
  <c r="AT10" i="13"/>
  <c r="AT10" i="59" s="1"/>
  <c r="AL10" i="13"/>
  <c r="AL10" i="59" s="1"/>
  <c r="AR10" i="13"/>
  <c r="AR10" i="59" s="1"/>
  <c r="AS10" i="13"/>
  <c r="AS10" i="59" s="1"/>
  <c r="AE10" i="13"/>
  <c r="AE10" i="59" s="1"/>
  <c r="P10" i="13"/>
  <c r="P10" i="59" s="1"/>
  <c r="AG10" i="13"/>
  <c r="AG10" i="59" s="1"/>
  <c r="X10" i="13"/>
  <c r="X10" i="59" s="1"/>
  <c r="S10" i="13"/>
  <c r="S10" i="59" s="1"/>
  <c r="R10" i="13"/>
  <c r="R10" i="59" s="1"/>
  <c r="Q10" i="13"/>
  <c r="Q10" i="59" s="1"/>
  <c r="AD10" i="13"/>
  <c r="AD10" i="59" s="1"/>
  <c r="J10" i="13"/>
  <c r="J10" i="59" s="1"/>
  <c r="AF10" i="13"/>
  <c r="AF10" i="59" s="1"/>
  <c r="K10" i="13"/>
  <c r="K10" i="59" s="1"/>
  <c r="AU10" i="13"/>
  <c r="AU10" i="59" s="1"/>
  <c r="AT12" i="13"/>
  <c r="AT12" i="59" s="1"/>
  <c r="AL12" i="13"/>
  <c r="AL12" i="59" s="1"/>
  <c r="AR12" i="13"/>
  <c r="AR12" i="59" s="1"/>
  <c r="AU12" i="13"/>
  <c r="AU12" i="59" s="1"/>
  <c r="AE12" i="13"/>
  <c r="AE12" i="59" s="1"/>
  <c r="R12" i="13"/>
  <c r="R12" i="59" s="1"/>
  <c r="AS12" i="13"/>
  <c r="AS12" i="59" s="1"/>
  <c r="AF12" i="13"/>
  <c r="AF12" i="59" s="1"/>
  <c r="J12" i="13"/>
  <c r="J12" i="59" s="1"/>
  <c r="Y12" i="13"/>
  <c r="Y12" i="59" s="1"/>
  <c r="Q12" i="13"/>
  <c r="Q12" i="59" s="1"/>
  <c r="P12" i="13"/>
  <c r="P12" i="59" s="1"/>
  <c r="K12" i="13"/>
  <c r="K12" i="59" s="1"/>
  <c r="AM12" i="13"/>
  <c r="AM12" i="59" s="1"/>
  <c r="AD12" i="13"/>
  <c r="AD12" i="59" s="1"/>
  <c r="S12" i="13"/>
  <c r="S12" i="59" s="1"/>
  <c r="AT14" i="13"/>
  <c r="AT14" i="59" s="1"/>
  <c r="AL14" i="13"/>
  <c r="AL14" i="59" s="1"/>
  <c r="AR14" i="13"/>
  <c r="AR14" i="59" s="1"/>
  <c r="AS14" i="13"/>
  <c r="AS14" i="59" s="1"/>
  <c r="AU14" i="13"/>
  <c r="AU14" i="59" s="1"/>
  <c r="AE14" i="13"/>
  <c r="AE14" i="59" s="1"/>
  <c r="P14" i="13"/>
  <c r="P14" i="59" s="1"/>
  <c r="AD14" i="13"/>
  <c r="AD14" i="59" s="1"/>
  <c r="K14" i="13"/>
  <c r="K14" i="59" s="1"/>
  <c r="J14" i="13"/>
  <c r="J14" i="59" s="1"/>
  <c r="Y14" i="13"/>
  <c r="Y14" i="59" s="1"/>
  <c r="AM14" i="13"/>
  <c r="AM14" i="59" s="1"/>
  <c r="AG14" i="13"/>
  <c r="AG14" i="59" s="1"/>
  <c r="X14" i="13"/>
  <c r="X14" i="59" s="1"/>
  <c r="AT16" i="13"/>
  <c r="AT16" i="59" s="1"/>
  <c r="AL16" i="13"/>
  <c r="AL16" i="59" s="1"/>
  <c r="AR16" i="13"/>
  <c r="AR16" i="59" s="1"/>
  <c r="AU16" i="13"/>
  <c r="AU16" i="59" s="1"/>
  <c r="AS16" i="13"/>
  <c r="AS16" i="59" s="1"/>
  <c r="AE16" i="13"/>
  <c r="AE16" i="59" s="1"/>
  <c r="R16" i="13"/>
  <c r="R16" i="59" s="1"/>
  <c r="AM16" i="13"/>
  <c r="AM16" i="59" s="1"/>
  <c r="Y16" i="13"/>
  <c r="Y16" i="59" s="1"/>
  <c r="S16" i="13"/>
  <c r="S16" i="59" s="1"/>
  <c r="J16" i="13"/>
  <c r="J16" i="59" s="1"/>
  <c r="AG16" i="13"/>
  <c r="AG16" i="59" s="1"/>
  <c r="X16" i="13"/>
  <c r="X16" i="59" s="1"/>
  <c r="Q16" i="13"/>
  <c r="Q16" i="59" s="1"/>
  <c r="P16" i="13"/>
  <c r="P16" i="59" s="1"/>
  <c r="K16" i="13"/>
  <c r="K16" i="59" s="1"/>
  <c r="AF16" i="13"/>
  <c r="AF16" i="59" s="1"/>
  <c r="AT18" i="13"/>
  <c r="AT18" i="59" s="1"/>
  <c r="AL18" i="13"/>
  <c r="AL18" i="59" s="1"/>
  <c r="AR18" i="13"/>
  <c r="AR18" i="59" s="1"/>
  <c r="AS18" i="13"/>
  <c r="AS18" i="59" s="1"/>
  <c r="AU18" i="13"/>
  <c r="AU18" i="59" s="1"/>
  <c r="AM18" i="13"/>
  <c r="AM18" i="59" s="1"/>
  <c r="AE18" i="13"/>
  <c r="AE18" i="59" s="1"/>
  <c r="P18" i="13"/>
  <c r="P18" i="59" s="1"/>
  <c r="AG18" i="13"/>
  <c r="AG18" i="59" s="1"/>
  <c r="X18" i="13"/>
  <c r="X18" i="59" s="1"/>
  <c r="S18" i="13"/>
  <c r="S18" i="59" s="1"/>
  <c r="R18" i="13"/>
  <c r="R18" i="59" s="1"/>
  <c r="J18" i="13"/>
  <c r="J18" i="59" s="1"/>
  <c r="AF18" i="13"/>
  <c r="AF18" i="59" s="1"/>
  <c r="AD18" i="13"/>
  <c r="AD18" i="59" s="1"/>
  <c r="Q18" i="13"/>
  <c r="Q18" i="59" s="1"/>
  <c r="AT20" i="13"/>
  <c r="AT20" i="59" s="1"/>
  <c r="AL20" i="13"/>
  <c r="AL20" i="59" s="1"/>
  <c r="AR20" i="13"/>
  <c r="AR20" i="59" s="1"/>
  <c r="AS20" i="13"/>
  <c r="AS20" i="59" s="1"/>
  <c r="AM20" i="13"/>
  <c r="AM20" i="59" s="1"/>
  <c r="AE20" i="13"/>
  <c r="AE20" i="59" s="1"/>
  <c r="R20" i="13"/>
  <c r="R20" i="59" s="1"/>
  <c r="AF20" i="13"/>
  <c r="AF20" i="59" s="1"/>
  <c r="Q20" i="13"/>
  <c r="Q20" i="59" s="1"/>
  <c r="P20" i="13"/>
  <c r="P20" i="59" s="1"/>
  <c r="K20" i="13"/>
  <c r="K20" i="59" s="1"/>
  <c r="J20" i="13"/>
  <c r="J20" i="59" s="1"/>
  <c r="AD20" i="13"/>
  <c r="AD20" i="59" s="1"/>
  <c r="Y20" i="13"/>
  <c r="Y20" i="59" s="1"/>
  <c r="AT22" i="13"/>
  <c r="AT22" i="59" s="1"/>
  <c r="AL22" i="13"/>
  <c r="AL22" i="59" s="1"/>
  <c r="AR22" i="13"/>
  <c r="AR22" i="59" s="1"/>
  <c r="AS22" i="13"/>
  <c r="AS22" i="59" s="1"/>
  <c r="AM22" i="13"/>
  <c r="AM22" i="59" s="1"/>
  <c r="AE22" i="13"/>
  <c r="AE22" i="59" s="1"/>
  <c r="P22" i="13"/>
  <c r="P22" i="59" s="1"/>
  <c r="AD22" i="13"/>
  <c r="AD22" i="59" s="1"/>
  <c r="K22" i="13"/>
  <c r="K22" i="59" s="1"/>
  <c r="J22" i="13"/>
  <c r="J22" i="59" s="1"/>
  <c r="AU22" i="13"/>
  <c r="AU22" i="59" s="1"/>
  <c r="Y22" i="13"/>
  <c r="Y22" i="59" s="1"/>
  <c r="S22" i="13"/>
  <c r="S22" i="59" s="1"/>
  <c r="R22" i="13"/>
  <c r="R22" i="59" s="1"/>
  <c r="Q22" i="13"/>
  <c r="Q22" i="59" s="1"/>
  <c r="AG22" i="13"/>
  <c r="AG22" i="59" s="1"/>
  <c r="X22" i="13"/>
  <c r="X22" i="59" s="1"/>
  <c r="AT24" i="13"/>
  <c r="AT24" i="59" s="1"/>
  <c r="AL24" i="13"/>
  <c r="AL24" i="59" s="1"/>
  <c r="AR24" i="13"/>
  <c r="AR24" i="59" s="1"/>
  <c r="AM24" i="13"/>
  <c r="AM24" i="59" s="1"/>
  <c r="AE24" i="13"/>
  <c r="AE24" i="59" s="1"/>
  <c r="R24" i="13"/>
  <c r="R24" i="59" s="1"/>
  <c r="Y24" i="13"/>
  <c r="Y24" i="59" s="1"/>
  <c r="J24" i="13"/>
  <c r="J24" i="59" s="1"/>
  <c r="S24" i="13"/>
  <c r="S24" i="59" s="1"/>
  <c r="AG24" i="13"/>
  <c r="AG24" i="59" s="1"/>
  <c r="X24" i="13"/>
  <c r="X24" i="59" s="1"/>
  <c r="AU24" i="13"/>
  <c r="AU24" i="59" s="1"/>
  <c r="AF24" i="13"/>
  <c r="AF24" i="59" s="1"/>
  <c r="AT26" i="13"/>
  <c r="AT26" i="59" s="1"/>
  <c r="AL26" i="13"/>
  <c r="AL26" i="59" s="1"/>
  <c r="AR26" i="13"/>
  <c r="AR26" i="59" s="1"/>
  <c r="AS26" i="13"/>
  <c r="AS26" i="59" s="1"/>
  <c r="AE26" i="13"/>
  <c r="AE26" i="59" s="1"/>
  <c r="P26" i="13"/>
  <c r="P26" i="59" s="1"/>
  <c r="AU26" i="13"/>
  <c r="AU26" i="59" s="1"/>
  <c r="AG26" i="13"/>
  <c r="AG26" i="59" s="1"/>
  <c r="X26" i="13"/>
  <c r="X26" i="59" s="1"/>
  <c r="S26" i="13"/>
  <c r="S26" i="59" s="1"/>
  <c r="R26" i="13"/>
  <c r="R26" i="59" s="1"/>
  <c r="Q26" i="13"/>
  <c r="Q26" i="59" s="1"/>
  <c r="J26" i="13"/>
  <c r="J26" i="59" s="1"/>
  <c r="AM26" i="13"/>
  <c r="AM26" i="59" s="1"/>
  <c r="AF26" i="13"/>
  <c r="AF26" i="59" s="1"/>
  <c r="K26" i="13"/>
  <c r="K26" i="59" s="1"/>
  <c r="AD26" i="13"/>
  <c r="AD26" i="59" s="1"/>
  <c r="AT28" i="13"/>
  <c r="AT28" i="59" s="1"/>
  <c r="AL28" i="13"/>
  <c r="AL28" i="59" s="1"/>
  <c r="AR28" i="13"/>
  <c r="AR28" i="59" s="1"/>
  <c r="AU28" i="13"/>
  <c r="AU28" i="59" s="1"/>
  <c r="AE28" i="13"/>
  <c r="AE28" i="59" s="1"/>
  <c r="R28" i="13"/>
  <c r="R28" i="59" s="1"/>
  <c r="AF28" i="13"/>
  <c r="AF28" i="59" s="1"/>
  <c r="J28" i="13"/>
  <c r="J28" i="59" s="1"/>
  <c r="Q28" i="13"/>
  <c r="Q28" i="59" s="1"/>
  <c r="P28" i="13"/>
  <c r="P28" i="59" s="1"/>
  <c r="AD28" i="13"/>
  <c r="AD28" i="59" s="1"/>
  <c r="S28" i="13"/>
  <c r="S28" i="59" s="1"/>
  <c r="AS28" i="13"/>
  <c r="AS28" i="59" s="1"/>
  <c r="Y28" i="13"/>
  <c r="Y28" i="59" s="1"/>
  <c r="AT30" i="13"/>
  <c r="AT30" i="59" s="1"/>
  <c r="AL30" i="13"/>
  <c r="AL30" i="59" s="1"/>
  <c r="AR30" i="13"/>
  <c r="AR30" i="59" s="1"/>
  <c r="AS30" i="13"/>
  <c r="AS30" i="59" s="1"/>
  <c r="AU30" i="13"/>
  <c r="AU30" i="59" s="1"/>
  <c r="AE30" i="13"/>
  <c r="AE30" i="59" s="1"/>
  <c r="P30" i="13"/>
  <c r="P30" i="59" s="1"/>
  <c r="AM30" i="13"/>
  <c r="AM30" i="59" s="1"/>
  <c r="AD30" i="13"/>
  <c r="AD30" i="59" s="1"/>
  <c r="K30" i="13"/>
  <c r="K30" i="59" s="1"/>
  <c r="J30" i="13"/>
  <c r="J30" i="59" s="1"/>
  <c r="Y30" i="13"/>
  <c r="Y30" i="59" s="1"/>
  <c r="AG30" i="13"/>
  <c r="AG30" i="59" s="1"/>
  <c r="X30" i="13"/>
  <c r="X30" i="59" s="1"/>
  <c r="AT32" i="13"/>
  <c r="AT32" i="59" s="1"/>
  <c r="AL32" i="13"/>
  <c r="AL32" i="59" s="1"/>
  <c r="AR32" i="13"/>
  <c r="AR32" i="59" s="1"/>
  <c r="AU32" i="13"/>
  <c r="AU32" i="59" s="1"/>
  <c r="AS32" i="13"/>
  <c r="AS32" i="59" s="1"/>
  <c r="AE32" i="13"/>
  <c r="AE32" i="59" s="1"/>
  <c r="R32" i="13"/>
  <c r="R32" i="59" s="1"/>
  <c r="Y32" i="13"/>
  <c r="Y32" i="59" s="1"/>
  <c r="S32" i="13"/>
  <c r="S32" i="59" s="1"/>
  <c r="J32" i="13"/>
  <c r="J32" i="59" s="1"/>
  <c r="AG32" i="13"/>
  <c r="AG32" i="59" s="1"/>
  <c r="X32" i="13"/>
  <c r="X32" i="59" s="1"/>
  <c r="Q32" i="13"/>
  <c r="Q32" i="59" s="1"/>
  <c r="P32" i="13"/>
  <c r="P32" i="59" s="1"/>
  <c r="K32" i="13"/>
  <c r="K32" i="59" s="1"/>
  <c r="AM32" i="13"/>
  <c r="AM32" i="59" s="1"/>
  <c r="AF32" i="13"/>
  <c r="AF32" i="59" s="1"/>
  <c r="AT34" i="13"/>
  <c r="AT34" i="59" s="1"/>
  <c r="AL34" i="13"/>
  <c r="AL34" i="59" s="1"/>
  <c r="AR34" i="13"/>
  <c r="AR34" i="59" s="1"/>
  <c r="AS34" i="13"/>
  <c r="AS34" i="59" s="1"/>
  <c r="AU34" i="13"/>
  <c r="AU34" i="59" s="1"/>
  <c r="AM34" i="13"/>
  <c r="AM34" i="59" s="1"/>
  <c r="AE34" i="13"/>
  <c r="AE34" i="59" s="1"/>
  <c r="P34" i="13"/>
  <c r="P34" i="59" s="1"/>
  <c r="AG34" i="13"/>
  <c r="AG34" i="59" s="1"/>
  <c r="X34" i="13"/>
  <c r="X34" i="59" s="1"/>
  <c r="S34" i="13"/>
  <c r="S34" i="59" s="1"/>
  <c r="R34" i="13"/>
  <c r="R34" i="59" s="1"/>
  <c r="Q34" i="13"/>
  <c r="Q34" i="59" s="1"/>
  <c r="J34" i="13"/>
  <c r="J34" i="59" s="1"/>
  <c r="AF34" i="13"/>
  <c r="AF34" i="59" s="1"/>
  <c r="AD34" i="13"/>
  <c r="AD34" i="59" s="1"/>
  <c r="AT36" i="13"/>
  <c r="AL36" i="13"/>
  <c r="AR36" i="13"/>
  <c r="AS36" i="13"/>
  <c r="AM36" i="13"/>
  <c r="AE36" i="13"/>
  <c r="R36" i="13"/>
  <c r="AF36" i="13"/>
  <c r="Q36" i="13"/>
  <c r="P36" i="13"/>
  <c r="K36" i="13"/>
  <c r="J36" i="13"/>
  <c r="AU36" i="13"/>
  <c r="AD36" i="13"/>
  <c r="Y36" i="13"/>
  <c r="AT38" i="13"/>
  <c r="AL38" i="13"/>
  <c r="AR38" i="13"/>
  <c r="AS38" i="13"/>
  <c r="AE38" i="13"/>
  <c r="AM38" i="13"/>
  <c r="AG38" i="13"/>
  <c r="X38" i="13"/>
  <c r="P38" i="13"/>
  <c r="AF38" i="13"/>
  <c r="K38" i="13"/>
  <c r="J38" i="13"/>
  <c r="AD38" i="13"/>
  <c r="S38" i="13"/>
  <c r="R38" i="13"/>
  <c r="Q38" i="13"/>
  <c r="Y38" i="13"/>
  <c r="AT40" i="13"/>
  <c r="AL40" i="13"/>
  <c r="AR40" i="13"/>
  <c r="AE40" i="13"/>
  <c r="AM40" i="13"/>
  <c r="AF40" i="13"/>
  <c r="R40" i="13"/>
  <c r="AU40" i="13"/>
  <c r="X40" i="13"/>
  <c r="K40" i="13"/>
  <c r="J40" i="13"/>
  <c r="S40" i="13"/>
  <c r="AS40" i="13"/>
  <c r="AG40" i="13"/>
  <c r="AD40" i="13"/>
  <c r="AT42" i="13"/>
  <c r="AL42" i="13"/>
  <c r="AR42" i="13"/>
  <c r="AS42" i="13"/>
  <c r="AE42" i="13"/>
  <c r="AD42" i="13"/>
  <c r="P42" i="13"/>
  <c r="Y42" i="13"/>
  <c r="S42" i="13"/>
  <c r="R42" i="13"/>
  <c r="Q42" i="13"/>
  <c r="K42" i="13"/>
  <c r="X42" i="13"/>
  <c r="AU42" i="13"/>
  <c r="AG42" i="13"/>
  <c r="AT44" i="13"/>
  <c r="AL44" i="13"/>
  <c r="AR44" i="13"/>
  <c r="AM44" i="13"/>
  <c r="AE44" i="13"/>
  <c r="Y44" i="13"/>
  <c r="R44" i="13"/>
  <c r="AU44" i="13"/>
  <c r="AF44" i="13"/>
  <c r="K44" i="13"/>
  <c r="J44" i="13"/>
  <c r="Q44" i="13"/>
  <c r="P44" i="13"/>
  <c r="AS44" i="13"/>
  <c r="AD44" i="13"/>
  <c r="S44" i="13"/>
  <c r="X44" i="13"/>
  <c r="AT46" i="13"/>
  <c r="AL46" i="13"/>
  <c r="AR46" i="13"/>
  <c r="AU46" i="13"/>
  <c r="AS46" i="13"/>
  <c r="AE46" i="13"/>
  <c r="AM46" i="13"/>
  <c r="AG46" i="13"/>
  <c r="X46" i="13"/>
  <c r="P46" i="13"/>
  <c r="K46" i="13"/>
  <c r="AF46" i="13"/>
  <c r="AD46" i="13"/>
  <c r="AT48" i="13"/>
  <c r="AL48" i="13"/>
  <c r="AR48" i="13"/>
  <c r="AM48" i="13"/>
  <c r="AE48" i="13"/>
  <c r="AU48" i="13"/>
  <c r="AS48" i="13"/>
  <c r="AF48" i="13"/>
  <c r="R48" i="13"/>
  <c r="Y48" i="13"/>
  <c r="S48" i="13"/>
  <c r="K48" i="13"/>
  <c r="J48" i="13"/>
  <c r="X48" i="13"/>
  <c r="Q48" i="13"/>
  <c r="P48" i="13"/>
  <c r="AG48" i="13"/>
  <c r="AT50" i="13"/>
  <c r="AL50" i="13"/>
  <c r="AR50" i="13"/>
  <c r="AU50" i="13"/>
  <c r="AS50" i="13"/>
  <c r="AE50" i="13"/>
  <c r="AD50" i="13"/>
  <c r="P50" i="13"/>
  <c r="AM50" i="13"/>
  <c r="AF50" i="13"/>
  <c r="X50" i="13"/>
  <c r="S50" i="13"/>
  <c r="R50" i="13"/>
  <c r="Q50" i="13"/>
  <c r="K50" i="13"/>
  <c r="Y50" i="13"/>
  <c r="AT52" i="13"/>
  <c r="AL52" i="13"/>
  <c r="AR52" i="13"/>
  <c r="AM52" i="13"/>
  <c r="AE52" i="13"/>
  <c r="Y52" i="13"/>
  <c r="R52" i="13"/>
  <c r="AG52" i="13"/>
  <c r="Q52" i="13"/>
  <c r="P52" i="13"/>
  <c r="K52" i="13"/>
  <c r="J52" i="13"/>
  <c r="AF52" i="13"/>
  <c r="AU52" i="13"/>
  <c r="AD52" i="13"/>
  <c r="AT54" i="13"/>
  <c r="AL54" i="13"/>
  <c r="AR54" i="13"/>
  <c r="AU54" i="13"/>
  <c r="AS54" i="13"/>
  <c r="AE54" i="13"/>
  <c r="AM54" i="13"/>
  <c r="AG54" i="13"/>
  <c r="X54" i="13"/>
  <c r="P54" i="13"/>
  <c r="Y54" i="13"/>
  <c r="K54" i="13"/>
  <c r="S54" i="13"/>
  <c r="R54" i="13"/>
  <c r="Q54" i="13"/>
  <c r="AF54" i="13"/>
  <c r="AT56" i="13"/>
  <c r="AL56" i="13"/>
  <c r="AR56" i="13"/>
  <c r="AM56" i="13"/>
  <c r="AE56" i="13"/>
  <c r="AU56" i="13"/>
  <c r="AS56" i="13"/>
  <c r="AF56" i="13"/>
  <c r="R56" i="13"/>
  <c r="AD56" i="13"/>
  <c r="K56" i="13"/>
  <c r="J56" i="13"/>
  <c r="S56" i="13"/>
  <c r="Y56" i="13"/>
  <c r="X56" i="13"/>
  <c r="AT58" i="13"/>
  <c r="AL58" i="13"/>
  <c r="AR58" i="13"/>
  <c r="AU58" i="13"/>
  <c r="AS58" i="13"/>
  <c r="AE58" i="13"/>
  <c r="AD58" i="13"/>
  <c r="P58" i="13"/>
  <c r="AG58" i="13"/>
  <c r="S58" i="13"/>
  <c r="R58" i="13"/>
  <c r="Q58" i="13"/>
  <c r="K58" i="13"/>
  <c r="AF58" i="13"/>
  <c r="AM58" i="13"/>
  <c r="Y58" i="13"/>
  <c r="AT60" i="13"/>
  <c r="AL60" i="13"/>
  <c r="AS60" i="13"/>
  <c r="AR60" i="13"/>
  <c r="AM60" i="13"/>
  <c r="AE60" i="13"/>
  <c r="AD60" i="13"/>
  <c r="Y60" i="13"/>
  <c r="R60" i="13"/>
  <c r="AF60" i="13"/>
  <c r="K60" i="13"/>
  <c r="J60" i="13"/>
  <c r="Q60" i="13"/>
  <c r="AU60" i="13"/>
  <c r="X60" i="13"/>
  <c r="S60" i="13"/>
  <c r="P60" i="13"/>
  <c r="AT62" i="13"/>
  <c r="AL62" i="13"/>
  <c r="AS62" i="13"/>
  <c r="AR62" i="13"/>
  <c r="AU62" i="13"/>
  <c r="AM62" i="13"/>
  <c r="AE62" i="13"/>
  <c r="Y62" i="13"/>
  <c r="AG62" i="13"/>
  <c r="X62" i="13"/>
  <c r="P62" i="13"/>
  <c r="AD62" i="13"/>
  <c r="K62" i="13"/>
  <c r="AT64" i="13"/>
  <c r="AL64" i="13"/>
  <c r="AS64" i="13"/>
  <c r="AR64" i="13"/>
  <c r="AU64" i="13"/>
  <c r="AE64" i="13"/>
  <c r="AM64" i="13"/>
  <c r="AG64" i="13"/>
  <c r="X64" i="13"/>
  <c r="AF64" i="13"/>
  <c r="R64" i="13"/>
  <c r="Y64" i="13"/>
  <c r="S64" i="13"/>
  <c r="K64" i="13"/>
  <c r="J64" i="13"/>
  <c r="Q64" i="13"/>
  <c r="P64" i="13"/>
  <c r="K18" i="13"/>
  <c r="K18" i="59" s="1"/>
  <c r="P56" i="13"/>
  <c r="P8" i="13"/>
  <c r="P8" i="59" s="1"/>
  <c r="Q56" i="13"/>
  <c r="Q46" i="13"/>
  <c r="R62" i="13"/>
  <c r="Y10" i="13"/>
  <c r="Y10" i="59" s="1"/>
  <c r="AG12" i="13"/>
  <c r="AG12" i="59" s="1"/>
  <c r="X20" i="13"/>
  <c r="X20" i="59" s="1"/>
  <c r="AF22" i="13"/>
  <c r="AF22" i="59" s="1"/>
  <c r="AD32" i="13"/>
  <c r="AD32" i="59" s="1"/>
  <c r="Y40" i="13"/>
  <c r="AG50" i="13"/>
  <c r="AG60" i="13"/>
  <c r="AD64" i="13"/>
  <c r="AM10" i="13"/>
  <c r="AM10" i="59" s="1"/>
  <c r="AU20" i="13"/>
  <c r="AU20" i="59" s="1"/>
  <c r="AS52" i="13"/>
  <c r="J6" i="13"/>
  <c r="J6" i="59" s="1"/>
  <c r="J58" i="13"/>
  <c r="J50" i="13"/>
  <c r="J42" i="13"/>
  <c r="K28" i="13"/>
  <c r="K28" i="59" s="1"/>
  <c r="Q40" i="13"/>
  <c r="Q30" i="13"/>
  <c r="Q30" i="59" s="1"/>
  <c r="Q14" i="13"/>
  <c r="Q14" i="59" s="1"/>
  <c r="Y18" i="13"/>
  <c r="Y18" i="59" s="1"/>
  <c r="AG20" i="13"/>
  <c r="AG20" i="59" s="1"/>
  <c r="X28" i="13"/>
  <c r="X28" i="59" s="1"/>
  <c r="AF30" i="13"/>
  <c r="AF30" i="59" s="1"/>
  <c r="AG44" i="13"/>
  <c r="AD54" i="13"/>
  <c r="X58" i="13"/>
  <c r="AM42" i="13"/>
  <c r="AL9" i="13"/>
  <c r="AL9" i="59" s="1"/>
  <c r="AR9" i="13"/>
  <c r="AR11" i="13"/>
  <c r="AR11" i="59" s="1"/>
  <c r="AT11" i="13"/>
  <c r="AT11" i="59" s="1"/>
  <c r="AL11" i="13"/>
  <c r="AL11" i="59" s="1"/>
  <c r="AU11" i="13"/>
  <c r="AU11" i="59" s="1"/>
  <c r="AS11" i="13"/>
  <c r="AS11" i="59" s="1"/>
  <c r="AM11" i="13"/>
  <c r="AM11" i="59" s="1"/>
  <c r="AG11" i="13"/>
  <c r="AG11" i="59" s="1"/>
  <c r="Y11" i="13"/>
  <c r="Y11" i="59" s="1"/>
  <c r="S11" i="13"/>
  <c r="S11" i="59" s="1"/>
  <c r="K11" i="13"/>
  <c r="K11" i="59" s="1"/>
  <c r="AR13" i="13"/>
  <c r="AR13" i="59" s="1"/>
  <c r="AT13" i="13"/>
  <c r="AT13" i="59" s="1"/>
  <c r="AL13" i="13"/>
  <c r="AL13" i="59" s="1"/>
  <c r="AM13" i="13"/>
  <c r="AM13" i="59" s="1"/>
  <c r="AS13" i="13"/>
  <c r="AS13" i="59" s="1"/>
  <c r="AG13" i="13"/>
  <c r="AG13" i="59" s="1"/>
  <c r="Y13" i="13"/>
  <c r="Y13" i="59" s="1"/>
  <c r="Q13" i="13"/>
  <c r="Q13" i="59" s="1"/>
  <c r="AR15" i="13"/>
  <c r="AR15" i="59" s="1"/>
  <c r="AT15" i="13"/>
  <c r="AT15" i="59" s="1"/>
  <c r="AL15" i="13"/>
  <c r="AL15" i="59" s="1"/>
  <c r="AU15" i="13"/>
  <c r="AU15" i="59" s="1"/>
  <c r="AM15" i="13"/>
  <c r="AM15" i="59" s="1"/>
  <c r="AG15" i="13"/>
  <c r="AG15" i="59" s="1"/>
  <c r="Y15" i="13"/>
  <c r="Y15" i="59" s="1"/>
  <c r="S15" i="13"/>
  <c r="S15" i="59" s="1"/>
  <c r="K15" i="13"/>
  <c r="K15" i="59" s="1"/>
  <c r="AR17" i="13"/>
  <c r="AR17" i="59" s="1"/>
  <c r="AT17" i="13"/>
  <c r="AT17" i="59" s="1"/>
  <c r="AL17" i="13"/>
  <c r="AL17" i="59" s="1"/>
  <c r="AM17" i="13"/>
  <c r="AM17" i="59" s="1"/>
  <c r="AG17" i="13"/>
  <c r="AG17" i="59" s="1"/>
  <c r="Y17" i="13"/>
  <c r="Y17" i="59" s="1"/>
  <c r="Q17" i="13"/>
  <c r="Q17" i="59" s="1"/>
  <c r="AR19" i="13"/>
  <c r="AR19" i="59" s="1"/>
  <c r="AT19" i="13"/>
  <c r="AT19" i="59" s="1"/>
  <c r="AL19" i="13"/>
  <c r="AL19" i="59" s="1"/>
  <c r="AU19" i="13"/>
  <c r="AU19" i="59" s="1"/>
  <c r="AG19" i="13"/>
  <c r="AG19" i="59" s="1"/>
  <c r="Y19" i="13"/>
  <c r="Y19" i="59" s="1"/>
  <c r="S19" i="13"/>
  <c r="S19" i="59" s="1"/>
  <c r="K19" i="13"/>
  <c r="K19" i="59" s="1"/>
  <c r="AR21" i="13"/>
  <c r="AR21" i="59" s="1"/>
  <c r="AT21" i="13"/>
  <c r="AT21" i="59" s="1"/>
  <c r="AL21" i="13"/>
  <c r="AL21" i="59" s="1"/>
  <c r="AM21" i="13"/>
  <c r="AM21" i="59" s="1"/>
  <c r="AU21" i="13"/>
  <c r="AU21" i="59" s="1"/>
  <c r="AG21" i="13"/>
  <c r="AG21" i="59" s="1"/>
  <c r="Y21" i="13"/>
  <c r="Y21" i="59" s="1"/>
  <c r="Q21" i="13"/>
  <c r="Q21" i="59" s="1"/>
  <c r="AR23" i="13"/>
  <c r="AR23" i="59" s="1"/>
  <c r="AT23" i="13"/>
  <c r="AT23" i="59" s="1"/>
  <c r="AL23" i="13"/>
  <c r="AL23" i="59" s="1"/>
  <c r="AU23" i="13"/>
  <c r="AU23" i="59" s="1"/>
  <c r="AS23" i="13"/>
  <c r="AS23" i="59" s="1"/>
  <c r="AG23" i="13"/>
  <c r="AG23" i="59" s="1"/>
  <c r="Y23" i="13"/>
  <c r="Y23" i="59" s="1"/>
  <c r="S23" i="13"/>
  <c r="S23" i="59" s="1"/>
  <c r="K23" i="13"/>
  <c r="K23" i="59" s="1"/>
  <c r="AR25" i="13"/>
  <c r="AR25" i="59" s="1"/>
  <c r="AT25" i="13"/>
  <c r="AT25" i="59" s="1"/>
  <c r="AL25" i="13"/>
  <c r="AL25" i="59" s="1"/>
  <c r="AM25" i="13"/>
  <c r="AM25" i="59" s="1"/>
  <c r="AU25" i="13"/>
  <c r="AU25" i="59" s="1"/>
  <c r="AS25" i="13"/>
  <c r="AS25" i="59" s="1"/>
  <c r="AG25" i="13"/>
  <c r="AG25" i="59" s="1"/>
  <c r="Y25" i="13"/>
  <c r="Y25" i="59" s="1"/>
  <c r="Q25" i="13"/>
  <c r="Q25" i="59" s="1"/>
  <c r="AR27" i="13"/>
  <c r="AR27" i="59" s="1"/>
  <c r="AT27" i="13"/>
  <c r="AT27" i="59" s="1"/>
  <c r="AL27" i="13"/>
  <c r="AL27" i="59" s="1"/>
  <c r="AU27" i="13"/>
  <c r="AU27" i="59" s="1"/>
  <c r="AS27" i="13"/>
  <c r="AS27" i="59" s="1"/>
  <c r="AM27" i="13"/>
  <c r="AM27" i="59" s="1"/>
  <c r="AG27" i="13"/>
  <c r="AG27" i="59" s="1"/>
  <c r="Y27" i="13"/>
  <c r="Y27" i="59" s="1"/>
  <c r="S27" i="13"/>
  <c r="S27" i="59" s="1"/>
  <c r="K27" i="13"/>
  <c r="K27" i="59" s="1"/>
  <c r="AR29" i="13"/>
  <c r="AR29" i="59" s="1"/>
  <c r="AT29" i="13"/>
  <c r="AT29" i="59" s="1"/>
  <c r="AL29" i="13"/>
  <c r="AL29" i="59" s="1"/>
  <c r="AM29" i="13"/>
  <c r="AM29" i="59" s="1"/>
  <c r="AS29" i="13"/>
  <c r="AS29" i="59" s="1"/>
  <c r="AG29" i="13"/>
  <c r="AG29" i="59" s="1"/>
  <c r="Y29" i="13"/>
  <c r="Y29" i="59" s="1"/>
  <c r="Q29" i="13"/>
  <c r="Q29" i="59" s="1"/>
  <c r="AR31" i="13"/>
  <c r="AR31" i="59" s="1"/>
  <c r="AT31" i="13"/>
  <c r="AT31" i="59" s="1"/>
  <c r="AL31" i="13"/>
  <c r="AL31" i="59" s="1"/>
  <c r="AU31" i="13"/>
  <c r="AU31" i="59" s="1"/>
  <c r="AM31" i="13"/>
  <c r="AM31" i="59" s="1"/>
  <c r="AG31" i="13"/>
  <c r="AG31" i="59" s="1"/>
  <c r="Y31" i="13"/>
  <c r="Y31" i="59" s="1"/>
  <c r="S31" i="13"/>
  <c r="S31" i="59" s="1"/>
  <c r="K31" i="13"/>
  <c r="K31" i="59" s="1"/>
  <c r="AR33" i="13"/>
  <c r="AR33" i="59" s="1"/>
  <c r="AT33" i="13"/>
  <c r="AT33" i="59" s="1"/>
  <c r="AL33" i="13"/>
  <c r="AL33" i="59" s="1"/>
  <c r="AM33" i="13"/>
  <c r="AM33" i="59" s="1"/>
  <c r="AG33" i="13"/>
  <c r="AG33" i="59" s="1"/>
  <c r="Y33" i="13"/>
  <c r="Y33" i="59" s="1"/>
  <c r="Q33" i="13"/>
  <c r="Q33" i="59" s="1"/>
  <c r="AR35" i="13"/>
  <c r="AR35" i="59" s="1"/>
  <c r="AT35" i="13"/>
  <c r="AT35" i="59" s="1"/>
  <c r="AL35" i="13"/>
  <c r="AL35" i="59" s="1"/>
  <c r="AU35" i="13"/>
  <c r="AU35" i="59" s="1"/>
  <c r="AG35" i="13"/>
  <c r="AG35" i="59" s="1"/>
  <c r="Y35" i="13"/>
  <c r="Y35" i="59" s="1"/>
  <c r="S35" i="13"/>
  <c r="S35" i="59" s="1"/>
  <c r="K35" i="13"/>
  <c r="K35" i="59" s="1"/>
  <c r="AR37" i="13"/>
  <c r="AT37" i="13"/>
  <c r="AL37" i="13"/>
  <c r="AM37" i="13"/>
  <c r="AG37" i="13"/>
  <c r="AU37" i="13"/>
  <c r="Y37" i="13"/>
  <c r="Q37" i="13"/>
  <c r="AR39" i="13"/>
  <c r="AT39" i="13"/>
  <c r="AL39" i="13"/>
  <c r="AU39" i="13"/>
  <c r="AG39" i="13"/>
  <c r="Y39" i="13"/>
  <c r="AS39" i="13"/>
  <c r="AF39" i="13"/>
  <c r="S39" i="13"/>
  <c r="AR41" i="13"/>
  <c r="AT41" i="13"/>
  <c r="AL41" i="13"/>
  <c r="AM41" i="13"/>
  <c r="AG41" i="13"/>
  <c r="Y41" i="13"/>
  <c r="AU41" i="13"/>
  <c r="AS41" i="13"/>
  <c r="AE41" i="13"/>
  <c r="Q41" i="13"/>
  <c r="AR43" i="13"/>
  <c r="AT43" i="13"/>
  <c r="AL43" i="13"/>
  <c r="AU43" i="13"/>
  <c r="AG43" i="13"/>
  <c r="Y43" i="13"/>
  <c r="AS43" i="13"/>
  <c r="AM43" i="13"/>
  <c r="AD43" i="13"/>
  <c r="S43" i="13"/>
  <c r="AR45" i="13"/>
  <c r="AT45" i="13"/>
  <c r="AL45" i="13"/>
  <c r="AS45" i="13"/>
  <c r="AM45" i="13"/>
  <c r="AG45" i="13"/>
  <c r="Y45" i="13"/>
  <c r="AU45" i="13"/>
  <c r="X45" i="13"/>
  <c r="Q45" i="13"/>
  <c r="AR47" i="13"/>
  <c r="AT47" i="13"/>
  <c r="AL47" i="13"/>
  <c r="AU47" i="13"/>
  <c r="AG47" i="13"/>
  <c r="Y47" i="13"/>
  <c r="AF47" i="13"/>
  <c r="S47" i="13"/>
  <c r="AR49" i="13"/>
  <c r="AT49" i="13"/>
  <c r="AL49" i="13"/>
  <c r="AS49" i="13"/>
  <c r="AM49" i="13"/>
  <c r="AG49" i="13"/>
  <c r="Y49" i="13"/>
  <c r="AE49" i="13"/>
  <c r="Q49" i="13"/>
  <c r="AR51" i="13"/>
  <c r="AT51" i="13"/>
  <c r="AL51" i="13"/>
  <c r="AU51" i="13"/>
  <c r="AG51" i="13"/>
  <c r="Y51" i="13"/>
  <c r="AS51" i="13"/>
  <c r="AM51" i="13"/>
  <c r="AD51" i="13"/>
  <c r="S51" i="13"/>
  <c r="AR53" i="13"/>
  <c r="AT53" i="13"/>
  <c r="AL53" i="13"/>
  <c r="AS53" i="13"/>
  <c r="AM53" i="13"/>
  <c r="AG53" i="13"/>
  <c r="Y53" i="13"/>
  <c r="AU53" i="13"/>
  <c r="X53" i="13"/>
  <c r="Q53" i="13"/>
  <c r="AR55" i="13"/>
  <c r="AT55" i="13"/>
  <c r="AL55" i="13"/>
  <c r="AU55" i="13"/>
  <c r="AG55" i="13"/>
  <c r="Y55" i="13"/>
  <c r="AF55" i="13"/>
  <c r="S55" i="13"/>
  <c r="AR57" i="13"/>
  <c r="AT57" i="13"/>
  <c r="AL57" i="13"/>
  <c r="AS57" i="13"/>
  <c r="AM57" i="13"/>
  <c r="AG57" i="13"/>
  <c r="Y57" i="13"/>
  <c r="AE57" i="13"/>
  <c r="Q57" i="13"/>
  <c r="AR59" i="13"/>
  <c r="AT59" i="13"/>
  <c r="AL59" i="13"/>
  <c r="AU59" i="13"/>
  <c r="AG59" i="13"/>
  <c r="Y59" i="13"/>
  <c r="AS59" i="13"/>
  <c r="AE59" i="13"/>
  <c r="AM59" i="13"/>
  <c r="AD59" i="13"/>
  <c r="S59" i="13"/>
  <c r="AR61" i="13"/>
  <c r="AU61" i="13"/>
  <c r="AM61" i="13"/>
  <c r="AT61" i="13"/>
  <c r="AL61" i="13"/>
  <c r="AG61" i="13"/>
  <c r="Y61" i="13"/>
  <c r="AD61" i="13"/>
  <c r="X61" i="13"/>
  <c r="Q61" i="13"/>
  <c r="AR63" i="13"/>
  <c r="AU63" i="13"/>
  <c r="AM63" i="13"/>
  <c r="AT63" i="13"/>
  <c r="AL63" i="13"/>
  <c r="AG63" i="13"/>
  <c r="Y63" i="13"/>
  <c r="X63" i="13"/>
  <c r="AS63" i="13"/>
  <c r="AF63" i="13"/>
  <c r="S63" i="13"/>
  <c r="AR65" i="13"/>
  <c r="AU65" i="13"/>
  <c r="AM65" i="13"/>
  <c r="AT65" i="13"/>
  <c r="AL65" i="13"/>
  <c r="AS65" i="13"/>
  <c r="AG65" i="13"/>
  <c r="Y65" i="13"/>
  <c r="AF65" i="13"/>
  <c r="AE65" i="13"/>
  <c r="Q65" i="13"/>
  <c r="J65" i="13"/>
  <c r="J61" i="13"/>
  <c r="J57" i="13"/>
  <c r="J53" i="13"/>
  <c r="J49" i="13"/>
  <c r="J45" i="13"/>
  <c r="J41" i="13"/>
  <c r="J37" i="13"/>
  <c r="J33" i="13"/>
  <c r="J33" i="59" s="1"/>
  <c r="J29" i="13"/>
  <c r="J29" i="59" s="1"/>
  <c r="J25" i="13"/>
  <c r="J25" i="59" s="1"/>
  <c r="J21" i="13"/>
  <c r="J21" i="59" s="1"/>
  <c r="J17" i="13"/>
  <c r="J17" i="59" s="1"/>
  <c r="J13" i="13"/>
  <c r="J13" i="59" s="1"/>
  <c r="J9" i="13"/>
  <c r="J9" i="59" s="1"/>
  <c r="K65" i="13"/>
  <c r="K61" i="13"/>
  <c r="K57" i="13"/>
  <c r="K53" i="13"/>
  <c r="K49" i="13"/>
  <c r="K45" i="13"/>
  <c r="K41" i="13"/>
  <c r="K37" i="13"/>
  <c r="K21" i="13"/>
  <c r="K21" i="59" s="1"/>
  <c r="P59" i="13"/>
  <c r="P53" i="13"/>
  <c r="P43" i="13"/>
  <c r="P37" i="13"/>
  <c r="P27" i="13"/>
  <c r="P27" i="59" s="1"/>
  <c r="P21" i="13"/>
  <c r="P21" i="59" s="1"/>
  <c r="P11" i="13"/>
  <c r="P11" i="59" s="1"/>
  <c r="Q59" i="13"/>
  <c r="Q43" i="13"/>
  <c r="Q27" i="13"/>
  <c r="Q27" i="59" s="1"/>
  <c r="Q11" i="13"/>
  <c r="Q11" i="59" s="1"/>
  <c r="R65" i="13"/>
  <c r="R59" i="13"/>
  <c r="R49" i="13"/>
  <c r="R43" i="13"/>
  <c r="R33" i="13"/>
  <c r="R33" i="59" s="1"/>
  <c r="R27" i="13"/>
  <c r="R27" i="59" s="1"/>
  <c r="R17" i="13"/>
  <c r="R17" i="59" s="1"/>
  <c r="R11" i="13"/>
  <c r="R11" i="59" s="1"/>
  <c r="S65" i="13"/>
  <c r="S49" i="13"/>
  <c r="S33" i="13"/>
  <c r="S33" i="59" s="1"/>
  <c r="S17" i="13"/>
  <c r="S17" i="59" s="1"/>
  <c r="AE7" i="13"/>
  <c r="AE7" i="59" s="1"/>
  <c r="AD9" i="13"/>
  <c r="AD9" i="59" s="1"/>
  <c r="AE11" i="13"/>
  <c r="AE11" i="59" s="1"/>
  <c r="AD13" i="13"/>
  <c r="AD13" i="59" s="1"/>
  <c r="X15" i="13"/>
  <c r="X15" i="59" s="1"/>
  <c r="AF17" i="13"/>
  <c r="AF17" i="59" s="1"/>
  <c r="AE19" i="13"/>
  <c r="AE19" i="59" s="1"/>
  <c r="AD21" i="13"/>
  <c r="AD21" i="59" s="1"/>
  <c r="X23" i="13"/>
  <c r="X23" i="59" s="1"/>
  <c r="AF25" i="13"/>
  <c r="AF25" i="59" s="1"/>
  <c r="AE27" i="13"/>
  <c r="AE27" i="59" s="1"/>
  <c r="AD29" i="13"/>
  <c r="AD29" i="59" s="1"/>
  <c r="X31" i="13"/>
  <c r="X31" i="59" s="1"/>
  <c r="AF33" i="13"/>
  <c r="AF33" i="59" s="1"/>
  <c r="AE35" i="13"/>
  <c r="AE35" i="59" s="1"/>
  <c r="AD37" i="13"/>
  <c r="AE39" i="13"/>
  <c r="X43" i="13"/>
  <c r="AE45" i="13"/>
  <c r="X49" i="13"/>
  <c r="AE51" i="13"/>
  <c r="AF53" i="13"/>
  <c r="X55" i="13"/>
  <c r="AD57" i="13"/>
  <c r="AF61" i="13"/>
  <c r="AE63" i="13"/>
  <c r="AD65" i="13"/>
  <c r="AL7" i="13"/>
  <c r="AL7" i="59" s="1"/>
  <c r="AS15" i="13"/>
  <c r="AS15" i="59" s="1"/>
  <c r="AM19" i="13"/>
  <c r="AM19" i="59" s="1"/>
  <c r="AU29" i="13"/>
  <c r="AU29" i="59" s="1"/>
  <c r="AS33" i="13"/>
  <c r="AS33" i="59" s="1"/>
  <c r="AU49" i="13"/>
  <c r="AM55" i="13"/>
  <c r="P9" i="13"/>
  <c r="P9" i="59" s="1"/>
  <c r="Q15" i="13"/>
  <c r="Q15" i="59" s="1"/>
  <c r="R21" i="13"/>
  <c r="R21" i="59" s="1"/>
  <c r="R15" i="13"/>
  <c r="R15" i="59" s="1"/>
  <c r="S37" i="13"/>
  <c r="S21" i="13"/>
  <c r="S21" i="59" s="1"/>
  <c r="AF11" i="13"/>
  <c r="AF11" i="59" s="1"/>
  <c r="AE13" i="13"/>
  <c r="AE13" i="59" s="1"/>
  <c r="AD15" i="13"/>
  <c r="AD15" i="59" s="1"/>
  <c r="X17" i="13"/>
  <c r="X17" i="59" s="1"/>
  <c r="AF19" i="13"/>
  <c r="AF19" i="59" s="1"/>
  <c r="AE21" i="13"/>
  <c r="AE21" i="59" s="1"/>
  <c r="AD23" i="13"/>
  <c r="AD23" i="59" s="1"/>
  <c r="X25" i="13"/>
  <c r="X25" i="59" s="1"/>
  <c r="AF27" i="13"/>
  <c r="AF27" i="59" s="1"/>
  <c r="AE29" i="13"/>
  <c r="AE29" i="59" s="1"/>
  <c r="AD31" i="13"/>
  <c r="AD31" i="59" s="1"/>
  <c r="X33" i="13"/>
  <c r="X33" i="59" s="1"/>
  <c r="AF35" i="13"/>
  <c r="AF35" i="59" s="1"/>
  <c r="AE37" i="13"/>
  <c r="X41" i="13"/>
  <c r="AE43" i="13"/>
  <c r="AF45" i="13"/>
  <c r="X47" i="13"/>
  <c r="AD49" i="13"/>
  <c r="AF51" i="13"/>
  <c r="AD55" i="13"/>
  <c r="AF57" i="13"/>
  <c r="AR7" i="13"/>
  <c r="AR7" i="59" s="1"/>
  <c r="AS19" i="13"/>
  <c r="AS19" i="59" s="1"/>
  <c r="AM23" i="13"/>
  <c r="AM23" i="59" s="1"/>
  <c r="AU33" i="13"/>
  <c r="AU33" i="59" s="1"/>
  <c r="AS37" i="13"/>
  <c r="AS55" i="13"/>
  <c r="AS61" i="13"/>
  <c r="Y8" i="13"/>
  <c r="Y8" i="59" s="1"/>
  <c r="AY5" i="12"/>
  <c r="AV5" i="57" s="1"/>
  <c r="AF3" i="12"/>
  <c r="AG3" i="12" s="1"/>
  <c r="AH3" i="12" s="1"/>
  <c r="AI3" i="12" s="1"/>
  <c r="AJ3" i="12" s="1"/>
  <c r="AK3" i="12" s="1"/>
  <c r="AL3" i="12" s="1"/>
  <c r="AM3" i="12" s="1"/>
  <c r="AN3" i="12" s="1"/>
  <c r="AO3" i="12" s="1"/>
  <c r="AP3" i="12" s="1"/>
  <c r="AQ3" i="12" s="1"/>
  <c r="AR3" i="12" s="1"/>
  <c r="AS3" i="12" s="1"/>
  <c r="AT3" i="12" s="1"/>
  <c r="AU3" i="12" s="1"/>
  <c r="AV3" i="12" s="1"/>
  <c r="AW3" i="12" s="1"/>
  <c r="AX3" i="12" s="1"/>
  <c r="AA5" i="12"/>
  <c r="Y5" i="57" s="1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D6" i="12"/>
  <c r="H3" i="12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H17" i="11"/>
  <c r="H33" i="11"/>
  <c r="H49" i="11"/>
  <c r="H53" i="11"/>
  <c r="H5" i="11"/>
  <c r="G29" i="11"/>
  <c r="G45" i="11"/>
  <c r="G61" i="11"/>
  <c r="C65" i="11"/>
  <c r="J65" i="11" s="1"/>
  <c r="C64" i="11"/>
  <c r="I64" i="11" s="1"/>
  <c r="C63" i="11"/>
  <c r="J63" i="11" s="1"/>
  <c r="C62" i="11"/>
  <c r="I62" i="11" s="1"/>
  <c r="C61" i="11"/>
  <c r="J61" i="11" s="1"/>
  <c r="C60" i="11"/>
  <c r="I60" i="11" s="1"/>
  <c r="C59" i="11"/>
  <c r="J59" i="11" s="1"/>
  <c r="C58" i="11"/>
  <c r="I58" i="11" s="1"/>
  <c r="C57" i="11"/>
  <c r="J57" i="11" s="1"/>
  <c r="C56" i="11"/>
  <c r="I56" i="11" s="1"/>
  <c r="C55" i="11"/>
  <c r="J55" i="11" s="1"/>
  <c r="C54" i="11"/>
  <c r="I54" i="11" s="1"/>
  <c r="C53" i="11"/>
  <c r="J53" i="11" s="1"/>
  <c r="C52" i="11"/>
  <c r="I52" i="11" s="1"/>
  <c r="C51" i="11"/>
  <c r="J51" i="11" s="1"/>
  <c r="C50" i="11"/>
  <c r="I50" i="11" s="1"/>
  <c r="C49" i="11"/>
  <c r="J49" i="11" s="1"/>
  <c r="C48" i="11"/>
  <c r="I48" i="11" s="1"/>
  <c r="C47" i="11"/>
  <c r="J47" i="11" s="1"/>
  <c r="C46" i="11"/>
  <c r="I46" i="11" s="1"/>
  <c r="C45" i="11"/>
  <c r="J45" i="11" s="1"/>
  <c r="C44" i="11"/>
  <c r="I44" i="11" s="1"/>
  <c r="C43" i="11"/>
  <c r="J43" i="11" s="1"/>
  <c r="C42" i="11"/>
  <c r="I42" i="11" s="1"/>
  <c r="C41" i="11"/>
  <c r="J41" i="11" s="1"/>
  <c r="C40" i="11"/>
  <c r="I40" i="11" s="1"/>
  <c r="C39" i="11"/>
  <c r="J39" i="11" s="1"/>
  <c r="C38" i="11"/>
  <c r="I38" i="11" s="1"/>
  <c r="C37" i="11"/>
  <c r="J37" i="11" s="1"/>
  <c r="C36" i="11"/>
  <c r="I36" i="11" s="1"/>
  <c r="C35" i="11"/>
  <c r="J35" i="11" s="1"/>
  <c r="P37" i="61" s="1"/>
  <c r="C34" i="11"/>
  <c r="I34" i="11" s="1"/>
  <c r="C33" i="11"/>
  <c r="J33" i="11" s="1"/>
  <c r="P35" i="61" s="1"/>
  <c r="C32" i="11"/>
  <c r="I32" i="11" s="1"/>
  <c r="C31" i="11"/>
  <c r="J31" i="11" s="1"/>
  <c r="P33" i="61" s="1"/>
  <c r="C30" i="11"/>
  <c r="I30" i="11" s="1"/>
  <c r="C29" i="11"/>
  <c r="J29" i="11" s="1"/>
  <c r="P31" i="61" s="1"/>
  <c r="C28" i="11"/>
  <c r="I28" i="11" s="1"/>
  <c r="C27" i="11"/>
  <c r="J27" i="11" s="1"/>
  <c r="P29" i="61" s="1"/>
  <c r="C26" i="11"/>
  <c r="I26" i="11" s="1"/>
  <c r="C25" i="11"/>
  <c r="J25" i="11" s="1"/>
  <c r="P27" i="61" s="1"/>
  <c r="C24" i="11"/>
  <c r="I24" i="11" s="1"/>
  <c r="C23" i="11"/>
  <c r="J23" i="11" s="1"/>
  <c r="P25" i="61" s="1"/>
  <c r="C22" i="11"/>
  <c r="I22" i="11" s="1"/>
  <c r="C21" i="11"/>
  <c r="J21" i="11" s="1"/>
  <c r="P23" i="61" s="1"/>
  <c r="C20" i="11"/>
  <c r="I20" i="11" s="1"/>
  <c r="C19" i="11"/>
  <c r="J19" i="11" s="1"/>
  <c r="P21" i="61" s="1"/>
  <c r="C18" i="11"/>
  <c r="I18" i="11" s="1"/>
  <c r="C17" i="11"/>
  <c r="J17" i="11" s="1"/>
  <c r="P19" i="61" s="1"/>
  <c r="C16" i="11"/>
  <c r="I16" i="11" s="1"/>
  <c r="C15" i="11"/>
  <c r="J15" i="11" s="1"/>
  <c r="P17" i="61" s="1"/>
  <c r="C14" i="11"/>
  <c r="I14" i="11" s="1"/>
  <c r="C13" i="11"/>
  <c r="J13" i="11" s="1"/>
  <c r="P15" i="61" s="1"/>
  <c r="C12" i="11"/>
  <c r="I12" i="11" s="1"/>
  <c r="C11" i="11"/>
  <c r="J11" i="11" s="1"/>
  <c r="P13" i="61" s="1"/>
  <c r="C10" i="11"/>
  <c r="I10" i="11" s="1"/>
  <c r="C9" i="11"/>
  <c r="E9" i="11" s="1"/>
  <c r="C8" i="11"/>
  <c r="C7" i="11"/>
  <c r="I7" i="11" s="1"/>
  <c r="C6" i="11"/>
  <c r="I6" i="11" s="1"/>
  <c r="B6" i="11"/>
  <c r="D5" i="11"/>
  <c r="B1" i="9"/>
  <c r="C65" i="9"/>
  <c r="AA65" i="9" s="1"/>
  <c r="C64" i="9"/>
  <c r="AA64" i="9" s="1"/>
  <c r="C63" i="9"/>
  <c r="AA63" i="9" s="1"/>
  <c r="C62" i="9"/>
  <c r="X62" i="9" s="1"/>
  <c r="C61" i="9"/>
  <c r="AA61" i="9" s="1"/>
  <c r="C60" i="9"/>
  <c r="AA60" i="9" s="1"/>
  <c r="C59" i="9"/>
  <c r="X59" i="9" s="1"/>
  <c r="C58" i="9"/>
  <c r="X58" i="9" s="1"/>
  <c r="C57" i="9"/>
  <c r="AA57" i="9" s="1"/>
  <c r="C56" i="9"/>
  <c r="AA56" i="9" s="1"/>
  <c r="C55" i="9"/>
  <c r="AA55" i="9" s="1"/>
  <c r="C54" i="9"/>
  <c r="X54" i="9" s="1"/>
  <c r="C53" i="9"/>
  <c r="AA53" i="9" s="1"/>
  <c r="C52" i="9"/>
  <c r="AA52" i="9" s="1"/>
  <c r="C51" i="9"/>
  <c r="X51" i="9" s="1"/>
  <c r="AA50" i="9"/>
  <c r="C50" i="9"/>
  <c r="X50" i="9" s="1"/>
  <c r="C49" i="9"/>
  <c r="AA49" i="9" s="1"/>
  <c r="C48" i="9"/>
  <c r="AA48" i="9" s="1"/>
  <c r="C47" i="9"/>
  <c r="AA47" i="9" s="1"/>
  <c r="C46" i="9"/>
  <c r="X46" i="9" s="1"/>
  <c r="C45" i="9"/>
  <c r="AA45" i="9" s="1"/>
  <c r="C44" i="9"/>
  <c r="AA44" i="9" s="1"/>
  <c r="C43" i="9"/>
  <c r="X43" i="9" s="1"/>
  <c r="C42" i="9"/>
  <c r="X42" i="9" s="1"/>
  <c r="C41" i="9"/>
  <c r="AA41" i="9" s="1"/>
  <c r="C40" i="9"/>
  <c r="AA40" i="9" s="1"/>
  <c r="C39" i="9"/>
  <c r="AA39" i="9" s="1"/>
  <c r="C38" i="9"/>
  <c r="X38" i="9" s="1"/>
  <c r="C37" i="9"/>
  <c r="AA37" i="9" s="1"/>
  <c r="C36" i="9"/>
  <c r="AA36" i="9" s="1"/>
  <c r="C35" i="9"/>
  <c r="AA35" i="9" s="1"/>
  <c r="Z35" i="51" s="1"/>
  <c r="AA34" i="9"/>
  <c r="Z34" i="51" s="1"/>
  <c r="C34" i="9"/>
  <c r="C33" i="9"/>
  <c r="C32" i="9"/>
  <c r="C31" i="9"/>
  <c r="C30" i="9"/>
  <c r="C29" i="9"/>
  <c r="C28" i="9"/>
  <c r="X28" i="9" s="1"/>
  <c r="W28" i="51" s="1"/>
  <c r="C27" i="9"/>
  <c r="AA27" i="9" s="1"/>
  <c r="Z27" i="51" s="1"/>
  <c r="C26" i="9"/>
  <c r="AA26" i="9" s="1"/>
  <c r="Z26" i="51" s="1"/>
  <c r="C25" i="9"/>
  <c r="C24" i="9"/>
  <c r="C23" i="9"/>
  <c r="C22" i="9"/>
  <c r="C21" i="9"/>
  <c r="C20" i="9"/>
  <c r="X20" i="9" s="1"/>
  <c r="W20" i="51" s="1"/>
  <c r="C19" i="9"/>
  <c r="AA19" i="9" s="1"/>
  <c r="Z19" i="51" s="1"/>
  <c r="AA18" i="9"/>
  <c r="Z18" i="51" s="1"/>
  <c r="C18" i="9"/>
  <c r="C17" i="9"/>
  <c r="C16" i="9"/>
  <c r="C15" i="9"/>
  <c r="C14" i="9"/>
  <c r="C13" i="9"/>
  <c r="C12" i="9"/>
  <c r="X12" i="9" s="1"/>
  <c r="W12" i="51" s="1"/>
  <c r="C11" i="9"/>
  <c r="AA11" i="9" s="1"/>
  <c r="Z11" i="51" s="1"/>
  <c r="C10" i="9"/>
  <c r="AA10" i="9" s="1"/>
  <c r="Z10" i="51" s="1"/>
  <c r="C9" i="9"/>
  <c r="B9" i="51" s="1"/>
  <c r="C8" i="9"/>
  <c r="B8" i="51" s="1"/>
  <c r="C7" i="9"/>
  <c r="B7" i="51" s="1"/>
  <c r="C6" i="9"/>
  <c r="B6" i="51" s="1"/>
  <c r="B6" i="9"/>
  <c r="X5" i="9"/>
  <c r="E3" i="9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S3" i="9" s="1"/>
  <c r="T3" i="9" s="1"/>
  <c r="U3" i="9" s="1"/>
  <c r="V3" i="9" s="1"/>
  <c r="W3" i="9" s="1"/>
  <c r="C7" i="8"/>
  <c r="B7" i="44" s="1"/>
  <c r="C8" i="8"/>
  <c r="B8" i="44" s="1"/>
  <c r="C9" i="8"/>
  <c r="B9" i="44" s="1"/>
  <c r="C10" i="8"/>
  <c r="B10" i="44" s="1"/>
  <c r="C11" i="8"/>
  <c r="B11" i="44" s="1"/>
  <c r="C12" i="8"/>
  <c r="B12" i="44" s="1"/>
  <c r="C13" i="8"/>
  <c r="B13" i="44" s="1"/>
  <c r="C14" i="8"/>
  <c r="B14" i="44" s="1"/>
  <c r="C15" i="8"/>
  <c r="B15" i="44" s="1"/>
  <c r="C16" i="8"/>
  <c r="B16" i="44" s="1"/>
  <c r="C17" i="8"/>
  <c r="B17" i="44" s="1"/>
  <c r="C18" i="8"/>
  <c r="B18" i="44" s="1"/>
  <c r="C19" i="8"/>
  <c r="B19" i="44" s="1"/>
  <c r="C20" i="8"/>
  <c r="B20" i="44" s="1"/>
  <c r="C21" i="8"/>
  <c r="B21" i="44" s="1"/>
  <c r="C22" i="8"/>
  <c r="B22" i="44" s="1"/>
  <c r="C23" i="8"/>
  <c r="B23" i="44" s="1"/>
  <c r="C24" i="8"/>
  <c r="B24" i="44" s="1"/>
  <c r="C25" i="8"/>
  <c r="B25" i="44" s="1"/>
  <c r="C26" i="8"/>
  <c r="B26" i="44" s="1"/>
  <c r="C27" i="8"/>
  <c r="B27" i="44" s="1"/>
  <c r="C28" i="8"/>
  <c r="B28" i="44" s="1"/>
  <c r="C29" i="8"/>
  <c r="B29" i="44" s="1"/>
  <c r="C30" i="8"/>
  <c r="B30" i="44" s="1"/>
  <c r="C31" i="8"/>
  <c r="B31" i="44" s="1"/>
  <c r="C32" i="8"/>
  <c r="B32" i="44" s="1"/>
  <c r="C33" i="8"/>
  <c r="B33" i="44" s="1"/>
  <c r="C34" i="8"/>
  <c r="B34" i="44" s="1"/>
  <c r="C35" i="8"/>
  <c r="B35" i="44" s="1"/>
  <c r="C36" i="8"/>
  <c r="AA36" i="8" s="1"/>
  <c r="C37" i="8"/>
  <c r="Z37" i="8" s="1"/>
  <c r="C38" i="8"/>
  <c r="Z38" i="8" s="1"/>
  <c r="C39" i="8"/>
  <c r="Z39" i="8" s="1"/>
  <c r="C40" i="8"/>
  <c r="AA40" i="8" s="1"/>
  <c r="C41" i="8"/>
  <c r="Z41" i="8" s="1"/>
  <c r="C42" i="8"/>
  <c r="Z42" i="8" s="1"/>
  <c r="C43" i="8"/>
  <c r="Z43" i="8" s="1"/>
  <c r="C44" i="8"/>
  <c r="Z44" i="8" s="1"/>
  <c r="C45" i="8"/>
  <c r="Z45" i="8" s="1"/>
  <c r="C46" i="8"/>
  <c r="Z46" i="8" s="1"/>
  <c r="C47" i="8"/>
  <c r="Z47" i="8" s="1"/>
  <c r="C48" i="8"/>
  <c r="Z48" i="8" s="1"/>
  <c r="C49" i="8"/>
  <c r="Z49" i="8" s="1"/>
  <c r="C50" i="8"/>
  <c r="Z50" i="8" s="1"/>
  <c r="C51" i="8"/>
  <c r="Z51" i="8" s="1"/>
  <c r="C52" i="8"/>
  <c r="AA52" i="8" s="1"/>
  <c r="C53" i="8"/>
  <c r="Z53" i="8" s="1"/>
  <c r="C54" i="8"/>
  <c r="Z54" i="8" s="1"/>
  <c r="C55" i="8"/>
  <c r="Z55" i="8" s="1"/>
  <c r="C56" i="8"/>
  <c r="AA56" i="8" s="1"/>
  <c r="C57" i="8"/>
  <c r="Z57" i="8" s="1"/>
  <c r="C58" i="8"/>
  <c r="Z58" i="8" s="1"/>
  <c r="C59" i="8"/>
  <c r="AA59" i="8" s="1"/>
  <c r="C60" i="8"/>
  <c r="Z60" i="8" s="1"/>
  <c r="C61" i="8"/>
  <c r="Z61" i="8" s="1"/>
  <c r="C62" i="8"/>
  <c r="Z62" i="8" s="1"/>
  <c r="C63" i="8"/>
  <c r="Z63" i="8" s="1"/>
  <c r="C64" i="8"/>
  <c r="X64" i="8" s="1"/>
  <c r="C65" i="8"/>
  <c r="Z65" i="8" s="1"/>
  <c r="C6" i="8"/>
  <c r="B6" i="44" s="1"/>
  <c r="B6" i="8"/>
  <c r="B1" i="8"/>
  <c r="X5" i="8"/>
  <c r="E3" i="8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H12" i="53" l="1"/>
  <c r="N14" i="61"/>
  <c r="H16" i="53"/>
  <c r="N18" i="61"/>
  <c r="H20" i="53"/>
  <c r="N22" i="61"/>
  <c r="H24" i="53"/>
  <c r="N26" i="61"/>
  <c r="H28" i="53"/>
  <c r="N30" i="61"/>
  <c r="H32" i="53"/>
  <c r="N34" i="61"/>
  <c r="F55" i="11"/>
  <c r="F39" i="11"/>
  <c r="G19" i="11"/>
  <c r="H59" i="11"/>
  <c r="H45" i="11"/>
  <c r="H29" i="11"/>
  <c r="H13" i="11"/>
  <c r="D9" i="53"/>
  <c r="F11" i="61"/>
  <c r="F51" i="11"/>
  <c r="F35" i="11"/>
  <c r="H37" i="61" s="1"/>
  <c r="G11" i="11"/>
  <c r="K55" i="11"/>
  <c r="H41" i="11"/>
  <c r="H25" i="11"/>
  <c r="H6" i="53"/>
  <c r="N8" i="61"/>
  <c r="H10" i="53"/>
  <c r="N12" i="61"/>
  <c r="H14" i="53"/>
  <c r="N16" i="61"/>
  <c r="H18" i="53"/>
  <c r="N20" i="61"/>
  <c r="H22" i="53"/>
  <c r="N24" i="61"/>
  <c r="H26" i="53"/>
  <c r="N28" i="61"/>
  <c r="H30" i="53"/>
  <c r="N32" i="61"/>
  <c r="H34" i="53"/>
  <c r="N36" i="61"/>
  <c r="G63" i="11"/>
  <c r="G47" i="11"/>
  <c r="G31" i="11"/>
  <c r="H37" i="11"/>
  <c r="H21" i="11"/>
  <c r="H7" i="53"/>
  <c r="N9" i="61"/>
  <c r="H63" i="11"/>
  <c r="AA58" i="9"/>
  <c r="F63" i="11"/>
  <c r="G55" i="11"/>
  <c r="G50" i="11"/>
  <c r="F43" i="11"/>
  <c r="G37" i="11"/>
  <c r="F31" i="11"/>
  <c r="H33" i="61" s="1"/>
  <c r="G23" i="11"/>
  <c r="F23" i="53" s="1"/>
  <c r="K61" i="11"/>
  <c r="H55" i="11"/>
  <c r="H47" i="11"/>
  <c r="H39" i="11"/>
  <c r="H31" i="11"/>
  <c r="H23" i="11"/>
  <c r="H15" i="11"/>
  <c r="K8" i="13"/>
  <c r="K8" i="59" s="1"/>
  <c r="G42" i="11"/>
  <c r="G58" i="11"/>
  <c r="G26" i="11"/>
  <c r="AA42" i="9"/>
  <c r="F59" i="11"/>
  <c r="G53" i="11"/>
  <c r="F47" i="11"/>
  <c r="G39" i="11"/>
  <c r="G34" i="11"/>
  <c r="F27" i="11"/>
  <c r="H29" i="61" s="1"/>
  <c r="G15" i="11"/>
  <c r="K63" i="11"/>
  <c r="H58" i="11"/>
  <c r="H51" i="11"/>
  <c r="H43" i="11"/>
  <c r="H35" i="11"/>
  <c r="H27" i="11"/>
  <c r="H19" i="11"/>
  <c r="H11" i="11"/>
  <c r="X40" i="8"/>
  <c r="X24" i="8"/>
  <c r="W24" i="44" s="1"/>
  <c r="AA64" i="8"/>
  <c r="AA48" i="8"/>
  <c r="AA32" i="8"/>
  <c r="Z32" i="44" s="1"/>
  <c r="AA16" i="8"/>
  <c r="Z16" i="44" s="1"/>
  <c r="Z56" i="8"/>
  <c r="Z40" i="8"/>
  <c r="Z24" i="8"/>
  <c r="Y24" i="44" s="1"/>
  <c r="G20" i="11"/>
  <c r="G12" i="11"/>
  <c r="X20" i="8"/>
  <c r="W20" i="44" s="1"/>
  <c r="AA12" i="8"/>
  <c r="Z12" i="44" s="1"/>
  <c r="Z36" i="8"/>
  <c r="X36" i="9"/>
  <c r="X52" i="9"/>
  <c r="F61" i="11"/>
  <c r="F53" i="11"/>
  <c r="F45" i="11"/>
  <c r="F37" i="11"/>
  <c r="F29" i="11"/>
  <c r="H61" i="11"/>
  <c r="H52" i="11"/>
  <c r="H48" i="11"/>
  <c r="H44" i="11"/>
  <c r="H40" i="11"/>
  <c r="H36" i="11"/>
  <c r="H32" i="11"/>
  <c r="H28" i="11"/>
  <c r="H24" i="11"/>
  <c r="H20" i="11"/>
  <c r="H16" i="11"/>
  <c r="H12" i="11"/>
  <c r="X56" i="8"/>
  <c r="G56" i="11"/>
  <c r="G48" i="11"/>
  <c r="G32" i="11"/>
  <c r="J34" i="61" s="1"/>
  <c r="G24" i="11"/>
  <c r="H64" i="11"/>
  <c r="H56" i="11"/>
  <c r="X48" i="8"/>
  <c r="X32" i="8"/>
  <c r="W32" i="44" s="1"/>
  <c r="X16" i="8"/>
  <c r="W16" i="44" s="1"/>
  <c r="AA24" i="8"/>
  <c r="Z24" i="44" s="1"/>
  <c r="Z64" i="8"/>
  <c r="Z32" i="8"/>
  <c r="Y32" i="44" s="1"/>
  <c r="Z16" i="8"/>
  <c r="Y16" i="44" s="1"/>
  <c r="Z11" i="9"/>
  <c r="Y11" i="51" s="1"/>
  <c r="G65" i="11"/>
  <c r="G60" i="11"/>
  <c r="G57" i="11"/>
  <c r="G52" i="11"/>
  <c r="G44" i="11"/>
  <c r="G36" i="11"/>
  <c r="G33" i="11"/>
  <c r="G28" i="11"/>
  <c r="J30" i="61" s="1"/>
  <c r="G25" i="11"/>
  <c r="F25" i="53" s="1"/>
  <c r="G22" i="11"/>
  <c r="G14" i="11"/>
  <c r="G10" i="11"/>
  <c r="J12" i="61" s="1"/>
  <c r="K65" i="11"/>
  <c r="H60" i="11"/>
  <c r="K57" i="11"/>
  <c r="G64" i="11"/>
  <c r="G40" i="11"/>
  <c r="G16" i="11"/>
  <c r="X52" i="8"/>
  <c r="X36" i="8"/>
  <c r="AA60" i="8"/>
  <c r="AA44" i="8"/>
  <c r="AA28" i="8"/>
  <c r="Z28" i="44" s="1"/>
  <c r="Z52" i="8"/>
  <c r="Z20" i="8"/>
  <c r="Y20" i="44" s="1"/>
  <c r="X44" i="9"/>
  <c r="X60" i="9"/>
  <c r="Z19" i="9"/>
  <c r="Y19" i="51" s="1"/>
  <c r="Z27" i="9"/>
  <c r="Y27" i="51" s="1"/>
  <c r="Z35" i="9"/>
  <c r="Y35" i="51" s="1"/>
  <c r="Z43" i="9"/>
  <c r="Z51" i="9"/>
  <c r="Z59" i="9"/>
  <c r="G49" i="11"/>
  <c r="G41" i="11"/>
  <c r="G18" i="11"/>
  <c r="J20" i="61" s="1"/>
  <c r="X60" i="8"/>
  <c r="X44" i="8"/>
  <c r="X28" i="8"/>
  <c r="W28" i="44" s="1"/>
  <c r="X12" i="8"/>
  <c r="W12" i="44" s="1"/>
  <c r="AA20" i="8"/>
  <c r="Z20" i="44" s="1"/>
  <c r="Z28" i="8"/>
  <c r="Y28" i="44" s="1"/>
  <c r="Z12" i="8"/>
  <c r="Y12" i="44" s="1"/>
  <c r="AA43" i="9"/>
  <c r="AA51" i="9"/>
  <c r="AA59" i="9"/>
  <c r="F65" i="11"/>
  <c r="G62" i="11"/>
  <c r="G59" i="11"/>
  <c r="F57" i="11"/>
  <c r="G54" i="11"/>
  <c r="G51" i="11"/>
  <c r="F49" i="11"/>
  <c r="G46" i="11"/>
  <c r="G43" i="11"/>
  <c r="F41" i="11"/>
  <c r="G38" i="11"/>
  <c r="G35" i="11"/>
  <c r="F33" i="11"/>
  <c r="H35" i="61" s="1"/>
  <c r="G30" i="11"/>
  <c r="J32" i="61" s="1"/>
  <c r="G27" i="11"/>
  <c r="J29" i="61" s="1"/>
  <c r="F25" i="11"/>
  <c r="H27" i="61" s="1"/>
  <c r="G21" i="11"/>
  <c r="G17" i="11"/>
  <c r="J19" i="61" s="1"/>
  <c r="G13" i="11"/>
  <c r="J15" i="61" s="1"/>
  <c r="H65" i="11"/>
  <c r="H62" i="11"/>
  <c r="K59" i="11"/>
  <c r="H57" i="11"/>
  <c r="H54" i="11"/>
  <c r="H50" i="11"/>
  <c r="H46" i="11"/>
  <c r="H42" i="11"/>
  <c r="H38" i="11"/>
  <c r="H34" i="11"/>
  <c r="H30" i="11"/>
  <c r="H26" i="11"/>
  <c r="G26" i="53" s="1"/>
  <c r="H22" i="11"/>
  <c r="H18" i="11"/>
  <c r="H14" i="11"/>
  <c r="L16" i="61" s="1"/>
  <c r="H10" i="11"/>
  <c r="G10" i="53" s="1"/>
  <c r="I17" i="53"/>
  <c r="I29" i="53"/>
  <c r="I11" i="53"/>
  <c r="I15" i="53"/>
  <c r="I19" i="53"/>
  <c r="I23" i="53"/>
  <c r="I27" i="53"/>
  <c r="I31" i="53"/>
  <c r="I35" i="53"/>
  <c r="I21" i="53"/>
  <c r="I13" i="53"/>
  <c r="I25" i="53"/>
  <c r="I33" i="53"/>
  <c r="J35" i="61"/>
  <c r="F33" i="53"/>
  <c r="J26" i="61"/>
  <c r="F24" i="53"/>
  <c r="J23" i="61"/>
  <c r="F21" i="53"/>
  <c r="J14" i="61"/>
  <c r="F12" i="53"/>
  <c r="X59" i="8"/>
  <c r="X51" i="8"/>
  <c r="X43" i="8"/>
  <c r="X35" i="8"/>
  <c r="W35" i="44" s="1"/>
  <c r="X19" i="8"/>
  <c r="W19" i="44" s="1"/>
  <c r="AA47" i="8"/>
  <c r="Z59" i="8"/>
  <c r="AA13" i="9"/>
  <c r="Z13" i="51" s="1"/>
  <c r="B13" i="51"/>
  <c r="AA17" i="9"/>
  <c r="Z17" i="51" s="1"/>
  <c r="B17" i="51"/>
  <c r="AA21" i="9"/>
  <c r="Z21" i="51" s="1"/>
  <c r="B21" i="51"/>
  <c r="AA25" i="9"/>
  <c r="Z25" i="51" s="1"/>
  <c r="B25" i="51"/>
  <c r="AA29" i="9"/>
  <c r="Z29" i="51" s="1"/>
  <c r="B29" i="51"/>
  <c r="AA33" i="9"/>
  <c r="Z33" i="51" s="1"/>
  <c r="B33" i="51"/>
  <c r="B8" i="61"/>
  <c r="B6" i="53"/>
  <c r="X62" i="8"/>
  <c r="X58" i="8"/>
  <c r="X54" i="8"/>
  <c r="X50" i="8"/>
  <c r="X46" i="8"/>
  <c r="X42" i="8"/>
  <c r="X38" i="8"/>
  <c r="X34" i="8"/>
  <c r="W34" i="44" s="1"/>
  <c r="X30" i="8"/>
  <c r="W30" i="44" s="1"/>
  <c r="X26" i="8"/>
  <c r="W26" i="44" s="1"/>
  <c r="X22" i="8"/>
  <c r="W22" i="44" s="1"/>
  <c r="X18" i="8"/>
  <c r="W18" i="44" s="1"/>
  <c r="X14" i="8"/>
  <c r="W14" i="44" s="1"/>
  <c r="X10" i="8"/>
  <c r="W10" i="44" s="1"/>
  <c r="AA62" i="8"/>
  <c r="AA58" i="8"/>
  <c r="AA54" i="8"/>
  <c r="AA50" i="8"/>
  <c r="AA46" i="8"/>
  <c r="AA42" i="8"/>
  <c r="AA38" i="8"/>
  <c r="AA34" i="8"/>
  <c r="Z34" i="44" s="1"/>
  <c r="AA30" i="8"/>
  <c r="Z30" i="44" s="1"/>
  <c r="AA26" i="8"/>
  <c r="Z26" i="44" s="1"/>
  <c r="AA22" i="8"/>
  <c r="Z22" i="44" s="1"/>
  <c r="AA18" i="8"/>
  <c r="Z18" i="44" s="1"/>
  <c r="AA14" i="8"/>
  <c r="Z14" i="44" s="1"/>
  <c r="AA10" i="8"/>
  <c r="Z10" i="44" s="1"/>
  <c r="Z34" i="8"/>
  <c r="Y34" i="44" s="1"/>
  <c r="Z30" i="8"/>
  <c r="Y30" i="44" s="1"/>
  <c r="Z26" i="8"/>
  <c r="Y26" i="44" s="1"/>
  <c r="Z22" i="8"/>
  <c r="Y22" i="44" s="1"/>
  <c r="Z18" i="8"/>
  <c r="Y18" i="44" s="1"/>
  <c r="Z14" i="8"/>
  <c r="Y14" i="44" s="1"/>
  <c r="Z10" i="8"/>
  <c r="Y10" i="44" s="1"/>
  <c r="X11" i="9"/>
  <c r="W11" i="51" s="1"/>
  <c r="B11" i="51"/>
  <c r="AA12" i="9"/>
  <c r="Z12" i="51" s="1"/>
  <c r="B12" i="51"/>
  <c r="X19" i="9"/>
  <c r="W19" i="51" s="1"/>
  <c r="B19" i="51"/>
  <c r="AA20" i="9"/>
  <c r="Z20" i="51" s="1"/>
  <c r="B20" i="51"/>
  <c r="X27" i="9"/>
  <c r="W27" i="51" s="1"/>
  <c r="B27" i="51"/>
  <c r="AA28" i="9"/>
  <c r="Z28" i="51" s="1"/>
  <c r="B28" i="51"/>
  <c r="X35" i="9"/>
  <c r="W35" i="51" s="1"/>
  <c r="B35" i="5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J64" i="11"/>
  <c r="J62" i="11"/>
  <c r="J60" i="11"/>
  <c r="J58" i="11"/>
  <c r="J56" i="11"/>
  <c r="J54" i="11"/>
  <c r="J52" i="11"/>
  <c r="J50" i="11"/>
  <c r="J48" i="11"/>
  <c r="J46" i="11"/>
  <c r="J44" i="11"/>
  <c r="J42" i="11"/>
  <c r="J40" i="11"/>
  <c r="J38" i="11"/>
  <c r="J36" i="11"/>
  <c r="J34" i="11"/>
  <c r="P36" i="61" s="1"/>
  <c r="J32" i="11"/>
  <c r="P34" i="61" s="1"/>
  <c r="J30" i="11"/>
  <c r="P32" i="61" s="1"/>
  <c r="J28" i="11"/>
  <c r="P30" i="61" s="1"/>
  <c r="J26" i="11"/>
  <c r="P28" i="61" s="1"/>
  <c r="J24" i="11"/>
  <c r="P26" i="61" s="1"/>
  <c r="J22" i="11"/>
  <c r="P24" i="61" s="1"/>
  <c r="J20" i="11"/>
  <c r="P22" i="61" s="1"/>
  <c r="J18" i="11"/>
  <c r="P20" i="61" s="1"/>
  <c r="J16" i="11"/>
  <c r="P18" i="61" s="1"/>
  <c r="J14" i="11"/>
  <c r="P16" i="61" s="1"/>
  <c r="J12" i="11"/>
  <c r="P14" i="61" s="1"/>
  <c r="J10" i="11"/>
  <c r="P12" i="61" s="1"/>
  <c r="AD36" i="61"/>
  <c r="AW34" i="59"/>
  <c r="AD28" i="61"/>
  <c r="AW26" i="59"/>
  <c r="AD20" i="61"/>
  <c r="AW18" i="59"/>
  <c r="AD12" i="61"/>
  <c r="AW10" i="59"/>
  <c r="R7" i="13"/>
  <c r="R7" i="59" s="1"/>
  <c r="J7" i="59"/>
  <c r="AD35" i="61"/>
  <c r="AW33" i="59"/>
  <c r="AD27" i="61"/>
  <c r="AW25" i="59"/>
  <c r="AD19" i="61"/>
  <c r="AW17" i="59"/>
  <c r="Q7" i="13"/>
  <c r="Q7" i="59" s="1"/>
  <c r="J22" i="61"/>
  <c r="F20" i="53"/>
  <c r="X65" i="8"/>
  <c r="X61" i="8"/>
  <c r="X57" i="8"/>
  <c r="X53" i="8"/>
  <c r="X49" i="8"/>
  <c r="X45" i="8"/>
  <c r="X41" i="8"/>
  <c r="X37" i="8"/>
  <c r="X33" i="8"/>
  <c r="W33" i="44" s="1"/>
  <c r="X29" i="8"/>
  <c r="W29" i="44" s="1"/>
  <c r="X25" i="8"/>
  <c r="W25" i="44" s="1"/>
  <c r="X21" i="8"/>
  <c r="W21" i="44" s="1"/>
  <c r="X17" i="8"/>
  <c r="W17" i="44" s="1"/>
  <c r="X13" i="8"/>
  <c r="W13" i="44" s="1"/>
  <c r="AA65" i="8"/>
  <c r="AA61" i="8"/>
  <c r="AA57" i="8"/>
  <c r="AA53" i="8"/>
  <c r="AA49" i="8"/>
  <c r="AA45" i="8"/>
  <c r="AA41" i="8"/>
  <c r="AA37" i="8"/>
  <c r="AA33" i="8"/>
  <c r="Z33" i="44" s="1"/>
  <c r="AA29" i="8"/>
  <c r="Z29" i="44" s="1"/>
  <c r="AA25" i="8"/>
  <c r="Z25" i="44" s="1"/>
  <c r="AA21" i="8"/>
  <c r="Z21" i="44" s="1"/>
  <c r="AA17" i="8"/>
  <c r="Z17" i="44" s="1"/>
  <c r="AA13" i="8"/>
  <c r="Z13" i="44" s="1"/>
  <c r="Z33" i="8"/>
  <c r="Y33" i="44" s="1"/>
  <c r="Z29" i="8"/>
  <c r="Y29" i="44" s="1"/>
  <c r="Z25" i="8"/>
  <c r="Y25" i="44" s="1"/>
  <c r="Z21" i="8"/>
  <c r="Y21" i="44" s="1"/>
  <c r="Z17" i="8"/>
  <c r="Y17" i="44" s="1"/>
  <c r="Z13" i="8"/>
  <c r="Y13" i="44" s="1"/>
  <c r="X10" i="9"/>
  <c r="W10" i="51" s="1"/>
  <c r="B10" i="51"/>
  <c r="X14" i="9"/>
  <c r="W14" i="51" s="1"/>
  <c r="B14" i="51"/>
  <c r="AA16" i="9"/>
  <c r="Z16" i="51" s="1"/>
  <c r="B16" i="51"/>
  <c r="X18" i="9"/>
  <c r="W18" i="51" s="1"/>
  <c r="B18" i="51"/>
  <c r="X22" i="9"/>
  <c r="W22" i="51" s="1"/>
  <c r="B22" i="51"/>
  <c r="AA24" i="9"/>
  <c r="Z24" i="51" s="1"/>
  <c r="B24" i="51"/>
  <c r="X26" i="9"/>
  <c r="W26" i="51" s="1"/>
  <c r="B26" i="51"/>
  <c r="X30" i="9"/>
  <c r="W30" i="51" s="1"/>
  <c r="B30" i="51"/>
  <c r="AA32" i="9"/>
  <c r="Z32" i="51" s="1"/>
  <c r="B32" i="51"/>
  <c r="X34" i="9"/>
  <c r="W34" i="51" s="1"/>
  <c r="B34" i="51"/>
  <c r="B9" i="61"/>
  <c r="B7" i="53"/>
  <c r="L7" i="11"/>
  <c r="M7" i="11" s="1"/>
  <c r="B11" i="61"/>
  <c r="B9" i="53"/>
  <c r="B13" i="61"/>
  <c r="B11" i="53"/>
  <c r="L11" i="11"/>
  <c r="M11" i="11"/>
  <c r="B15" i="61"/>
  <c r="B13" i="53"/>
  <c r="L13" i="11"/>
  <c r="M13" i="11"/>
  <c r="B17" i="61"/>
  <c r="B15" i="53"/>
  <c r="L15" i="11"/>
  <c r="M15" i="11"/>
  <c r="B19" i="61"/>
  <c r="B17" i="53"/>
  <c r="L17" i="11"/>
  <c r="M17" i="11"/>
  <c r="B21" i="61"/>
  <c r="B19" i="53"/>
  <c r="L19" i="11"/>
  <c r="M19" i="11"/>
  <c r="B23" i="61"/>
  <c r="B21" i="53"/>
  <c r="L21" i="11"/>
  <c r="M21" i="11"/>
  <c r="B25" i="61"/>
  <c r="B23" i="53"/>
  <c r="L23" i="11"/>
  <c r="M23" i="11"/>
  <c r="B27" i="61"/>
  <c r="B25" i="53"/>
  <c r="L25" i="11"/>
  <c r="M25" i="11"/>
  <c r="B29" i="61"/>
  <c r="B27" i="53"/>
  <c r="L27" i="11"/>
  <c r="M27" i="11"/>
  <c r="B31" i="61"/>
  <c r="B29" i="53"/>
  <c r="L29" i="11"/>
  <c r="M29" i="11"/>
  <c r="B33" i="61"/>
  <c r="B31" i="53"/>
  <c r="L31" i="11"/>
  <c r="M31" i="11"/>
  <c r="B35" i="61"/>
  <c r="B33" i="53"/>
  <c r="L33" i="11"/>
  <c r="M33" i="11"/>
  <c r="B37" i="61"/>
  <c r="B35" i="53"/>
  <c r="L35" i="11"/>
  <c r="M35" i="11"/>
  <c r="L37" i="11"/>
  <c r="M37" i="11"/>
  <c r="L39" i="11"/>
  <c r="M39" i="11"/>
  <c r="L41" i="11"/>
  <c r="M41" i="11"/>
  <c r="L43" i="11"/>
  <c r="M43" i="11"/>
  <c r="L45" i="11"/>
  <c r="M45" i="11"/>
  <c r="L47" i="11"/>
  <c r="M47" i="11"/>
  <c r="L49" i="11"/>
  <c r="M49" i="11"/>
  <c r="L51" i="11"/>
  <c r="M51" i="11"/>
  <c r="L53" i="11"/>
  <c r="M53" i="11"/>
  <c r="L55" i="11"/>
  <c r="M55" i="11"/>
  <c r="L57" i="11"/>
  <c r="M57" i="11"/>
  <c r="L59" i="11"/>
  <c r="M59" i="11"/>
  <c r="L61" i="11"/>
  <c r="M61" i="11"/>
  <c r="L63" i="11"/>
  <c r="M63" i="11"/>
  <c r="L65" i="11"/>
  <c r="M65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E6" i="11"/>
  <c r="I65" i="11"/>
  <c r="I63" i="11"/>
  <c r="I61" i="11"/>
  <c r="I59" i="11"/>
  <c r="I57" i="11"/>
  <c r="I55" i="11"/>
  <c r="I53" i="11"/>
  <c r="I51" i="11"/>
  <c r="I49" i="11"/>
  <c r="I47" i="11"/>
  <c r="I45" i="11"/>
  <c r="I43" i="11"/>
  <c r="I41" i="11"/>
  <c r="I39" i="11"/>
  <c r="I37" i="11"/>
  <c r="I35" i="11"/>
  <c r="I33" i="11"/>
  <c r="I31" i="11"/>
  <c r="I29" i="11"/>
  <c r="I27" i="11"/>
  <c r="I25" i="11"/>
  <c r="I23" i="11"/>
  <c r="I21" i="11"/>
  <c r="I19" i="11"/>
  <c r="I17" i="11"/>
  <c r="I15" i="11"/>
  <c r="I13" i="11"/>
  <c r="I11" i="11"/>
  <c r="AD34" i="61"/>
  <c r="AW32" i="59"/>
  <c r="AW24" i="59"/>
  <c r="AD26" i="61"/>
  <c r="AD18" i="61"/>
  <c r="AW16" i="59"/>
  <c r="AD33" i="61"/>
  <c r="AW31" i="59"/>
  <c r="AW23" i="59"/>
  <c r="AD25" i="61"/>
  <c r="AD17" i="61"/>
  <c r="AW15" i="59"/>
  <c r="J36" i="61"/>
  <c r="F34" i="53"/>
  <c r="J33" i="61"/>
  <c r="F31" i="53"/>
  <c r="J27" i="61"/>
  <c r="J24" i="61"/>
  <c r="F22" i="53"/>
  <c r="F18" i="53"/>
  <c r="J17" i="61"/>
  <c r="F15" i="53"/>
  <c r="J16" i="61"/>
  <c r="F14" i="53"/>
  <c r="J13" i="61"/>
  <c r="F11" i="53"/>
  <c r="F10" i="53"/>
  <c r="L37" i="61"/>
  <c r="L36" i="61"/>
  <c r="G34" i="53"/>
  <c r="L35" i="61"/>
  <c r="G33" i="53"/>
  <c r="G32" i="53"/>
  <c r="L33" i="61"/>
  <c r="G31" i="53"/>
  <c r="L32" i="61"/>
  <c r="L31" i="61"/>
  <c r="G29" i="53"/>
  <c r="L29" i="61"/>
  <c r="G27" i="53"/>
  <c r="L28" i="61"/>
  <c r="L27" i="61"/>
  <c r="G25" i="53"/>
  <c r="L26" i="61"/>
  <c r="G24" i="53"/>
  <c r="L25" i="61"/>
  <c r="G23" i="53"/>
  <c r="L24" i="61"/>
  <c r="G22" i="53"/>
  <c r="L23" i="61"/>
  <c r="G21" i="53"/>
  <c r="L22" i="61"/>
  <c r="G20" i="53"/>
  <c r="L21" i="61"/>
  <c r="G19" i="53"/>
  <c r="L20" i="61"/>
  <c r="G18" i="53"/>
  <c r="L19" i="61"/>
  <c r="G17" i="53"/>
  <c r="G16" i="53"/>
  <c r="L17" i="61"/>
  <c r="G15" i="53"/>
  <c r="L15" i="61"/>
  <c r="G13" i="53"/>
  <c r="L13" i="61"/>
  <c r="G11" i="53"/>
  <c r="L12" i="61"/>
  <c r="AT9" i="13"/>
  <c r="AT9" i="59" s="1"/>
  <c r="AR9" i="59"/>
  <c r="AD32" i="61"/>
  <c r="AW30" i="59"/>
  <c r="AD24" i="61"/>
  <c r="AW22" i="59"/>
  <c r="AD16" i="61"/>
  <c r="AW14" i="59"/>
  <c r="AD31" i="61"/>
  <c r="AW29" i="59"/>
  <c r="AD23" i="61"/>
  <c r="AW21" i="59"/>
  <c r="AD15" i="61"/>
  <c r="AW13" i="59"/>
  <c r="J37" i="61"/>
  <c r="F35" i="53"/>
  <c r="J31" i="61"/>
  <c r="F29" i="53"/>
  <c r="J28" i="61"/>
  <c r="F26" i="53"/>
  <c r="J25" i="61"/>
  <c r="J21" i="61"/>
  <c r="F19" i="53"/>
  <c r="J18" i="61"/>
  <c r="F16" i="53"/>
  <c r="X63" i="8"/>
  <c r="X55" i="8"/>
  <c r="X47" i="8"/>
  <c r="X39" i="8"/>
  <c r="X31" i="8"/>
  <c r="W31" i="44" s="1"/>
  <c r="X27" i="8"/>
  <c r="W27" i="44" s="1"/>
  <c r="X23" i="8"/>
  <c r="W23" i="44" s="1"/>
  <c r="X15" i="8"/>
  <c r="W15" i="44" s="1"/>
  <c r="X11" i="8"/>
  <c r="W11" i="44" s="1"/>
  <c r="AA63" i="8"/>
  <c r="AA55" i="8"/>
  <c r="AA51" i="8"/>
  <c r="AA43" i="8"/>
  <c r="AA39" i="8"/>
  <c r="AA35" i="8"/>
  <c r="Z35" i="44" s="1"/>
  <c r="AA31" i="8"/>
  <c r="Z31" i="44" s="1"/>
  <c r="AA27" i="8"/>
  <c r="Z27" i="44" s="1"/>
  <c r="AA23" i="8"/>
  <c r="Z23" i="44" s="1"/>
  <c r="AA19" i="8"/>
  <c r="Z19" i="44" s="1"/>
  <c r="AA15" i="8"/>
  <c r="Z15" i="44" s="1"/>
  <c r="AA11" i="8"/>
  <c r="Z11" i="44" s="1"/>
  <c r="Z35" i="8"/>
  <c r="Y35" i="44" s="1"/>
  <c r="Z31" i="8"/>
  <c r="Y31" i="44" s="1"/>
  <c r="Z27" i="8"/>
  <c r="Y27" i="44" s="1"/>
  <c r="Z23" i="8"/>
  <c r="Y23" i="44" s="1"/>
  <c r="Z19" i="8"/>
  <c r="Y19" i="44" s="1"/>
  <c r="Z15" i="8"/>
  <c r="Y15" i="44" s="1"/>
  <c r="Z11" i="8"/>
  <c r="Y11" i="44" s="1"/>
  <c r="X7" i="9"/>
  <c r="W7" i="51" s="1"/>
  <c r="AA15" i="9"/>
  <c r="Z15" i="51" s="1"/>
  <c r="B15" i="51"/>
  <c r="AA23" i="9"/>
  <c r="Z23" i="51" s="1"/>
  <c r="B23" i="51"/>
  <c r="AA31" i="9"/>
  <c r="Z31" i="51" s="1"/>
  <c r="B31" i="51"/>
  <c r="I8" i="11"/>
  <c r="B10" i="61"/>
  <c r="B8" i="53"/>
  <c r="B12" i="61"/>
  <c r="B10" i="53"/>
  <c r="L10" i="11"/>
  <c r="M10" i="11"/>
  <c r="B14" i="61"/>
  <c r="B12" i="53"/>
  <c r="L12" i="11"/>
  <c r="M12" i="11"/>
  <c r="B16" i="61"/>
  <c r="B14" i="53"/>
  <c r="L14" i="11"/>
  <c r="M14" i="11"/>
  <c r="B18" i="61"/>
  <c r="B16" i="53"/>
  <c r="L16" i="11"/>
  <c r="M16" i="11"/>
  <c r="B20" i="61"/>
  <c r="B18" i="53"/>
  <c r="L18" i="11"/>
  <c r="M18" i="11"/>
  <c r="B22" i="61"/>
  <c r="B20" i="53"/>
  <c r="L20" i="11"/>
  <c r="M20" i="11"/>
  <c r="B24" i="61"/>
  <c r="B22" i="53"/>
  <c r="L22" i="11"/>
  <c r="M22" i="11"/>
  <c r="B26" i="61"/>
  <c r="B24" i="53"/>
  <c r="L24" i="11"/>
  <c r="M24" i="11"/>
  <c r="B28" i="61"/>
  <c r="B26" i="53"/>
  <c r="L26" i="11"/>
  <c r="M26" i="11"/>
  <c r="B30" i="61"/>
  <c r="B28" i="53"/>
  <c r="L28" i="11"/>
  <c r="M28" i="11"/>
  <c r="B32" i="61"/>
  <c r="B30" i="53"/>
  <c r="L30" i="11"/>
  <c r="M30" i="11"/>
  <c r="B34" i="61"/>
  <c r="B32" i="53"/>
  <c r="L32" i="11"/>
  <c r="M32" i="11"/>
  <c r="B36" i="61"/>
  <c r="B34" i="53"/>
  <c r="L34" i="11"/>
  <c r="M34" i="11"/>
  <c r="L36" i="11"/>
  <c r="M36" i="11"/>
  <c r="L38" i="11"/>
  <c r="M38" i="11"/>
  <c r="L40" i="11"/>
  <c r="M40" i="11"/>
  <c r="L42" i="11"/>
  <c r="M42" i="11"/>
  <c r="L44" i="11"/>
  <c r="M44" i="11"/>
  <c r="L46" i="11"/>
  <c r="M46" i="11"/>
  <c r="L48" i="11"/>
  <c r="M48" i="11"/>
  <c r="L50" i="11"/>
  <c r="M50" i="11"/>
  <c r="L52" i="11"/>
  <c r="M52" i="11"/>
  <c r="L54" i="11"/>
  <c r="M54" i="11"/>
  <c r="L56" i="11"/>
  <c r="M56" i="11"/>
  <c r="L58" i="11"/>
  <c r="M58" i="11"/>
  <c r="L60" i="11"/>
  <c r="M60" i="11"/>
  <c r="L62" i="11"/>
  <c r="M62" i="11"/>
  <c r="L64" i="11"/>
  <c r="M64" i="11"/>
  <c r="F64" i="11"/>
  <c r="F62" i="11"/>
  <c r="F60" i="11"/>
  <c r="F58" i="11"/>
  <c r="F56" i="11"/>
  <c r="F54" i="11"/>
  <c r="F52" i="11"/>
  <c r="F50" i="11"/>
  <c r="F48" i="11"/>
  <c r="F46" i="11"/>
  <c r="F44" i="11"/>
  <c r="F42" i="11"/>
  <c r="F40" i="11"/>
  <c r="F38" i="11"/>
  <c r="F36" i="11"/>
  <c r="E35" i="53"/>
  <c r="F34" i="11"/>
  <c r="H36" i="61" s="1"/>
  <c r="E33" i="53"/>
  <c r="F32" i="11"/>
  <c r="H34" i="61" s="1"/>
  <c r="E31" i="53"/>
  <c r="F30" i="11"/>
  <c r="H32" i="61" s="1"/>
  <c r="F28" i="11"/>
  <c r="H30" i="61" s="1"/>
  <c r="E27" i="53"/>
  <c r="F26" i="11"/>
  <c r="H28" i="61" s="1"/>
  <c r="E25" i="53"/>
  <c r="F24" i="11"/>
  <c r="H26" i="61" s="1"/>
  <c r="F23" i="11"/>
  <c r="H25" i="61" s="1"/>
  <c r="F22" i="11"/>
  <c r="H24" i="61" s="1"/>
  <c r="F21" i="11"/>
  <c r="H23" i="61" s="1"/>
  <c r="F20" i="11"/>
  <c r="H22" i="61" s="1"/>
  <c r="F19" i="11"/>
  <c r="H21" i="61" s="1"/>
  <c r="F18" i="11"/>
  <c r="H20" i="61" s="1"/>
  <c r="F17" i="11"/>
  <c r="H19" i="61" s="1"/>
  <c r="F16" i="11"/>
  <c r="H18" i="61" s="1"/>
  <c r="F15" i="11"/>
  <c r="H17" i="61" s="1"/>
  <c r="F14" i="11"/>
  <c r="H16" i="61" s="1"/>
  <c r="F13" i="11"/>
  <c r="H15" i="61" s="1"/>
  <c r="F12" i="11"/>
  <c r="H14" i="61" s="1"/>
  <c r="F11" i="11"/>
  <c r="H13" i="61" s="1"/>
  <c r="F10" i="11"/>
  <c r="H12" i="61" s="1"/>
  <c r="E7" i="11"/>
  <c r="K64" i="11"/>
  <c r="K62" i="11"/>
  <c r="K60" i="11"/>
  <c r="K58" i="11"/>
  <c r="K56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I9" i="11"/>
  <c r="AD30" i="61"/>
  <c r="AW28" i="59"/>
  <c r="AD22" i="61"/>
  <c r="AW20" i="59"/>
  <c r="AD14" i="61"/>
  <c r="AW12" i="59"/>
  <c r="AD37" i="61"/>
  <c r="AW35" i="59"/>
  <c r="AD29" i="61"/>
  <c r="AW27" i="59"/>
  <c r="AD21" i="61"/>
  <c r="AW19" i="59"/>
  <c r="AD13" i="61"/>
  <c r="AW11" i="59"/>
  <c r="X8" i="8"/>
  <c r="W8" i="44" s="1"/>
  <c r="E8" i="11"/>
  <c r="S7" i="13"/>
  <c r="S7" i="59" s="1"/>
  <c r="Q9" i="13"/>
  <c r="Q9" i="59" s="1"/>
  <c r="Y7" i="13"/>
  <c r="Y7" i="59" s="1"/>
  <c r="Q8" i="13"/>
  <c r="Q8" i="59" s="1"/>
  <c r="AU9" i="13"/>
  <c r="AU9" i="59" s="1"/>
  <c r="AF7" i="13"/>
  <c r="AF7" i="59" s="1"/>
  <c r="AS9" i="13"/>
  <c r="AS9" i="59" s="1"/>
  <c r="AS8" i="13"/>
  <c r="AS8" i="59" s="1"/>
  <c r="K7" i="13"/>
  <c r="K7" i="59" s="1"/>
  <c r="AE6" i="13"/>
  <c r="AE6" i="59" s="1"/>
  <c r="AS7" i="13"/>
  <c r="AS7" i="59" s="1"/>
  <c r="AM7" i="13"/>
  <c r="AM7" i="59" s="1"/>
  <c r="K6" i="13"/>
  <c r="K6" i="59" s="1"/>
  <c r="AE8" i="13"/>
  <c r="AE8" i="59" s="1"/>
  <c r="AF6" i="13"/>
  <c r="AF6" i="59" s="1"/>
  <c r="AF9" i="13"/>
  <c r="AF9" i="59" s="1"/>
  <c r="AM9" i="13"/>
  <c r="AM9" i="59" s="1"/>
  <c r="AM8" i="13"/>
  <c r="AM8" i="59" s="1"/>
  <c r="AS6" i="13"/>
  <c r="AS6" i="59" s="1"/>
  <c r="AZ6" i="12"/>
  <c r="AW6" i="57" s="1"/>
  <c r="AB6" i="12"/>
  <c r="Z6" i="57" s="1"/>
  <c r="AA6" i="12"/>
  <c r="Y6" i="57" s="1"/>
  <c r="AY6" i="12"/>
  <c r="AV6" i="57" s="1"/>
  <c r="BC12" i="12"/>
  <c r="BB12" i="12"/>
  <c r="AY12" i="57" s="1"/>
  <c r="AY12" i="12"/>
  <c r="AV12" i="57" s="1"/>
  <c r="BA12" i="12"/>
  <c r="AX12" i="57" s="1"/>
  <c r="AZ12" i="12"/>
  <c r="AW12" i="57" s="1"/>
  <c r="AC12" i="12"/>
  <c r="AA12" i="57" s="1"/>
  <c r="AA12" i="12"/>
  <c r="Y12" i="57" s="1"/>
  <c r="AB12" i="12"/>
  <c r="Z12" i="57" s="1"/>
  <c r="BB18" i="12"/>
  <c r="AY18" i="57" s="1"/>
  <c r="BC18" i="12"/>
  <c r="BA18" i="12"/>
  <c r="AX18" i="57" s="1"/>
  <c r="AZ18" i="12"/>
  <c r="AW18" i="57" s="1"/>
  <c r="AC18" i="12"/>
  <c r="AA18" i="57" s="1"/>
  <c r="AB18" i="12"/>
  <c r="Z18" i="57" s="1"/>
  <c r="AA18" i="12"/>
  <c r="Y18" i="57" s="1"/>
  <c r="AY18" i="12"/>
  <c r="AV18" i="57" s="1"/>
  <c r="BC28" i="12"/>
  <c r="BB28" i="12"/>
  <c r="AY28" i="57" s="1"/>
  <c r="AY28" i="12"/>
  <c r="AV28" i="57" s="1"/>
  <c r="BA28" i="12"/>
  <c r="AX28" i="57" s="1"/>
  <c r="AZ28" i="12"/>
  <c r="AW28" i="57" s="1"/>
  <c r="AC28" i="12"/>
  <c r="AA28" i="57" s="1"/>
  <c r="AA28" i="12"/>
  <c r="Y28" i="57" s="1"/>
  <c r="AB28" i="12"/>
  <c r="Z28" i="57" s="1"/>
  <c r="BC42" i="12"/>
  <c r="BB42" i="12"/>
  <c r="BA42" i="12"/>
  <c r="AC42" i="12"/>
  <c r="AB42" i="12"/>
  <c r="AA42" i="12"/>
  <c r="AY42" i="12"/>
  <c r="AZ42" i="12"/>
  <c r="BC10" i="12"/>
  <c r="BB10" i="12"/>
  <c r="AY10" i="57" s="1"/>
  <c r="BA10" i="12"/>
  <c r="AX10" i="57" s="1"/>
  <c r="AZ10" i="12"/>
  <c r="AW10" i="57" s="1"/>
  <c r="AC10" i="12"/>
  <c r="AA10" i="57" s="1"/>
  <c r="AB10" i="12"/>
  <c r="Z10" i="57" s="1"/>
  <c r="AA10" i="12"/>
  <c r="Y10" i="57" s="1"/>
  <c r="AY10" i="12"/>
  <c r="AV10" i="57" s="1"/>
  <c r="BC16" i="12"/>
  <c r="BB16" i="12"/>
  <c r="AY16" i="57" s="1"/>
  <c r="AY16" i="12"/>
  <c r="AV16" i="57" s="1"/>
  <c r="BA16" i="12"/>
  <c r="AX16" i="57" s="1"/>
  <c r="AZ16" i="12"/>
  <c r="AW16" i="57" s="1"/>
  <c r="AB16" i="12"/>
  <c r="Z16" i="57" s="1"/>
  <c r="AC16" i="12"/>
  <c r="AA16" i="57" s="1"/>
  <c r="AA16" i="12"/>
  <c r="Y16" i="57" s="1"/>
  <c r="BB22" i="12"/>
  <c r="AY22" i="57" s="1"/>
  <c r="BC22" i="12"/>
  <c r="BA22" i="12"/>
  <c r="AX22" i="57" s="1"/>
  <c r="AZ22" i="12"/>
  <c r="AW22" i="57" s="1"/>
  <c r="AC22" i="12"/>
  <c r="AA22" i="57" s="1"/>
  <c r="AB22" i="12"/>
  <c r="Z22" i="57" s="1"/>
  <c r="AA22" i="12"/>
  <c r="Y22" i="57" s="1"/>
  <c r="AY22" i="12"/>
  <c r="AV22" i="57" s="1"/>
  <c r="BC26" i="12"/>
  <c r="BB26" i="12"/>
  <c r="AY26" i="57" s="1"/>
  <c r="BA26" i="12"/>
  <c r="AX26" i="57" s="1"/>
  <c r="AC26" i="12"/>
  <c r="AA26" i="57" s="1"/>
  <c r="AB26" i="12"/>
  <c r="Z26" i="57" s="1"/>
  <c r="AA26" i="12"/>
  <c r="Y26" i="57" s="1"/>
  <c r="AY26" i="12"/>
  <c r="AV26" i="57" s="1"/>
  <c r="AZ26" i="12"/>
  <c r="AW26" i="57" s="1"/>
  <c r="BB30" i="12"/>
  <c r="AY30" i="57" s="1"/>
  <c r="BC30" i="12"/>
  <c r="BA30" i="12"/>
  <c r="AX30" i="57" s="1"/>
  <c r="AC30" i="12"/>
  <c r="AA30" i="57" s="1"/>
  <c r="AB30" i="12"/>
  <c r="Z30" i="57" s="1"/>
  <c r="AA30" i="12"/>
  <c r="Y30" i="57" s="1"/>
  <c r="AY30" i="12"/>
  <c r="AV30" i="57" s="1"/>
  <c r="AZ30" i="12"/>
  <c r="AW30" i="57" s="1"/>
  <c r="BB34" i="12"/>
  <c r="AY34" i="57" s="1"/>
  <c r="BC34" i="12"/>
  <c r="BA34" i="12"/>
  <c r="AX34" i="57" s="1"/>
  <c r="AC34" i="12"/>
  <c r="AA34" i="57" s="1"/>
  <c r="AB34" i="12"/>
  <c r="Z34" i="57" s="1"/>
  <c r="AA34" i="12"/>
  <c r="Y34" i="57" s="1"/>
  <c r="AY34" i="12"/>
  <c r="AV34" i="57" s="1"/>
  <c r="AZ34" i="12"/>
  <c r="AW34" i="57" s="1"/>
  <c r="BB38" i="12"/>
  <c r="BC38" i="12"/>
  <c r="BA38" i="12"/>
  <c r="AC38" i="12"/>
  <c r="AB38" i="12"/>
  <c r="AA38" i="12"/>
  <c r="AY38" i="12"/>
  <c r="AZ38" i="12"/>
  <c r="BC40" i="12"/>
  <c r="BB40" i="12"/>
  <c r="AY40" i="12"/>
  <c r="BA40" i="12"/>
  <c r="AZ40" i="12"/>
  <c r="AA40" i="12"/>
  <c r="AB40" i="12"/>
  <c r="AC40" i="12"/>
  <c r="BB46" i="12"/>
  <c r="BC46" i="12"/>
  <c r="BA46" i="12"/>
  <c r="AC46" i="12"/>
  <c r="AB46" i="12"/>
  <c r="AA46" i="12"/>
  <c r="AY46" i="12"/>
  <c r="AZ46" i="12"/>
  <c r="BC48" i="12"/>
  <c r="BB48" i="12"/>
  <c r="AY48" i="12"/>
  <c r="BA48" i="12"/>
  <c r="AZ48" i="12"/>
  <c r="AB48" i="12"/>
  <c r="AC48" i="12"/>
  <c r="AA48" i="12"/>
  <c r="BC52" i="12"/>
  <c r="BB52" i="12"/>
  <c r="AY52" i="12"/>
  <c r="BA52" i="12"/>
  <c r="AZ52" i="12"/>
  <c r="AA52" i="12"/>
  <c r="AB52" i="12"/>
  <c r="AC52" i="12"/>
  <c r="BC56" i="12"/>
  <c r="BB56" i="12"/>
  <c r="AY56" i="12"/>
  <c r="BA56" i="12"/>
  <c r="AZ56" i="12"/>
  <c r="AA56" i="12"/>
  <c r="AB56" i="12"/>
  <c r="AC56" i="12"/>
  <c r="BB58" i="12"/>
  <c r="BC58" i="12"/>
  <c r="BA58" i="12"/>
  <c r="AC58" i="12"/>
  <c r="AB58" i="12"/>
  <c r="AA58" i="12"/>
  <c r="AY58" i="12"/>
  <c r="AZ58" i="12"/>
  <c r="BC60" i="12"/>
  <c r="BB60" i="12"/>
  <c r="AY60" i="12"/>
  <c r="BA60" i="12"/>
  <c r="AZ60" i="12"/>
  <c r="AC60" i="12"/>
  <c r="AA60" i="12"/>
  <c r="AB60" i="12"/>
  <c r="BC64" i="12"/>
  <c r="BB64" i="12"/>
  <c r="AY64" i="12"/>
  <c r="BA64" i="12"/>
  <c r="AZ64" i="12"/>
  <c r="AB64" i="12"/>
  <c r="AC64" i="12"/>
  <c r="AA64" i="12"/>
  <c r="BB7" i="12"/>
  <c r="AY7" i="57" s="1"/>
  <c r="AZ7" i="12"/>
  <c r="AW7" i="57" s="1"/>
  <c r="AB7" i="12"/>
  <c r="Z7" i="57" s="1"/>
  <c r="AA7" i="12"/>
  <c r="Y7" i="57" s="1"/>
  <c r="AY7" i="12"/>
  <c r="AV7" i="57" s="1"/>
  <c r="AB9" i="12"/>
  <c r="Z9" i="57" s="1"/>
  <c r="AA9" i="12"/>
  <c r="Y9" i="57" s="1"/>
  <c r="AY9" i="12"/>
  <c r="AV9" i="57" s="1"/>
  <c r="AZ9" i="12"/>
  <c r="AW9" i="57" s="1"/>
  <c r="BB11" i="12"/>
  <c r="AY11" i="57" s="1"/>
  <c r="BC11" i="12"/>
  <c r="BA11" i="12"/>
  <c r="AX11" i="57" s="1"/>
  <c r="AZ11" i="12"/>
  <c r="AW11" i="57" s="1"/>
  <c r="AC11" i="12"/>
  <c r="AA11" i="57" s="1"/>
  <c r="AB11" i="12"/>
  <c r="Z11" i="57" s="1"/>
  <c r="AA11" i="12"/>
  <c r="Y11" i="57" s="1"/>
  <c r="AY11" i="12"/>
  <c r="AV11" i="57" s="1"/>
  <c r="BC13" i="12"/>
  <c r="BB13" i="12"/>
  <c r="AY13" i="57" s="1"/>
  <c r="AC13" i="12"/>
  <c r="AA13" i="57" s="1"/>
  <c r="AB13" i="12"/>
  <c r="Z13" i="57" s="1"/>
  <c r="AA13" i="12"/>
  <c r="Y13" i="57" s="1"/>
  <c r="AY13" i="12"/>
  <c r="AV13" i="57" s="1"/>
  <c r="BA13" i="12"/>
  <c r="AX13" i="57" s="1"/>
  <c r="AZ13" i="12"/>
  <c r="AW13" i="57" s="1"/>
  <c r="BB15" i="12"/>
  <c r="AY15" i="57" s="1"/>
  <c r="BC15" i="12"/>
  <c r="BA15" i="12"/>
  <c r="AX15" i="57" s="1"/>
  <c r="AZ15" i="12"/>
  <c r="AW15" i="57" s="1"/>
  <c r="AC15" i="12"/>
  <c r="AA15" i="57" s="1"/>
  <c r="AB15" i="12"/>
  <c r="Z15" i="57" s="1"/>
  <c r="AA15" i="12"/>
  <c r="Y15" i="57" s="1"/>
  <c r="AY15" i="12"/>
  <c r="AV15" i="57" s="1"/>
  <c r="BC17" i="12"/>
  <c r="BB17" i="12"/>
  <c r="AY17" i="57" s="1"/>
  <c r="AC17" i="12"/>
  <c r="AA17" i="57" s="1"/>
  <c r="AB17" i="12"/>
  <c r="Z17" i="57" s="1"/>
  <c r="AA17" i="12"/>
  <c r="Y17" i="57" s="1"/>
  <c r="AY17" i="12"/>
  <c r="AV17" i="57" s="1"/>
  <c r="AZ17" i="12"/>
  <c r="AW17" i="57" s="1"/>
  <c r="BA17" i="12"/>
  <c r="AX17" i="57" s="1"/>
  <c r="BB19" i="12"/>
  <c r="AY19" i="57" s="1"/>
  <c r="BC19" i="12"/>
  <c r="BA19" i="12"/>
  <c r="AX19" i="57" s="1"/>
  <c r="AZ19" i="12"/>
  <c r="AW19" i="57" s="1"/>
  <c r="AC19" i="12"/>
  <c r="AA19" i="57" s="1"/>
  <c r="AB19" i="12"/>
  <c r="Z19" i="57" s="1"/>
  <c r="AA19" i="12"/>
  <c r="Y19" i="57" s="1"/>
  <c r="AY19" i="12"/>
  <c r="AV19" i="57" s="1"/>
  <c r="BC21" i="12"/>
  <c r="BB21" i="12"/>
  <c r="AY21" i="57" s="1"/>
  <c r="AC21" i="12"/>
  <c r="AA21" i="57" s="1"/>
  <c r="AB21" i="12"/>
  <c r="Z21" i="57" s="1"/>
  <c r="AA21" i="12"/>
  <c r="Y21" i="57" s="1"/>
  <c r="AY21" i="12"/>
  <c r="AV21" i="57" s="1"/>
  <c r="AZ21" i="12"/>
  <c r="AW21" i="57" s="1"/>
  <c r="BA21" i="12"/>
  <c r="AX21" i="57" s="1"/>
  <c r="BB23" i="12"/>
  <c r="AY23" i="57" s="1"/>
  <c r="BC23" i="12"/>
  <c r="BA23" i="12"/>
  <c r="AX23" i="57" s="1"/>
  <c r="AZ23" i="12"/>
  <c r="AW23" i="57" s="1"/>
  <c r="AC23" i="12"/>
  <c r="AA23" i="57" s="1"/>
  <c r="AB23" i="12"/>
  <c r="Z23" i="57" s="1"/>
  <c r="AA23" i="12"/>
  <c r="Y23" i="57" s="1"/>
  <c r="AY23" i="12"/>
  <c r="AV23" i="57" s="1"/>
  <c r="BC25" i="12"/>
  <c r="BB25" i="12"/>
  <c r="AY25" i="57" s="1"/>
  <c r="AC25" i="12"/>
  <c r="AA25" i="57" s="1"/>
  <c r="AB25" i="12"/>
  <c r="Z25" i="57" s="1"/>
  <c r="AA25" i="12"/>
  <c r="Y25" i="57" s="1"/>
  <c r="AY25" i="12"/>
  <c r="AV25" i="57" s="1"/>
  <c r="AZ25" i="12"/>
  <c r="AW25" i="57" s="1"/>
  <c r="BA25" i="12"/>
  <c r="AX25" i="57" s="1"/>
  <c r="BB27" i="12"/>
  <c r="AY27" i="57" s="1"/>
  <c r="BC27" i="12"/>
  <c r="BA27" i="12"/>
  <c r="AX27" i="57" s="1"/>
  <c r="AZ27" i="12"/>
  <c r="AW27" i="57" s="1"/>
  <c r="AC27" i="12"/>
  <c r="AA27" i="57" s="1"/>
  <c r="AB27" i="12"/>
  <c r="Z27" i="57" s="1"/>
  <c r="AA27" i="12"/>
  <c r="Y27" i="57" s="1"/>
  <c r="AY27" i="12"/>
  <c r="AV27" i="57" s="1"/>
  <c r="BC29" i="12"/>
  <c r="BB29" i="12"/>
  <c r="AY29" i="57" s="1"/>
  <c r="AC29" i="12"/>
  <c r="AA29" i="57" s="1"/>
  <c r="AB29" i="12"/>
  <c r="Z29" i="57" s="1"/>
  <c r="AA29" i="12"/>
  <c r="Y29" i="57" s="1"/>
  <c r="AY29" i="12"/>
  <c r="AV29" i="57" s="1"/>
  <c r="BA29" i="12"/>
  <c r="AX29" i="57" s="1"/>
  <c r="AZ29" i="12"/>
  <c r="AW29" i="57" s="1"/>
  <c r="BB31" i="12"/>
  <c r="AY31" i="57" s="1"/>
  <c r="BC31" i="12"/>
  <c r="BA31" i="12"/>
  <c r="AX31" i="57" s="1"/>
  <c r="AZ31" i="12"/>
  <c r="AW31" i="57" s="1"/>
  <c r="AC31" i="12"/>
  <c r="AA31" i="57" s="1"/>
  <c r="AB31" i="12"/>
  <c r="Z31" i="57" s="1"/>
  <c r="AA31" i="12"/>
  <c r="Y31" i="57" s="1"/>
  <c r="AY31" i="12"/>
  <c r="AV31" i="57" s="1"/>
  <c r="BC33" i="12"/>
  <c r="BB33" i="12"/>
  <c r="AY33" i="57" s="1"/>
  <c r="AC33" i="12"/>
  <c r="AA33" i="57" s="1"/>
  <c r="AB33" i="12"/>
  <c r="Z33" i="57" s="1"/>
  <c r="AA33" i="12"/>
  <c r="Y33" i="57" s="1"/>
  <c r="AY33" i="12"/>
  <c r="AV33" i="57" s="1"/>
  <c r="BA33" i="12"/>
  <c r="AX33" i="57" s="1"/>
  <c r="AZ33" i="12"/>
  <c r="AW33" i="57" s="1"/>
  <c r="BB35" i="12"/>
  <c r="AY35" i="57" s="1"/>
  <c r="BC35" i="12"/>
  <c r="BA35" i="12"/>
  <c r="AX35" i="57" s="1"/>
  <c r="AZ35" i="12"/>
  <c r="AW35" i="57" s="1"/>
  <c r="AC35" i="12"/>
  <c r="AA35" i="57" s="1"/>
  <c r="AB35" i="12"/>
  <c r="Z35" i="57" s="1"/>
  <c r="AA35" i="12"/>
  <c r="Y35" i="57" s="1"/>
  <c r="AY35" i="12"/>
  <c r="AV35" i="57" s="1"/>
  <c r="BC37" i="12"/>
  <c r="BB37" i="12"/>
  <c r="AC37" i="12"/>
  <c r="AB37" i="12"/>
  <c r="AA37" i="12"/>
  <c r="AY37" i="12"/>
  <c r="AZ37" i="12"/>
  <c r="BA37" i="12"/>
  <c r="BB39" i="12"/>
  <c r="BC39" i="12"/>
  <c r="BA39" i="12"/>
  <c r="AZ39" i="12"/>
  <c r="AC39" i="12"/>
  <c r="AB39" i="12"/>
  <c r="AA39" i="12"/>
  <c r="AY39" i="12"/>
  <c r="BC41" i="12"/>
  <c r="BB41" i="12"/>
  <c r="AC41" i="12"/>
  <c r="AB41" i="12"/>
  <c r="AA41" i="12"/>
  <c r="AY41" i="12"/>
  <c r="AZ41" i="12"/>
  <c r="BA41" i="12"/>
  <c r="BB43" i="12"/>
  <c r="BC43" i="12"/>
  <c r="BA43" i="12"/>
  <c r="AZ43" i="12"/>
  <c r="AC43" i="12"/>
  <c r="AB43" i="12"/>
  <c r="AA43" i="12"/>
  <c r="AY43" i="12"/>
  <c r="BC45" i="12"/>
  <c r="BB45" i="12"/>
  <c r="AC45" i="12"/>
  <c r="AB45" i="12"/>
  <c r="AA45" i="12"/>
  <c r="AY45" i="12"/>
  <c r="BA45" i="12"/>
  <c r="AZ45" i="12"/>
  <c r="BB47" i="12"/>
  <c r="BC47" i="12"/>
  <c r="BA47" i="12"/>
  <c r="AZ47" i="12"/>
  <c r="AC47" i="12"/>
  <c r="AB47" i="12"/>
  <c r="AA47" i="12"/>
  <c r="AY47" i="12"/>
  <c r="BC49" i="12"/>
  <c r="BB49" i="12"/>
  <c r="AC49" i="12"/>
  <c r="AB49" i="12"/>
  <c r="AA49" i="12"/>
  <c r="AY49" i="12"/>
  <c r="AZ49" i="12"/>
  <c r="BA49" i="12"/>
  <c r="BB51" i="12"/>
  <c r="BC51" i="12"/>
  <c r="BA51" i="12"/>
  <c r="AC51" i="12"/>
  <c r="AB51" i="12"/>
  <c r="AA51" i="12"/>
  <c r="AZ51" i="12"/>
  <c r="AY51" i="12"/>
  <c r="BC53" i="12"/>
  <c r="BB53" i="12"/>
  <c r="AC53" i="12"/>
  <c r="AB53" i="12"/>
  <c r="AA53" i="12"/>
  <c r="AY53" i="12"/>
  <c r="AZ53" i="12"/>
  <c r="BA53" i="12"/>
  <c r="BB55" i="12"/>
  <c r="BC55" i="12"/>
  <c r="BA55" i="12"/>
  <c r="AC55" i="12"/>
  <c r="AB55" i="12"/>
  <c r="AA55" i="12"/>
  <c r="AY55" i="12"/>
  <c r="AZ55" i="12"/>
  <c r="BC57" i="12"/>
  <c r="BB57" i="12"/>
  <c r="AC57" i="12"/>
  <c r="AB57" i="12"/>
  <c r="AA57" i="12"/>
  <c r="AY57" i="12"/>
  <c r="AZ57" i="12"/>
  <c r="BA57" i="12"/>
  <c r="BB59" i="12"/>
  <c r="BC59" i="12"/>
  <c r="BA59" i="12"/>
  <c r="AC59" i="12"/>
  <c r="AB59" i="12"/>
  <c r="AA59" i="12"/>
  <c r="AY59" i="12"/>
  <c r="AZ59" i="12"/>
  <c r="BC61" i="12"/>
  <c r="BB61" i="12"/>
  <c r="AC61" i="12"/>
  <c r="AB61" i="12"/>
  <c r="AA61" i="12"/>
  <c r="AY61" i="12"/>
  <c r="BA61" i="12"/>
  <c r="AZ61" i="12"/>
  <c r="BB63" i="12"/>
  <c r="BC63" i="12"/>
  <c r="BA63" i="12"/>
  <c r="AC63" i="12"/>
  <c r="AB63" i="12"/>
  <c r="AA63" i="12"/>
  <c r="AY63" i="12"/>
  <c r="AZ63" i="12"/>
  <c r="BC65" i="12"/>
  <c r="BB65" i="12"/>
  <c r="AC65" i="12"/>
  <c r="AB65" i="12"/>
  <c r="AA65" i="12"/>
  <c r="AY65" i="12"/>
  <c r="BA65" i="12"/>
  <c r="AZ65" i="12"/>
  <c r="AY8" i="12"/>
  <c r="AV8" i="57" s="1"/>
  <c r="AZ8" i="12"/>
  <c r="AW8" i="57" s="1"/>
  <c r="AA8" i="12"/>
  <c r="Y8" i="57" s="1"/>
  <c r="AB8" i="12"/>
  <c r="Z8" i="57" s="1"/>
  <c r="BB14" i="12"/>
  <c r="AY14" i="57" s="1"/>
  <c r="BC14" i="12"/>
  <c r="BA14" i="12"/>
  <c r="AX14" i="57" s="1"/>
  <c r="AZ14" i="12"/>
  <c r="AW14" i="57" s="1"/>
  <c r="AC14" i="12"/>
  <c r="AA14" i="57" s="1"/>
  <c r="AB14" i="12"/>
  <c r="Z14" i="57" s="1"/>
  <c r="AA14" i="12"/>
  <c r="Y14" i="57" s="1"/>
  <c r="AY14" i="12"/>
  <c r="AV14" i="57" s="1"/>
  <c r="BC20" i="12"/>
  <c r="BB20" i="12"/>
  <c r="AY20" i="57" s="1"/>
  <c r="AY20" i="12"/>
  <c r="AV20" i="57" s="1"/>
  <c r="BA20" i="12"/>
  <c r="AX20" i="57" s="1"/>
  <c r="AZ20" i="12"/>
  <c r="AW20" i="57" s="1"/>
  <c r="AA20" i="12"/>
  <c r="Y20" i="57" s="1"/>
  <c r="AC20" i="12"/>
  <c r="AA20" i="57" s="1"/>
  <c r="AB20" i="12"/>
  <c r="Z20" i="57" s="1"/>
  <c r="BC24" i="12"/>
  <c r="BB24" i="12"/>
  <c r="AY24" i="57" s="1"/>
  <c r="AY24" i="12"/>
  <c r="AV24" i="57" s="1"/>
  <c r="BA24" i="12"/>
  <c r="AX24" i="57" s="1"/>
  <c r="AZ24" i="12"/>
  <c r="AW24" i="57" s="1"/>
  <c r="AB24" i="12"/>
  <c r="Z24" i="57" s="1"/>
  <c r="AC24" i="12"/>
  <c r="AA24" i="57" s="1"/>
  <c r="AA24" i="12"/>
  <c r="Y24" i="57" s="1"/>
  <c r="BC32" i="12"/>
  <c r="BB32" i="12"/>
  <c r="AY32" i="57" s="1"/>
  <c r="AY32" i="12"/>
  <c r="AV32" i="57" s="1"/>
  <c r="BA32" i="12"/>
  <c r="AX32" i="57" s="1"/>
  <c r="AZ32" i="12"/>
  <c r="AW32" i="57" s="1"/>
  <c r="AB32" i="12"/>
  <c r="Z32" i="57" s="1"/>
  <c r="AA32" i="12"/>
  <c r="Y32" i="57" s="1"/>
  <c r="AC32" i="12"/>
  <c r="AA32" i="57" s="1"/>
  <c r="BC36" i="12"/>
  <c r="BB36" i="12"/>
  <c r="AY36" i="12"/>
  <c r="BA36" i="12"/>
  <c r="AZ36" i="12"/>
  <c r="AA36" i="12"/>
  <c r="AB36" i="12"/>
  <c r="AC36" i="12"/>
  <c r="BC44" i="12"/>
  <c r="BB44" i="12"/>
  <c r="AY44" i="12"/>
  <c r="BA44" i="12"/>
  <c r="AZ44" i="12"/>
  <c r="AC44" i="12"/>
  <c r="AA44" i="12"/>
  <c r="AB44" i="12"/>
  <c r="BB50" i="12"/>
  <c r="BC50" i="12"/>
  <c r="BA50" i="12"/>
  <c r="AC50" i="12"/>
  <c r="AB50" i="12"/>
  <c r="AA50" i="12"/>
  <c r="AY50" i="12"/>
  <c r="AZ50" i="12"/>
  <c r="BB54" i="12"/>
  <c r="BC54" i="12"/>
  <c r="BA54" i="12"/>
  <c r="AC54" i="12"/>
  <c r="AB54" i="12"/>
  <c r="AA54" i="12"/>
  <c r="AY54" i="12"/>
  <c r="AZ54" i="12"/>
  <c r="BC62" i="12"/>
  <c r="BB62" i="12"/>
  <c r="BA62" i="12"/>
  <c r="AC62" i="12"/>
  <c r="AB62" i="12"/>
  <c r="AA62" i="12"/>
  <c r="AY62" i="12"/>
  <c r="AZ62" i="12"/>
  <c r="X7" i="8"/>
  <c r="W7" i="44" s="1"/>
  <c r="Z7" i="9"/>
  <c r="X6" i="8"/>
  <c r="W6" i="44" s="1"/>
  <c r="X9" i="8"/>
  <c r="W9" i="44" s="1"/>
  <c r="Z8" i="8"/>
  <c r="Y8" i="44" s="1"/>
  <c r="D8" i="11"/>
  <c r="AM6" i="13"/>
  <c r="AM6" i="59" s="1"/>
  <c r="AT6" i="13"/>
  <c r="AT6" i="59" s="1"/>
  <c r="AT7" i="13"/>
  <c r="AT7" i="59" s="1"/>
  <c r="AE9" i="13"/>
  <c r="AE9" i="59" s="1"/>
  <c r="AF8" i="13"/>
  <c r="AF8" i="59" s="1"/>
  <c r="AT8" i="13"/>
  <c r="AT8" i="59" s="1"/>
  <c r="K9" i="13"/>
  <c r="K9" i="59" s="1"/>
  <c r="R9" i="13"/>
  <c r="R9" i="59" s="1"/>
  <c r="R8" i="13"/>
  <c r="R8" i="59" s="1"/>
  <c r="AG6" i="13"/>
  <c r="AG6" i="59" s="1"/>
  <c r="Y6" i="13"/>
  <c r="Y6" i="59" s="1"/>
  <c r="R6" i="13"/>
  <c r="R6" i="59" s="1"/>
  <c r="Q6" i="13"/>
  <c r="Q6" i="59" s="1"/>
  <c r="X6" i="9"/>
  <c r="W6" i="51" s="1"/>
  <c r="Z14" i="9"/>
  <c r="Y14" i="51" s="1"/>
  <c r="X15" i="9"/>
  <c r="W15" i="51" s="1"/>
  <c r="Z22" i="9"/>
  <c r="Y22" i="51" s="1"/>
  <c r="X23" i="9"/>
  <c r="W23" i="51" s="1"/>
  <c r="Z30" i="9"/>
  <c r="Y30" i="51" s="1"/>
  <c r="X31" i="9"/>
  <c r="W31" i="51" s="1"/>
  <c r="Z38" i="9"/>
  <c r="X39" i="9"/>
  <c r="Z46" i="9"/>
  <c r="X47" i="9"/>
  <c r="Z54" i="9"/>
  <c r="X55" i="9"/>
  <c r="Z62" i="9"/>
  <c r="X63" i="9"/>
  <c r="AA14" i="9"/>
  <c r="Z14" i="51" s="1"/>
  <c r="Z15" i="9"/>
  <c r="Y15" i="51" s="1"/>
  <c r="X16" i="9"/>
  <c r="W16" i="51" s="1"/>
  <c r="AA22" i="9"/>
  <c r="Z22" i="51" s="1"/>
  <c r="Z23" i="9"/>
  <c r="Y23" i="51" s="1"/>
  <c r="X24" i="9"/>
  <c r="W24" i="51" s="1"/>
  <c r="AA30" i="9"/>
  <c r="Z30" i="51" s="1"/>
  <c r="Z31" i="9"/>
  <c r="Y31" i="51" s="1"/>
  <c r="X32" i="9"/>
  <c r="W32" i="51" s="1"/>
  <c r="AA38" i="9"/>
  <c r="Z39" i="9"/>
  <c r="X40" i="9"/>
  <c r="AA46" i="9"/>
  <c r="Z47" i="9"/>
  <c r="X48" i="9"/>
  <c r="AA54" i="9"/>
  <c r="Z55" i="9"/>
  <c r="X56" i="9"/>
  <c r="AA62" i="9"/>
  <c r="Z63" i="9"/>
  <c r="X64" i="9"/>
  <c r="Z10" i="9"/>
  <c r="Y10" i="51" s="1"/>
  <c r="Z18" i="9"/>
  <c r="Y18" i="51" s="1"/>
  <c r="Z26" i="9"/>
  <c r="Y26" i="51" s="1"/>
  <c r="Z34" i="9"/>
  <c r="Y34" i="51" s="1"/>
  <c r="Z42" i="9"/>
  <c r="Z50" i="9"/>
  <c r="Z58" i="9"/>
  <c r="Z64" i="9"/>
  <c r="H7" i="11"/>
  <c r="X8" i="9"/>
  <c r="W8" i="51" s="1"/>
  <c r="X9" i="9"/>
  <c r="W9" i="51" s="1"/>
  <c r="Z12" i="9"/>
  <c r="Y12" i="51" s="1"/>
  <c r="X13" i="9"/>
  <c r="W13" i="51" s="1"/>
  <c r="Z16" i="9"/>
  <c r="Y16" i="51" s="1"/>
  <c r="X17" i="9"/>
  <c r="W17" i="51" s="1"/>
  <c r="Z20" i="9"/>
  <c r="Y20" i="51" s="1"/>
  <c r="X21" i="9"/>
  <c r="W21" i="51" s="1"/>
  <c r="Z24" i="9"/>
  <c r="Y24" i="51" s="1"/>
  <c r="X25" i="9"/>
  <c r="W25" i="51" s="1"/>
  <c r="Z28" i="9"/>
  <c r="Y28" i="51" s="1"/>
  <c r="X29" i="9"/>
  <c r="W29" i="51" s="1"/>
  <c r="Z32" i="9"/>
  <c r="Y32" i="51" s="1"/>
  <c r="X33" i="9"/>
  <c r="W33" i="51" s="1"/>
  <c r="Z36" i="9"/>
  <c r="X37" i="9"/>
  <c r="Z40" i="9"/>
  <c r="X41" i="9"/>
  <c r="Z44" i="9"/>
  <c r="X45" i="9"/>
  <c r="Z48" i="9"/>
  <c r="X49" i="9"/>
  <c r="Z52" i="9"/>
  <c r="X53" i="9"/>
  <c r="Z56" i="9"/>
  <c r="X57" i="9"/>
  <c r="Z60" i="9"/>
  <c r="X61" i="9"/>
  <c r="X65" i="9"/>
  <c r="Z13" i="9"/>
  <c r="Y13" i="51" s="1"/>
  <c r="Z17" i="9"/>
  <c r="Y17" i="51" s="1"/>
  <c r="Z21" i="9"/>
  <c r="Y21" i="51" s="1"/>
  <c r="Z25" i="9"/>
  <c r="Y25" i="51" s="1"/>
  <c r="Z29" i="9"/>
  <c r="Y29" i="51" s="1"/>
  <c r="Z33" i="9"/>
  <c r="Y33" i="51" s="1"/>
  <c r="Z37" i="9"/>
  <c r="Z41" i="9"/>
  <c r="Z45" i="9"/>
  <c r="Z49" i="9"/>
  <c r="Z53" i="9"/>
  <c r="Z57" i="9"/>
  <c r="Z61" i="9"/>
  <c r="Z65" i="9"/>
  <c r="D7" i="53" l="1"/>
  <c r="F9" i="61"/>
  <c r="H17" i="53"/>
  <c r="N19" i="61"/>
  <c r="H25" i="53"/>
  <c r="N27" i="61"/>
  <c r="H33" i="53"/>
  <c r="N35" i="61"/>
  <c r="D12" i="53"/>
  <c r="F14" i="61"/>
  <c r="D16" i="53"/>
  <c r="F18" i="61"/>
  <c r="D20" i="53"/>
  <c r="F22" i="61"/>
  <c r="D24" i="53"/>
  <c r="F26" i="61"/>
  <c r="D28" i="53"/>
  <c r="F30" i="61"/>
  <c r="D32" i="53"/>
  <c r="F34" i="61"/>
  <c r="D8" i="53"/>
  <c r="F10" i="61"/>
  <c r="H9" i="53"/>
  <c r="N11" i="61"/>
  <c r="H8" i="53"/>
  <c r="N10" i="61"/>
  <c r="H11" i="53"/>
  <c r="N13" i="61"/>
  <c r="H19" i="53"/>
  <c r="N21" i="61"/>
  <c r="H27" i="53"/>
  <c r="N29" i="61"/>
  <c r="H35" i="53"/>
  <c r="N37" i="61"/>
  <c r="D6" i="53"/>
  <c r="F8" i="61"/>
  <c r="D13" i="53"/>
  <c r="F15" i="61"/>
  <c r="D17" i="53"/>
  <c r="F19" i="61"/>
  <c r="D21" i="53"/>
  <c r="F23" i="61"/>
  <c r="D25" i="53"/>
  <c r="F27" i="61"/>
  <c r="D29" i="53"/>
  <c r="F31" i="61"/>
  <c r="D33" i="53"/>
  <c r="F35" i="61"/>
  <c r="E29" i="53"/>
  <c r="H31" i="61"/>
  <c r="H13" i="53"/>
  <c r="N15" i="61"/>
  <c r="H21" i="53"/>
  <c r="N23" i="61"/>
  <c r="H29" i="53"/>
  <c r="N31" i="61"/>
  <c r="D10" i="53"/>
  <c r="F12" i="61"/>
  <c r="D14" i="53"/>
  <c r="F16" i="61"/>
  <c r="D18" i="53"/>
  <c r="F20" i="61"/>
  <c r="D22" i="53"/>
  <c r="F24" i="61"/>
  <c r="D26" i="53"/>
  <c r="F28" i="61"/>
  <c r="D30" i="53"/>
  <c r="F32" i="61"/>
  <c r="D34" i="53"/>
  <c r="F36" i="61"/>
  <c r="H15" i="53"/>
  <c r="N17" i="61"/>
  <c r="H23" i="53"/>
  <c r="N25" i="61"/>
  <c r="H31" i="53"/>
  <c r="N33" i="61"/>
  <c r="D11" i="53"/>
  <c r="F13" i="61"/>
  <c r="D15" i="53"/>
  <c r="F17" i="61"/>
  <c r="D19" i="53"/>
  <c r="F21" i="61"/>
  <c r="D23" i="53"/>
  <c r="F25" i="61"/>
  <c r="D27" i="53"/>
  <c r="F29" i="61"/>
  <c r="D31" i="53"/>
  <c r="F33" i="61"/>
  <c r="D35" i="53"/>
  <c r="F37" i="61"/>
  <c r="F13" i="53"/>
  <c r="F32" i="53"/>
  <c r="G12" i="53"/>
  <c r="G28" i="53"/>
  <c r="L14" i="61"/>
  <c r="L30" i="61"/>
  <c r="G35" i="53"/>
  <c r="F27" i="53"/>
  <c r="L18" i="61"/>
  <c r="L34" i="61"/>
  <c r="F17" i="53"/>
  <c r="F30" i="53"/>
  <c r="G14" i="53"/>
  <c r="G30" i="53"/>
  <c r="F28" i="53"/>
  <c r="D7" i="11"/>
  <c r="C7" i="53" s="1"/>
  <c r="Z7" i="8"/>
  <c r="Y7" i="44" s="1"/>
  <c r="W9" i="61"/>
  <c r="L7" i="53"/>
  <c r="L9" i="61"/>
  <c r="G7" i="53"/>
  <c r="D10" i="61"/>
  <c r="C8" i="53"/>
  <c r="AB28" i="61"/>
  <c r="AZ26" i="57"/>
  <c r="AB18" i="61"/>
  <c r="AZ16" i="57"/>
  <c r="AB12" i="61"/>
  <c r="AZ10" i="57"/>
  <c r="AB30" i="61"/>
  <c r="AZ28" i="57"/>
  <c r="AB14" i="61"/>
  <c r="AZ12" i="57"/>
  <c r="R15" i="61"/>
  <c r="J13" i="53"/>
  <c r="R19" i="61"/>
  <c r="J17" i="53"/>
  <c r="R23" i="61"/>
  <c r="J21" i="53"/>
  <c r="R27" i="61"/>
  <c r="J25" i="53"/>
  <c r="R31" i="61"/>
  <c r="J29" i="53"/>
  <c r="R35" i="61"/>
  <c r="J33" i="53"/>
  <c r="E10" i="53"/>
  <c r="E14" i="53"/>
  <c r="E18" i="53"/>
  <c r="E22" i="53"/>
  <c r="E28" i="53"/>
  <c r="D12" i="61"/>
  <c r="C10" i="53"/>
  <c r="D16" i="61"/>
  <c r="C14" i="53"/>
  <c r="D20" i="61"/>
  <c r="C18" i="53"/>
  <c r="D24" i="61"/>
  <c r="C22" i="53"/>
  <c r="D28" i="61"/>
  <c r="C26" i="53"/>
  <c r="D32" i="61"/>
  <c r="C30" i="53"/>
  <c r="D36" i="61"/>
  <c r="C34" i="53"/>
  <c r="I16" i="53"/>
  <c r="I24" i="53"/>
  <c r="I32" i="53"/>
  <c r="J7" i="11"/>
  <c r="P9" i="61" s="1"/>
  <c r="Y7" i="51"/>
  <c r="R12" i="61"/>
  <c r="J10" i="53"/>
  <c r="R16" i="61"/>
  <c r="J14" i="53"/>
  <c r="R20" i="61"/>
  <c r="J18" i="53"/>
  <c r="R24" i="61"/>
  <c r="J22" i="53"/>
  <c r="R28" i="61"/>
  <c r="J26" i="53"/>
  <c r="R32" i="61"/>
  <c r="J30" i="53"/>
  <c r="R36" i="61"/>
  <c r="J34" i="53"/>
  <c r="E11" i="53"/>
  <c r="E15" i="53"/>
  <c r="E19" i="53"/>
  <c r="E23" i="53"/>
  <c r="E26" i="53"/>
  <c r="E34" i="53"/>
  <c r="W36" i="61"/>
  <c r="L34" i="53"/>
  <c r="W34" i="61"/>
  <c r="L32" i="53"/>
  <c r="W32" i="61"/>
  <c r="L30" i="53"/>
  <c r="W30" i="61"/>
  <c r="L28" i="53"/>
  <c r="W28" i="61"/>
  <c r="L26" i="53"/>
  <c r="W26" i="61"/>
  <c r="L24" i="53"/>
  <c r="W24" i="61"/>
  <c r="L22" i="53"/>
  <c r="W22" i="61"/>
  <c r="L20" i="53"/>
  <c r="W20" i="61"/>
  <c r="L18" i="53"/>
  <c r="W18" i="61"/>
  <c r="L16" i="53"/>
  <c r="W16" i="61"/>
  <c r="L14" i="53"/>
  <c r="W14" i="61"/>
  <c r="L12" i="53"/>
  <c r="W12" i="61"/>
  <c r="L10" i="53"/>
  <c r="D13" i="61"/>
  <c r="C11" i="53"/>
  <c r="D17" i="61"/>
  <c r="C15" i="53"/>
  <c r="D21" i="61"/>
  <c r="C19" i="53"/>
  <c r="D25" i="61"/>
  <c r="C23" i="53"/>
  <c r="D29" i="61"/>
  <c r="C27" i="53"/>
  <c r="D33" i="61"/>
  <c r="C31" i="53"/>
  <c r="D37" i="61"/>
  <c r="C35" i="53"/>
  <c r="T9" i="61"/>
  <c r="K7" i="53"/>
  <c r="I10" i="53"/>
  <c r="I18" i="53"/>
  <c r="I26" i="53"/>
  <c r="I34" i="53"/>
  <c r="D9" i="61"/>
  <c r="AB16" i="61"/>
  <c r="AZ14" i="57"/>
  <c r="AB37" i="61"/>
  <c r="AZ35" i="57"/>
  <c r="AB33" i="61"/>
  <c r="AZ31" i="57"/>
  <c r="AB29" i="61"/>
  <c r="AZ27" i="57"/>
  <c r="AB25" i="61"/>
  <c r="AZ23" i="57"/>
  <c r="AB21" i="61"/>
  <c r="AZ19" i="57"/>
  <c r="AB17" i="61"/>
  <c r="AZ15" i="57"/>
  <c r="AB13" i="61"/>
  <c r="AZ11" i="57"/>
  <c r="R13" i="61"/>
  <c r="J11" i="53"/>
  <c r="R17" i="61"/>
  <c r="J15" i="53"/>
  <c r="R21" i="61"/>
  <c r="J19" i="53"/>
  <c r="R25" i="61"/>
  <c r="J23" i="53"/>
  <c r="R29" i="61"/>
  <c r="J27" i="53"/>
  <c r="R33" i="61"/>
  <c r="J31" i="53"/>
  <c r="R37" i="61"/>
  <c r="J35" i="53"/>
  <c r="E12" i="53"/>
  <c r="E16" i="53"/>
  <c r="E20" i="53"/>
  <c r="E24" i="53"/>
  <c r="E32" i="53"/>
  <c r="T36" i="61"/>
  <c r="K34" i="53"/>
  <c r="T34" i="61"/>
  <c r="K32" i="53"/>
  <c r="T32" i="61"/>
  <c r="K30" i="53"/>
  <c r="T30" i="61"/>
  <c r="K28" i="53"/>
  <c r="T28" i="61"/>
  <c r="K26" i="53"/>
  <c r="T26" i="61"/>
  <c r="K24" i="53"/>
  <c r="T24" i="61"/>
  <c r="K22" i="53"/>
  <c r="T22" i="61"/>
  <c r="K20" i="53"/>
  <c r="T20" i="61"/>
  <c r="K18" i="53"/>
  <c r="T18" i="61"/>
  <c r="K16" i="53"/>
  <c r="T16" i="61"/>
  <c r="K14" i="53"/>
  <c r="T14" i="61"/>
  <c r="K12" i="53"/>
  <c r="T12" i="61"/>
  <c r="K10" i="53"/>
  <c r="D14" i="61"/>
  <c r="C12" i="53"/>
  <c r="D18" i="61"/>
  <c r="C16" i="53"/>
  <c r="D22" i="61"/>
  <c r="C20" i="53"/>
  <c r="D26" i="61"/>
  <c r="C24" i="53"/>
  <c r="D30" i="61"/>
  <c r="C28" i="53"/>
  <c r="D34" i="61"/>
  <c r="C32" i="53"/>
  <c r="W37" i="61"/>
  <c r="L35" i="53"/>
  <c r="W35" i="61"/>
  <c r="L33" i="53"/>
  <c r="W33" i="61"/>
  <c r="L31" i="53"/>
  <c r="W31" i="61"/>
  <c r="L29" i="53"/>
  <c r="W29" i="61"/>
  <c r="L27" i="53"/>
  <c r="W27" i="61"/>
  <c r="L25" i="53"/>
  <c r="W25" i="61"/>
  <c r="L23" i="53"/>
  <c r="W23" i="61"/>
  <c r="L21" i="53"/>
  <c r="W21" i="61"/>
  <c r="L19" i="53"/>
  <c r="W19" i="61"/>
  <c r="L17" i="53"/>
  <c r="W17" i="61"/>
  <c r="L15" i="53"/>
  <c r="W15" i="61"/>
  <c r="L13" i="53"/>
  <c r="W13" i="61"/>
  <c r="L11" i="53"/>
  <c r="I12" i="53"/>
  <c r="I20" i="53"/>
  <c r="I28" i="53"/>
  <c r="AB34" i="61"/>
  <c r="AZ32" i="57"/>
  <c r="AB26" i="61"/>
  <c r="AZ24" i="57"/>
  <c r="AB22" i="61"/>
  <c r="AZ20" i="57"/>
  <c r="AB35" i="61"/>
  <c r="AZ33" i="57"/>
  <c r="AB31" i="61"/>
  <c r="AZ29" i="57"/>
  <c r="AB27" i="61"/>
  <c r="AZ25" i="57"/>
  <c r="AB23" i="61"/>
  <c r="AZ21" i="57"/>
  <c r="AB19" i="61"/>
  <c r="AZ17" i="57"/>
  <c r="AB15" i="61"/>
  <c r="AZ13" i="57"/>
  <c r="AB36" i="61"/>
  <c r="AZ34" i="57"/>
  <c r="AB32" i="61"/>
  <c r="AZ30" i="57"/>
  <c r="AB24" i="61"/>
  <c r="AZ22" i="57"/>
  <c r="AB20" i="61"/>
  <c r="AZ18" i="57"/>
  <c r="R14" i="61"/>
  <c r="J12" i="53"/>
  <c r="R18" i="61"/>
  <c r="J16" i="53"/>
  <c r="R22" i="61"/>
  <c r="J20" i="53"/>
  <c r="R26" i="61"/>
  <c r="J24" i="53"/>
  <c r="R30" i="61"/>
  <c r="J28" i="53"/>
  <c r="R34" i="61"/>
  <c r="J32" i="53"/>
  <c r="E13" i="53"/>
  <c r="E17" i="53"/>
  <c r="E21" i="53"/>
  <c r="E30" i="53"/>
  <c r="D15" i="61"/>
  <c r="C13" i="53"/>
  <c r="D19" i="61"/>
  <c r="C17" i="53"/>
  <c r="D23" i="61"/>
  <c r="C21" i="53"/>
  <c r="D27" i="61"/>
  <c r="C25" i="53"/>
  <c r="D31" i="61"/>
  <c r="C29" i="53"/>
  <c r="D35" i="61"/>
  <c r="C33" i="53"/>
  <c r="T37" i="61"/>
  <c r="K35" i="53"/>
  <c r="T35" i="61"/>
  <c r="K33" i="53"/>
  <c r="T33" i="61"/>
  <c r="K31" i="53"/>
  <c r="T31" i="61"/>
  <c r="K29" i="53"/>
  <c r="T29" i="61"/>
  <c r="K27" i="53"/>
  <c r="T27" i="61"/>
  <c r="K25" i="53"/>
  <c r="T25" i="61"/>
  <c r="K23" i="53"/>
  <c r="T23" i="61"/>
  <c r="K21" i="53"/>
  <c r="T21" i="61"/>
  <c r="K19" i="53"/>
  <c r="T19" i="61"/>
  <c r="K17" i="53"/>
  <c r="T17" i="61"/>
  <c r="K15" i="53"/>
  <c r="T15" i="61"/>
  <c r="K13" i="53"/>
  <c r="T13" i="61"/>
  <c r="K11" i="53"/>
  <c r="I14" i="53"/>
  <c r="I22" i="53"/>
  <c r="I30" i="53"/>
  <c r="Z9" i="9"/>
  <c r="Y9" i="51" s="1"/>
  <c r="AU8" i="13"/>
  <c r="AU8" i="59" s="1"/>
  <c r="AG8" i="13"/>
  <c r="AG8" i="59" s="1"/>
  <c r="AG7" i="13"/>
  <c r="AG7" i="59" s="1"/>
  <c r="AU6" i="13"/>
  <c r="AU6" i="59" s="1"/>
  <c r="AG9" i="13"/>
  <c r="AG9" i="59" s="1"/>
  <c r="AC7" i="12"/>
  <c r="AA7" i="57" s="1"/>
  <c r="BA6" i="12"/>
  <c r="AX6" i="57" s="1"/>
  <c r="BA8" i="12"/>
  <c r="AX8" i="57" s="1"/>
  <c r="BA7" i="12"/>
  <c r="AX7" i="57" s="1"/>
  <c r="BC7" i="12"/>
  <c r="AC6" i="12"/>
  <c r="AA6" i="57" s="1"/>
  <c r="AC8" i="12"/>
  <c r="AA8" i="57" s="1"/>
  <c r="AC9" i="12"/>
  <c r="AA9" i="57" s="1"/>
  <c r="BA9" i="12"/>
  <c r="AX9" i="57" s="1"/>
  <c r="Z9" i="8"/>
  <c r="Y9" i="44" s="1"/>
  <c r="H9" i="11"/>
  <c r="AA7" i="9"/>
  <c r="Z7" i="51" s="1"/>
  <c r="H8" i="11"/>
  <c r="Z6" i="8"/>
  <c r="Y6" i="44" s="1"/>
  <c r="D6" i="11"/>
  <c r="D9" i="11"/>
  <c r="AA7" i="8"/>
  <c r="Z7" i="44" s="1"/>
  <c r="F7" i="11"/>
  <c r="H9" i="61" s="1"/>
  <c r="AA8" i="8"/>
  <c r="Z8" i="44" s="1"/>
  <c r="F8" i="11"/>
  <c r="H10" i="61" s="1"/>
  <c r="S6" i="13"/>
  <c r="S6" i="59" s="1"/>
  <c r="AV6" i="13"/>
  <c r="AV6" i="59" s="1"/>
  <c r="S8" i="13"/>
  <c r="S8" i="59" s="1"/>
  <c r="AV8" i="13"/>
  <c r="AV8" i="59" s="1"/>
  <c r="S9" i="13"/>
  <c r="S9" i="59" s="1"/>
  <c r="AV9" i="13"/>
  <c r="AV9" i="59" s="1"/>
  <c r="AU7" i="13"/>
  <c r="AU7" i="59" s="1"/>
  <c r="AV7" i="13"/>
  <c r="AV7" i="59" s="1"/>
  <c r="Z6" i="9"/>
  <c r="Y6" i="51" s="1"/>
  <c r="H6" i="11"/>
  <c r="Z8" i="9"/>
  <c r="Y8" i="51" s="1"/>
  <c r="L8" i="61" l="1"/>
  <c r="G6" i="53"/>
  <c r="AB9" i="61"/>
  <c r="AZ7" i="57"/>
  <c r="D8" i="61"/>
  <c r="C6" i="53"/>
  <c r="I7" i="53"/>
  <c r="M13" i="53"/>
  <c r="N13" i="53"/>
  <c r="M17" i="53"/>
  <c r="N17" i="53"/>
  <c r="M21" i="53"/>
  <c r="N21" i="53"/>
  <c r="M25" i="53"/>
  <c r="N25" i="53"/>
  <c r="M29" i="53"/>
  <c r="N29" i="53"/>
  <c r="M33" i="53"/>
  <c r="N33" i="53"/>
  <c r="M12" i="53"/>
  <c r="N12" i="53"/>
  <c r="N16" i="53"/>
  <c r="M16" i="53"/>
  <c r="N20" i="53"/>
  <c r="M20" i="53"/>
  <c r="M24" i="53"/>
  <c r="N24" i="53"/>
  <c r="N28" i="53"/>
  <c r="M28" i="53"/>
  <c r="M32" i="53"/>
  <c r="N32" i="53"/>
  <c r="N7" i="53"/>
  <c r="M7" i="53"/>
  <c r="E7" i="53"/>
  <c r="BB6" i="12"/>
  <c r="AY6" i="57" s="1"/>
  <c r="N11" i="53"/>
  <c r="M11" i="53"/>
  <c r="N15" i="53"/>
  <c r="M15" i="53"/>
  <c r="N19" i="53"/>
  <c r="M19" i="53"/>
  <c r="N23" i="53"/>
  <c r="M23" i="53"/>
  <c r="N27" i="53"/>
  <c r="M27" i="53"/>
  <c r="N31" i="53"/>
  <c r="M31" i="53"/>
  <c r="N35" i="53"/>
  <c r="M35" i="53"/>
  <c r="M10" i="53"/>
  <c r="N10" i="53"/>
  <c r="M14" i="53"/>
  <c r="N14" i="53"/>
  <c r="M18" i="53"/>
  <c r="N18" i="53"/>
  <c r="M22" i="53"/>
  <c r="N22" i="53"/>
  <c r="M26" i="53"/>
  <c r="N26" i="53"/>
  <c r="M30" i="53"/>
  <c r="N30" i="53"/>
  <c r="M34" i="53"/>
  <c r="N34" i="53"/>
  <c r="E8" i="53"/>
  <c r="D11" i="61"/>
  <c r="C9" i="53"/>
  <c r="F9" i="11"/>
  <c r="H11" i="61" s="1"/>
  <c r="AA9" i="8"/>
  <c r="Z9" i="44" s="1"/>
  <c r="J9" i="11"/>
  <c r="P11" i="61" s="1"/>
  <c r="AA9" i="9"/>
  <c r="Z9" i="51" s="1"/>
  <c r="L10" i="61"/>
  <c r="G8" i="53"/>
  <c r="L11" i="61"/>
  <c r="G9" i="53"/>
  <c r="AW6" i="13"/>
  <c r="AW9" i="13"/>
  <c r="AW7" i="13"/>
  <c r="AW8" i="13"/>
  <c r="BB9" i="12"/>
  <c r="AY9" i="57" s="1"/>
  <c r="BC6" i="12"/>
  <c r="BB8" i="12"/>
  <c r="AY8" i="57" s="1"/>
  <c r="G7" i="11"/>
  <c r="AA6" i="8"/>
  <c r="Z6" i="44" s="1"/>
  <c r="F6" i="11"/>
  <c r="H8" i="61" s="1"/>
  <c r="K7" i="11"/>
  <c r="G8" i="11"/>
  <c r="AA6" i="9"/>
  <c r="Z6" i="51" s="1"/>
  <c r="J6" i="11"/>
  <c r="P8" i="61" s="1"/>
  <c r="AA8" i="9"/>
  <c r="Z8" i="51" s="1"/>
  <c r="J8" i="11"/>
  <c r="P10" i="61" s="1"/>
  <c r="I6" i="53" l="1"/>
  <c r="E6" i="53"/>
  <c r="L6" i="11"/>
  <c r="L9" i="11"/>
  <c r="T11" i="61" s="1"/>
  <c r="J9" i="61"/>
  <c r="F7" i="53"/>
  <c r="AW8" i="59"/>
  <c r="AD10" i="61"/>
  <c r="R9" i="61"/>
  <c r="J7" i="53"/>
  <c r="J26" i="14"/>
  <c r="AW7" i="59"/>
  <c r="AD9" i="61"/>
  <c r="AB8" i="61"/>
  <c r="AZ6" i="57"/>
  <c r="AD11" i="61"/>
  <c r="AW9" i="59"/>
  <c r="H26" i="14"/>
  <c r="AD8" i="61"/>
  <c r="AW6" i="59"/>
  <c r="J10" i="61"/>
  <c r="F8" i="53"/>
  <c r="G9" i="11"/>
  <c r="E9" i="53"/>
  <c r="K9" i="11"/>
  <c r="J9" i="53" s="1"/>
  <c r="I9" i="53"/>
  <c r="I8" i="53"/>
  <c r="L8" i="11"/>
  <c r="M8" i="11" s="1"/>
  <c r="G26" i="14"/>
  <c r="I26" i="14"/>
  <c r="BC9" i="12"/>
  <c r="BC8" i="12"/>
  <c r="K6" i="11"/>
  <c r="G6" i="11"/>
  <c r="K8" i="11"/>
  <c r="BC5" i="7"/>
  <c r="BC3" i="7"/>
  <c r="Z7" i="61" s="1"/>
  <c r="F1" i="7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" i="7" s="1"/>
  <c r="AN1" i="7" s="1"/>
  <c r="AO1" i="7" s="1"/>
  <c r="AP1" i="7" s="1"/>
  <c r="AQ1" i="7" s="1"/>
  <c r="AR1" i="7" s="1"/>
  <c r="AS1" i="7" s="1"/>
  <c r="AT1" i="7" s="1"/>
  <c r="AU1" i="7" s="1"/>
  <c r="AV1" i="7" s="1"/>
  <c r="AW1" i="7" s="1"/>
  <c r="AX1" i="7" s="1"/>
  <c r="AY1" i="7" s="1"/>
  <c r="AZ1" i="7" s="1"/>
  <c r="BA1" i="7" s="1"/>
  <c r="BB1" i="7" s="1"/>
  <c r="I14" i="1"/>
  <c r="C6" i="7"/>
  <c r="C7" i="7"/>
  <c r="E7" i="43" s="1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BD35" i="7" s="1"/>
  <c r="C36" i="7"/>
  <c r="BC36" i="7" s="1"/>
  <c r="C37" i="7"/>
  <c r="BC37" i="7" s="1"/>
  <c r="C38" i="7"/>
  <c r="BC38" i="7" s="1"/>
  <c r="C39" i="7"/>
  <c r="BD39" i="7" s="1"/>
  <c r="C40" i="7"/>
  <c r="BC40" i="7" s="1"/>
  <c r="C41" i="7"/>
  <c r="BC41" i="7" s="1"/>
  <c r="C42" i="7"/>
  <c r="BC42" i="7" s="1"/>
  <c r="C43" i="7"/>
  <c r="BD43" i="7" s="1"/>
  <c r="C44" i="7"/>
  <c r="BC44" i="7" s="1"/>
  <c r="C45" i="7"/>
  <c r="BC45" i="7" s="1"/>
  <c r="C46" i="7"/>
  <c r="BC46" i="7" s="1"/>
  <c r="C47" i="7"/>
  <c r="BD47" i="7" s="1"/>
  <c r="C48" i="7"/>
  <c r="BC48" i="7" s="1"/>
  <c r="C49" i="7"/>
  <c r="BC49" i="7" s="1"/>
  <c r="C50" i="7"/>
  <c r="BC50" i="7" s="1"/>
  <c r="C51" i="7"/>
  <c r="BD51" i="7" s="1"/>
  <c r="C52" i="7"/>
  <c r="BC52" i="7" s="1"/>
  <c r="C53" i="7"/>
  <c r="BC53" i="7" s="1"/>
  <c r="C54" i="7"/>
  <c r="BC54" i="7" s="1"/>
  <c r="C55" i="7"/>
  <c r="BD55" i="7" s="1"/>
  <c r="C56" i="7"/>
  <c r="BC56" i="7" s="1"/>
  <c r="C57" i="7"/>
  <c r="BC57" i="7" s="1"/>
  <c r="C58" i="7"/>
  <c r="BC58" i="7" s="1"/>
  <c r="C59" i="7"/>
  <c r="BD59" i="7" s="1"/>
  <c r="C60" i="7"/>
  <c r="BC60" i="7" s="1"/>
  <c r="C61" i="7"/>
  <c r="BC61" i="7" s="1"/>
  <c r="C62" i="7"/>
  <c r="BC62" i="7" s="1"/>
  <c r="C63" i="7"/>
  <c r="BD63" i="7" s="1"/>
  <c r="C64" i="7"/>
  <c r="BC64" i="7" s="1"/>
  <c r="B5" i="7"/>
  <c r="A3" i="6"/>
  <c r="R11" i="61" l="1"/>
  <c r="K9" i="53"/>
  <c r="M9" i="11"/>
  <c r="BC32" i="7"/>
  <c r="E32" i="43"/>
  <c r="BC8" i="7"/>
  <c r="E8" i="43"/>
  <c r="BD27" i="7"/>
  <c r="BF27" i="43" s="1"/>
  <c r="E27" i="43"/>
  <c r="BD19" i="7"/>
  <c r="BF19" i="43" s="1"/>
  <c r="E19" i="43"/>
  <c r="BD15" i="7"/>
  <c r="BF15" i="43" s="1"/>
  <c r="E15" i="43"/>
  <c r="J8" i="61"/>
  <c r="F6" i="53"/>
  <c r="BC28" i="7"/>
  <c r="E28" i="43"/>
  <c r="BC20" i="7"/>
  <c r="E20" i="43"/>
  <c r="BC16" i="7"/>
  <c r="E16" i="43"/>
  <c r="BC12" i="7"/>
  <c r="E12" i="43"/>
  <c r="BD31" i="7"/>
  <c r="BF31" i="43" s="1"/>
  <c r="E31" i="43"/>
  <c r="BD23" i="7"/>
  <c r="BF23" i="43" s="1"/>
  <c r="E23" i="43"/>
  <c r="BD11" i="7"/>
  <c r="BF11" i="43" s="1"/>
  <c r="E11" i="43"/>
  <c r="BC34" i="7"/>
  <c r="E34" i="43"/>
  <c r="BC30" i="7"/>
  <c r="E30" i="43"/>
  <c r="BC26" i="7"/>
  <c r="E26" i="43"/>
  <c r="BC22" i="7"/>
  <c r="E22" i="43"/>
  <c r="BC18" i="7"/>
  <c r="E18" i="43"/>
  <c r="BC14" i="7"/>
  <c r="E14" i="43"/>
  <c r="BC10" i="7"/>
  <c r="E10" i="43"/>
  <c r="BC6" i="7"/>
  <c r="BD6" i="7" s="1"/>
  <c r="BF6" i="43" s="1"/>
  <c r="E6" i="43"/>
  <c r="Z8" i="61"/>
  <c r="BE5" i="43"/>
  <c r="R8" i="61"/>
  <c r="J6" i="53"/>
  <c r="A4" i="6"/>
  <c r="A7" i="56"/>
  <c r="BC33" i="7"/>
  <c r="E33" i="43"/>
  <c r="BC29" i="7"/>
  <c r="E29" i="43"/>
  <c r="BC25" i="7"/>
  <c r="E25" i="43"/>
  <c r="BC21" i="7"/>
  <c r="E21" i="43"/>
  <c r="BC17" i="7"/>
  <c r="E17" i="43"/>
  <c r="BC13" i="7"/>
  <c r="E13" i="43"/>
  <c r="BC9" i="7"/>
  <c r="E9" i="43"/>
  <c r="H14" i="14"/>
  <c r="AD2" i="61"/>
  <c r="AB10" i="61"/>
  <c r="AZ8" i="57"/>
  <c r="BC24" i="7"/>
  <c r="E24" i="43"/>
  <c r="T8" i="61"/>
  <c r="K6" i="53"/>
  <c r="AB11" i="61"/>
  <c r="AZ9" i="57"/>
  <c r="J11" i="61"/>
  <c r="F9" i="53"/>
  <c r="W10" i="61"/>
  <c r="L8" i="53"/>
  <c r="W11" i="61"/>
  <c r="L9" i="53"/>
  <c r="T10" i="61"/>
  <c r="K8" i="53"/>
  <c r="R10" i="61"/>
  <c r="J8" i="53"/>
  <c r="K21" i="14"/>
  <c r="AB38" i="61"/>
  <c r="F26" i="14"/>
  <c r="C26" i="14"/>
  <c r="D26" i="14"/>
  <c r="E26" i="14"/>
  <c r="BC51" i="7"/>
  <c r="BC35" i="7"/>
  <c r="BE3" i="43"/>
  <c r="BC19" i="7"/>
  <c r="BC31" i="7"/>
  <c r="BC59" i="7"/>
  <c r="BC43" i="7"/>
  <c r="BC27" i="7"/>
  <c r="BC11" i="7"/>
  <c r="BC63" i="7"/>
  <c r="BC47" i="7"/>
  <c r="BC15" i="7"/>
  <c r="BC55" i="7"/>
  <c r="BC39" i="7"/>
  <c r="BC23" i="7"/>
  <c r="BC7" i="7"/>
  <c r="BD62" i="7"/>
  <c r="BD58" i="7"/>
  <c r="BD54" i="7"/>
  <c r="BD50" i="7"/>
  <c r="BD46" i="7"/>
  <c r="BD42" i="7"/>
  <c r="BD38" i="7"/>
  <c r="BD34" i="7"/>
  <c r="BF34" i="43" s="1"/>
  <c r="BD30" i="7"/>
  <c r="BF30" i="43" s="1"/>
  <c r="BD26" i="7"/>
  <c r="BF26" i="43" s="1"/>
  <c r="BD22" i="7"/>
  <c r="BF22" i="43" s="1"/>
  <c r="BD18" i="7"/>
  <c r="BF18" i="43" s="1"/>
  <c r="BD14" i="7"/>
  <c r="BF14" i="43" s="1"/>
  <c r="BD10" i="7"/>
  <c r="BF10" i="43" s="1"/>
  <c r="BD61" i="7"/>
  <c r="BD57" i="7"/>
  <c r="BD53" i="7"/>
  <c r="BD49" i="7"/>
  <c r="BD45" i="7"/>
  <c r="BD41" i="7"/>
  <c r="BD37" i="7"/>
  <c r="BD33" i="7"/>
  <c r="BF33" i="43" s="1"/>
  <c r="BD29" i="7"/>
  <c r="BF29" i="43" s="1"/>
  <c r="BD25" i="7"/>
  <c r="BF25" i="43" s="1"/>
  <c r="BD21" i="7"/>
  <c r="BF21" i="43" s="1"/>
  <c r="BD17" i="7"/>
  <c r="BF17" i="43" s="1"/>
  <c r="BD13" i="7"/>
  <c r="BF13" i="43" s="1"/>
  <c r="BD9" i="7"/>
  <c r="BF9" i="43" s="1"/>
  <c r="BD5" i="7"/>
  <c r="BF5" i="43" s="1"/>
  <c r="BD64" i="7"/>
  <c r="BD60" i="7"/>
  <c r="BD56" i="7"/>
  <c r="BD52" i="7"/>
  <c r="BD48" i="7"/>
  <c r="BD44" i="7"/>
  <c r="BD40" i="7"/>
  <c r="BD36" i="7"/>
  <c r="BD32" i="7"/>
  <c r="BF32" i="43" s="1"/>
  <c r="BD28" i="7"/>
  <c r="BF28" i="43" s="1"/>
  <c r="BD24" i="7"/>
  <c r="BF24" i="43" s="1"/>
  <c r="BD20" i="7"/>
  <c r="BF20" i="43" s="1"/>
  <c r="BD16" i="7"/>
  <c r="BF16" i="43" s="1"/>
  <c r="BD12" i="7"/>
  <c r="BF12" i="43" s="1"/>
  <c r="BD8" i="7"/>
  <c r="BF8" i="43" s="1"/>
  <c r="M6" i="11"/>
  <c r="W8" i="61" l="1"/>
  <c r="L6" i="53"/>
  <c r="Z14" i="61"/>
  <c r="BE11" i="43"/>
  <c r="Z34" i="61"/>
  <c r="BE31" i="43"/>
  <c r="Z27" i="61"/>
  <c r="BE24" i="43"/>
  <c r="Z16" i="61"/>
  <c r="BE13" i="43"/>
  <c r="Z24" i="61"/>
  <c r="BE21" i="43"/>
  <c r="Z32" i="61"/>
  <c r="BE29" i="43"/>
  <c r="A5" i="6"/>
  <c r="A8" i="56"/>
  <c r="Z13" i="61"/>
  <c r="BE10" i="43"/>
  <c r="Z21" i="61"/>
  <c r="BE18" i="43"/>
  <c r="Z29" i="61"/>
  <c r="BE26" i="43"/>
  <c r="Z37" i="61"/>
  <c r="BE34" i="43"/>
  <c r="Z15" i="61"/>
  <c r="BE12" i="43"/>
  <c r="Z23" i="61"/>
  <c r="BE20" i="43"/>
  <c r="Z11" i="61"/>
  <c r="BE8" i="43"/>
  <c r="Z10" i="61"/>
  <c r="BE7" i="43"/>
  <c r="Z18" i="61"/>
  <c r="BE15" i="43"/>
  <c r="Z30" i="61"/>
  <c r="BE27" i="43"/>
  <c r="Z22" i="61"/>
  <c r="BE19" i="43"/>
  <c r="Z26" i="61"/>
  <c r="BE23" i="43"/>
  <c r="Z12" i="61"/>
  <c r="BE9" i="43"/>
  <c r="Z20" i="61"/>
  <c r="BE17" i="43"/>
  <c r="Z28" i="61"/>
  <c r="BE25" i="43"/>
  <c r="Z36" i="61"/>
  <c r="BE33" i="43"/>
  <c r="Z9" i="61"/>
  <c r="BE6" i="43"/>
  <c r="Z17" i="61"/>
  <c r="BE14" i="43"/>
  <c r="Z25" i="61"/>
  <c r="BE22" i="43"/>
  <c r="Z33" i="61"/>
  <c r="BE30" i="43"/>
  <c r="Z19" i="61"/>
  <c r="BE16" i="43"/>
  <c r="Z31" i="61"/>
  <c r="BE28" i="43"/>
  <c r="Z35" i="61"/>
  <c r="BE32" i="43"/>
  <c r="M9" i="53"/>
  <c r="N9" i="53"/>
  <c r="N8" i="53"/>
  <c r="M8" i="53"/>
  <c r="F21" i="14"/>
  <c r="F22" i="14" s="1"/>
  <c r="BD7" i="7"/>
  <c r="BF7" i="43" s="1"/>
  <c r="E21" i="14"/>
  <c r="E22" i="14" s="1"/>
  <c r="D21" i="14"/>
  <c r="D22" i="14" s="1"/>
  <c r="J21" i="14"/>
  <c r="J22" i="14" s="1"/>
  <c r="I21" i="14"/>
  <c r="I22" i="14" s="1"/>
  <c r="H21" i="14"/>
  <c r="H22" i="14" s="1"/>
  <c r="C21" i="14"/>
  <c r="C22" i="14" s="1"/>
  <c r="G21" i="14"/>
  <c r="G22" i="14" s="1"/>
  <c r="C7" i="5"/>
  <c r="C8" i="5"/>
  <c r="B6" i="42" s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3" i="4"/>
  <c r="B5" i="65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T63" i="5" l="1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H5" i="42" s="1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D7" i="13"/>
  <c r="B7" i="9"/>
  <c r="D7" i="12"/>
  <c r="B7" i="11"/>
  <c r="B7" i="8"/>
  <c r="B6" i="7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A9" i="5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N6" i="53"/>
  <c r="M6" i="53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U1" i="30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O62" i="5"/>
  <c r="P62" i="5"/>
  <c r="O58" i="5"/>
  <c r="P58" i="5"/>
  <c r="O54" i="5"/>
  <c r="P54" i="5"/>
  <c r="O50" i="5"/>
  <c r="P50" i="5"/>
  <c r="O46" i="5"/>
  <c r="P46" i="5"/>
  <c r="O42" i="5"/>
  <c r="P42" i="5"/>
  <c r="O38" i="5"/>
  <c r="P38" i="5"/>
  <c r="O34" i="5"/>
  <c r="P34" i="5"/>
  <c r="O30" i="5"/>
  <c r="P30" i="5"/>
  <c r="O26" i="5"/>
  <c r="P26" i="5"/>
  <c r="O22" i="5"/>
  <c r="P22" i="5"/>
  <c r="O18" i="5"/>
  <c r="P18" i="5"/>
  <c r="O14" i="5"/>
  <c r="P14" i="5"/>
  <c r="O10" i="5"/>
  <c r="P10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P33" i="5"/>
  <c r="O29" i="5"/>
  <c r="P29" i="5"/>
  <c r="O25" i="5"/>
  <c r="P25" i="5"/>
  <c r="O21" i="5"/>
  <c r="P21" i="5"/>
  <c r="O17" i="5"/>
  <c r="P17" i="5"/>
  <c r="O13" i="5"/>
  <c r="P13" i="5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P32" i="5"/>
  <c r="O28" i="5"/>
  <c r="P28" i="5"/>
  <c r="O24" i="5"/>
  <c r="P24" i="5"/>
  <c r="O20" i="5"/>
  <c r="P20" i="5"/>
  <c r="O16" i="5"/>
  <c r="P16" i="5"/>
  <c r="O12" i="5"/>
  <c r="P12" i="5"/>
  <c r="O63" i="5"/>
  <c r="P63" i="5"/>
  <c r="O59" i="5"/>
  <c r="P59" i="5"/>
  <c r="O55" i="5"/>
  <c r="P55" i="5"/>
  <c r="O51" i="5"/>
  <c r="P51" i="5"/>
  <c r="O47" i="5"/>
  <c r="P47" i="5"/>
  <c r="O43" i="5"/>
  <c r="P43" i="5"/>
  <c r="O39" i="5"/>
  <c r="P39" i="5"/>
  <c r="O35" i="5"/>
  <c r="P35" i="5"/>
  <c r="O31" i="5"/>
  <c r="P31" i="5"/>
  <c r="O27" i="5"/>
  <c r="P27" i="5"/>
  <c r="O23" i="5"/>
  <c r="P23" i="5"/>
  <c r="O19" i="5"/>
  <c r="P19" i="5"/>
  <c r="O15" i="5"/>
  <c r="P15" i="5"/>
  <c r="O11" i="5"/>
  <c r="P11" i="5"/>
  <c r="P6" i="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V26" i="5"/>
  <c r="S24" i="42" s="1"/>
  <c r="U26" i="5"/>
  <c r="R24" i="42" s="1"/>
  <c r="Q26" i="5"/>
  <c r="N24" i="42" s="1"/>
  <c r="V22" i="5"/>
  <c r="S20" i="42" s="1"/>
  <c r="Q22" i="5"/>
  <c r="N20" i="42" s="1"/>
  <c r="U22" i="5"/>
  <c r="R20" i="42" s="1"/>
  <c r="V18" i="5"/>
  <c r="S16" i="42" s="1"/>
  <c r="Q18" i="5"/>
  <c r="N16" i="42" s="1"/>
  <c r="U18" i="5"/>
  <c r="R16" i="42" s="1"/>
  <c r="V14" i="5"/>
  <c r="S12" i="42" s="1"/>
  <c r="U14" i="5"/>
  <c r="R12" i="42" s="1"/>
  <c r="Q14" i="5"/>
  <c r="N12" i="42" s="1"/>
  <c r="V10" i="5"/>
  <c r="S8" i="42" s="1"/>
  <c r="U10" i="5"/>
  <c r="R8" i="42" s="1"/>
  <c r="Q10" i="5"/>
  <c r="N8" i="42" s="1"/>
  <c r="U47" i="5"/>
  <c r="V47" i="5"/>
  <c r="Q47" i="5"/>
  <c r="U7" i="5"/>
  <c r="R5" i="42" s="1"/>
  <c r="V7" i="5"/>
  <c r="S5" i="42" s="1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25" i="5"/>
  <c r="R23" i="42" s="1"/>
  <c r="Q25" i="5"/>
  <c r="N23" i="42" s="1"/>
  <c r="V25" i="5"/>
  <c r="S23" i="42" s="1"/>
  <c r="U21" i="5"/>
  <c r="R19" i="42" s="1"/>
  <c r="V21" i="5"/>
  <c r="S19" i="42" s="1"/>
  <c r="Q21" i="5"/>
  <c r="N19" i="42" s="1"/>
  <c r="U17" i="5"/>
  <c r="R15" i="42" s="1"/>
  <c r="Q17" i="5"/>
  <c r="N15" i="42" s="1"/>
  <c r="V17" i="5"/>
  <c r="S15" i="42" s="1"/>
  <c r="U13" i="5"/>
  <c r="R11" i="42" s="1"/>
  <c r="Q13" i="5"/>
  <c r="N11" i="42" s="1"/>
  <c r="V13" i="5"/>
  <c r="S11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23" i="5"/>
  <c r="R21" i="42" s="1"/>
  <c r="V23" i="5"/>
  <c r="S21" i="42" s="1"/>
  <c r="Q23" i="5"/>
  <c r="N21" i="42" s="1"/>
  <c r="U19" i="5"/>
  <c r="R17" i="42" s="1"/>
  <c r="V19" i="5"/>
  <c r="S17" i="42" s="1"/>
  <c r="Q19" i="5"/>
  <c r="N17" i="42" s="1"/>
  <c r="U15" i="5"/>
  <c r="R13" i="42" s="1"/>
  <c r="V15" i="5"/>
  <c r="S13" i="42" s="1"/>
  <c r="Q15" i="5"/>
  <c r="N13" i="42" s="1"/>
  <c r="U11" i="5"/>
  <c r="R9" i="42" s="1"/>
  <c r="V11" i="5"/>
  <c r="S9" i="42" s="1"/>
  <c r="Q11" i="5"/>
  <c r="N9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U24" i="5"/>
  <c r="R22" i="42" s="1"/>
  <c r="V24" i="5"/>
  <c r="S22" i="42" s="1"/>
  <c r="Q24" i="5"/>
  <c r="N22" i="42" s="1"/>
  <c r="U20" i="5"/>
  <c r="R18" i="42" s="1"/>
  <c r="V20" i="5"/>
  <c r="S18" i="42" s="1"/>
  <c r="Q20" i="5"/>
  <c r="N18" i="42" s="1"/>
  <c r="U16" i="5"/>
  <c r="R14" i="42" s="1"/>
  <c r="V16" i="5"/>
  <c r="S14" i="42" s="1"/>
  <c r="Q16" i="5"/>
  <c r="N14" i="42" s="1"/>
  <c r="U12" i="5"/>
  <c r="R10" i="42" s="1"/>
  <c r="V12" i="5"/>
  <c r="S10" i="42" s="1"/>
  <c r="Q12" i="5"/>
  <c r="N10" i="42" s="1"/>
  <c r="I17" i="1"/>
  <c r="F7" i="61" s="1"/>
  <c r="A7" i="6" l="1"/>
  <c r="A10" i="56"/>
  <c r="N7" i="61"/>
  <c r="H7" i="61"/>
  <c r="P7" i="61" s="1"/>
  <c r="T7" i="61" s="1"/>
  <c r="A5" i="3"/>
  <c r="A6" i="37"/>
  <c r="A6" i="39"/>
  <c r="A6" i="35"/>
  <c r="A6" i="32"/>
  <c r="A6" i="38"/>
  <c r="A6" i="34"/>
  <c r="A6" i="33"/>
  <c r="A6" i="31"/>
  <c r="A6" i="30"/>
  <c r="A6" i="36"/>
  <c r="A6" i="29"/>
  <c r="D8" i="13"/>
  <c r="B8" i="11"/>
  <c r="D8" i="12"/>
  <c r="B8" i="8"/>
  <c r="B8" i="9"/>
  <c r="B7" i="7"/>
  <c r="B8" i="5"/>
  <c r="V6" i="5"/>
  <c r="S4" i="42" s="1"/>
  <c r="LQ1" i="41"/>
  <c r="U1" i="38"/>
  <c r="KI1" i="41"/>
  <c r="U1" i="37"/>
  <c r="H5" i="53"/>
  <c r="I5" i="53" s="1"/>
  <c r="X5" i="51"/>
  <c r="Y5" i="51" s="1"/>
  <c r="D5" i="53"/>
  <c r="E5" i="53" s="1"/>
  <c r="X5" i="44"/>
  <c r="Y5" i="44" s="1"/>
  <c r="I5" i="11"/>
  <c r="J5" i="11" s="1"/>
  <c r="E5" i="11"/>
  <c r="F5" i="11" s="1"/>
  <c r="Y5" i="9"/>
  <c r="Z5" i="9" s="1"/>
  <c r="Y5" i="8"/>
  <c r="Z5" i="8" s="1"/>
  <c r="P8" i="5"/>
  <c r="P9" i="5"/>
  <c r="O9" i="5"/>
  <c r="P7" i="5"/>
  <c r="O8" i="5"/>
  <c r="A6" i="3" l="1"/>
  <c r="A7" i="39"/>
  <c r="A7" i="37"/>
  <c r="A7" i="35"/>
  <c r="A7" i="33"/>
  <c r="A7" i="38"/>
  <c r="A7" i="34"/>
  <c r="A7" i="36"/>
  <c r="A7" i="32"/>
  <c r="A7" i="31"/>
  <c r="A7" i="30"/>
  <c r="A7" i="29"/>
  <c r="D9" i="13"/>
  <c r="D9" i="12"/>
  <c r="B9" i="11"/>
  <c r="B9" i="8"/>
  <c r="B9" i="9"/>
  <c r="B8" i="7"/>
  <c r="B9" i="5"/>
  <c r="A8" i="6"/>
  <c r="A11" i="56"/>
  <c r="O7" i="5"/>
  <c r="Q7" i="5"/>
  <c r="N5" i="42" s="1"/>
  <c r="Q8" i="5"/>
  <c r="N6" i="42" s="1"/>
  <c r="Q9" i="5"/>
  <c r="N7" i="42" s="1"/>
  <c r="A9" i="6" l="1"/>
  <c r="A12" i="56"/>
  <c r="A7" i="3"/>
  <c r="A8" i="36"/>
  <c r="A8" i="38"/>
  <c r="A8" i="37"/>
  <c r="A8" i="32"/>
  <c r="A8" i="39"/>
  <c r="A8" i="35"/>
  <c r="A8" i="34"/>
  <c r="A8" i="33"/>
  <c r="A8" i="31"/>
  <c r="A8" i="30"/>
  <c r="A8" i="29"/>
  <c r="D10" i="13"/>
  <c r="D10" i="12"/>
  <c r="B10" i="8"/>
  <c r="B10" i="9"/>
  <c r="B10" i="11"/>
  <c r="B9" i="7"/>
  <c r="B10" i="5"/>
  <c r="U8" i="5"/>
  <c r="R6" i="42" s="1"/>
  <c r="U9" i="5"/>
  <c r="R7" i="42" s="1"/>
  <c r="A8" i="3" l="1"/>
  <c r="A9" i="39"/>
  <c r="A9" i="37"/>
  <c r="A9" i="32"/>
  <c r="A9" i="31"/>
  <c r="A9" i="35"/>
  <c r="A9" i="34"/>
  <c r="A9" i="33"/>
  <c r="A9" i="38"/>
  <c r="A9" i="36"/>
  <c r="A9" i="30"/>
  <c r="A9" i="29"/>
  <c r="D11" i="13"/>
  <c r="B11" i="9"/>
  <c r="D11" i="12"/>
  <c r="B11" i="11"/>
  <c r="B11" i="8"/>
  <c r="B10" i="7"/>
  <c r="B11" i="5"/>
  <c r="A10" i="6"/>
  <c r="A13" i="5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D12" i="13"/>
  <c r="B12" i="9"/>
  <c r="D12" i="12"/>
  <c r="B12" i="11"/>
  <c r="B12" i="8"/>
  <c r="B11" i="7"/>
  <c r="B12" i="5"/>
  <c r="A11" i="6"/>
  <c r="A14" i="5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D13" i="13"/>
  <c r="B13" i="9"/>
  <c r="D13" i="12"/>
  <c r="B13" i="11"/>
  <c r="B13" i="8"/>
  <c r="B12" i="7"/>
  <c r="B13" i="5"/>
  <c r="A12" i="6"/>
  <c r="A15" i="5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D14" i="13"/>
  <c r="D14" i="12"/>
  <c r="B14" i="8"/>
  <c r="B14" i="9"/>
  <c r="B14" i="11"/>
  <c r="B13" i="7"/>
  <c r="B14" i="5"/>
  <c r="A13" i="6"/>
  <c r="A16" i="5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D15" i="13"/>
  <c r="B15" i="9"/>
  <c r="D15" i="12"/>
  <c r="B15" i="11"/>
  <c r="B15" i="8"/>
  <c r="B14" i="7"/>
  <c r="B15" i="5"/>
  <c r="A14" i="6"/>
  <c r="A17" i="5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D16" i="13"/>
  <c r="B16" i="8"/>
  <c r="D16" i="12"/>
  <c r="B16" i="9"/>
  <c r="B16" i="11"/>
  <c r="B15" i="7"/>
  <c r="B16" i="5"/>
  <c r="A15" i="6"/>
  <c r="A18" i="5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D17" i="13"/>
  <c r="B17" i="9"/>
  <c r="D17" i="12"/>
  <c r="B17" i="11"/>
  <c r="B17" i="8"/>
  <c r="B16" i="7"/>
  <c r="B17" i="5"/>
  <c r="A16" i="6"/>
  <c r="A19" i="5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D18" i="13"/>
  <c r="B18" i="11"/>
  <c r="D18" i="12"/>
  <c r="B18" i="9"/>
  <c r="B18" i="8"/>
  <c r="B17" i="7"/>
  <c r="B18" i="5"/>
  <c r="A17" i="6"/>
  <c r="A20" i="5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D19" i="13"/>
  <c r="B19" i="9"/>
  <c r="D19" i="12"/>
  <c r="B19" i="11"/>
  <c r="B19" i="8"/>
  <c r="B18" i="7"/>
  <c r="B19" i="5"/>
  <c r="A18" i="6"/>
  <c r="A21" i="5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D20" i="13"/>
  <c r="B20" i="9"/>
  <c r="D20" i="12"/>
  <c r="B20" i="11"/>
  <c r="B20" i="8"/>
  <c r="B19" i="7"/>
  <c r="B20" i="5"/>
  <c r="A19" i="6"/>
  <c r="A22" i="5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D21" i="13"/>
  <c r="D21" i="12"/>
  <c r="B21" i="11"/>
  <c r="B21" i="8"/>
  <c r="B21" i="9"/>
  <c r="B20" i="7"/>
  <c r="B21" i="5"/>
  <c r="A20" i="6"/>
  <c r="A23" i="5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D22" i="13"/>
  <c r="D22" i="12"/>
  <c r="B22" i="8"/>
  <c r="B22" i="9"/>
  <c r="B22" i="11"/>
  <c r="B21" i="7"/>
  <c r="B22" i="5"/>
  <c r="A21" i="6"/>
  <c r="A25" i="56" s="1"/>
  <c r="A24" i="5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D23" i="13"/>
  <c r="D23" i="12"/>
  <c r="B23" i="11"/>
  <c r="B23" i="8"/>
  <c r="B23" i="9"/>
  <c r="B22" i="7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D24" i="13"/>
  <c r="D24" i="12"/>
  <c r="B24" i="11"/>
  <c r="B24" i="8"/>
  <c r="B24" i="9"/>
  <c r="B23" i="7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D25" i="13"/>
  <c r="D25" i="12"/>
  <c r="B25" i="11"/>
  <c r="B25" i="8"/>
  <c r="B25" i="9"/>
  <c r="B24" i="7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D26" i="13"/>
  <c r="D26" i="12"/>
  <c r="B26" i="8"/>
  <c r="B26" i="9"/>
  <c r="B26" i="11"/>
  <c r="B25" i="7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D27" i="13"/>
  <c r="D27" i="12"/>
  <c r="B27" i="11"/>
  <c r="B27" i="8"/>
  <c r="B27" i="9"/>
  <c r="B26" i="7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D28" i="13"/>
  <c r="B28" i="9"/>
  <c r="B28" i="11"/>
  <c r="B28" i="8"/>
  <c r="D28" i="12"/>
  <c r="B27" i="7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D29" i="13"/>
  <c r="B29" i="9"/>
  <c r="D29" i="12"/>
  <c r="B29" i="11"/>
  <c r="B29" i="8"/>
  <c r="B28" i="7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D30" i="13"/>
  <c r="D30" i="12"/>
  <c r="B30" i="9"/>
  <c r="B30" i="11"/>
  <c r="B30" i="8"/>
  <c r="B29" i="7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D31" i="13"/>
  <c r="B31" i="9"/>
  <c r="D31" i="12"/>
  <c r="B31" i="11"/>
  <c r="B31" i="8"/>
  <c r="B30" i="7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D32" i="13"/>
  <c r="D32" i="12"/>
  <c r="B32" i="11"/>
  <c r="B32" i="8"/>
  <c r="B32" i="9"/>
  <c r="B31" i="7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D33" i="13"/>
  <c r="B33" i="9"/>
  <c r="D33" i="12"/>
  <c r="B33" i="11"/>
  <c r="B33" i="8"/>
  <c r="B32" i="7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D34" i="13"/>
  <c r="D34" i="12"/>
  <c r="B34" i="8"/>
  <c r="B34" i="9"/>
  <c r="B34" i="11"/>
  <c r="B33" i="7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D35" i="13"/>
  <c r="D35" i="12"/>
  <c r="B35" i="11"/>
  <c r="B35" i="8"/>
  <c r="B35" i="9"/>
  <c r="B34" i="7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D36" i="13"/>
  <c r="D36" i="12"/>
  <c r="B36" i="11"/>
  <c r="B36" i="8"/>
  <c r="B36" i="9"/>
  <c r="B35" i="7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D37" i="13"/>
  <c r="B37" i="9"/>
  <c r="D37" i="12"/>
  <c r="B37" i="11"/>
  <c r="B37" i="8"/>
  <c r="B36" i="7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D38" i="13"/>
  <c r="B38" i="11"/>
  <c r="D38" i="12"/>
  <c r="B38" i="8"/>
  <c r="B38" i="9"/>
  <c r="B37" i="7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D39" i="13"/>
  <c r="D39" i="12"/>
  <c r="B39" i="11"/>
  <c r="B39" i="8"/>
  <c r="B39" i="9"/>
  <c r="B38" i="7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D40" i="13"/>
  <c r="B40" i="8"/>
  <c r="D40" i="12"/>
  <c r="B40" i="9"/>
  <c r="B40" i="11"/>
  <c r="B39" i="7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D41" i="13"/>
  <c r="B41" i="9"/>
  <c r="D41" i="12"/>
  <c r="B41" i="11"/>
  <c r="B41" i="8"/>
  <c r="B40" i="7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D42" i="13"/>
  <c r="D42" i="12"/>
  <c r="B42" i="11"/>
  <c r="B42" i="9"/>
  <c r="B42" i="8"/>
  <c r="B41" i="7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D43" i="13"/>
  <c r="D43" i="12"/>
  <c r="B43" i="11"/>
  <c r="B43" i="8"/>
  <c r="B43" i="9"/>
  <c r="B42" i="7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D44" i="13"/>
  <c r="B44" i="9"/>
  <c r="D44" i="12"/>
  <c r="B44" i="8"/>
  <c r="B44" i="11"/>
  <c r="B43" i="7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D45" i="13"/>
  <c r="D45" i="12"/>
  <c r="B45" i="11"/>
  <c r="B45" i="8"/>
  <c r="B45" i="9"/>
  <c r="B44" i="7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D46" i="13"/>
  <c r="B46" i="11"/>
  <c r="D46" i="12"/>
  <c r="B46" i="8"/>
  <c r="B46" i="9"/>
  <c r="B45" i="7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D47" i="13"/>
  <c r="B47" i="9"/>
  <c r="D47" i="12"/>
  <c r="B47" i="11"/>
  <c r="B47" i="8"/>
  <c r="B46" i="7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D48" i="13"/>
  <c r="D48" i="12"/>
  <c r="B48" i="11"/>
  <c r="B48" i="8"/>
  <c r="B48" i="9"/>
  <c r="B47" i="7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D49" i="13"/>
  <c r="B49" i="9"/>
  <c r="D49" i="12"/>
  <c r="B49" i="11"/>
  <c r="B49" i="8"/>
  <c r="B48" i="7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D50" i="13"/>
  <c r="D50" i="12"/>
  <c r="B50" i="8"/>
  <c r="B50" i="9"/>
  <c r="B50" i="11"/>
  <c r="B49" i="7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D51" i="13"/>
  <c r="B51" i="9"/>
  <c r="D51" i="12"/>
  <c r="B51" i="11"/>
  <c r="B51" i="8"/>
  <c r="B50" i="7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D52" i="13"/>
  <c r="B52" i="9"/>
  <c r="D52" i="12"/>
  <c r="B52" i="11"/>
  <c r="B52" i="8"/>
  <c r="B51" i="7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D53" i="13"/>
  <c r="B53" i="9"/>
  <c r="D53" i="12"/>
  <c r="B53" i="11"/>
  <c r="B53" i="8"/>
  <c r="B52" i="7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D54" i="13"/>
  <c r="B54" i="8"/>
  <c r="D54" i="12"/>
  <c r="B54" i="9"/>
  <c r="B54" i="11"/>
  <c r="B53" i="7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D55" i="13"/>
  <c r="B55" i="9"/>
  <c r="D55" i="12"/>
  <c r="B55" i="11"/>
  <c r="B55" i="8"/>
  <c r="B54" i="7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D56" i="13"/>
  <c r="B56" i="11"/>
  <c r="D56" i="12"/>
  <c r="B56" i="9"/>
  <c r="B56" i="8"/>
  <c r="B55" i="7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D57" i="13"/>
  <c r="B57" i="9"/>
  <c r="D57" i="12"/>
  <c r="B57" i="11"/>
  <c r="B57" i="8"/>
  <c r="B56" i="7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D58" i="13"/>
  <c r="D58" i="12"/>
  <c r="B58" i="11"/>
  <c r="B58" i="8"/>
  <c r="B58" i="9"/>
  <c r="B57" i="7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D59" i="13"/>
  <c r="B59" i="9"/>
  <c r="D59" i="12"/>
  <c r="B59" i="11"/>
  <c r="B59" i="8"/>
  <c r="B58" i="7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D60" i="13"/>
  <c r="B60" i="9"/>
  <c r="D60" i="12"/>
  <c r="B60" i="11"/>
  <c r="B60" i="8"/>
  <c r="B59" i="7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D61" i="13"/>
  <c r="B61" i="9"/>
  <c r="D61" i="12"/>
  <c r="B61" i="11"/>
  <c r="B61" i="8"/>
  <c r="B60" i="7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D62" i="13"/>
  <c r="D62" i="12"/>
  <c r="B62" i="8"/>
  <c r="B62" i="9"/>
  <c r="B62" i="11"/>
  <c r="B61" i="7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D63" i="13"/>
  <c r="D63" i="12"/>
  <c r="B63" i="11"/>
  <c r="B63" i="8"/>
  <c r="B63" i="9"/>
  <c r="B62" i="7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D64" i="13"/>
  <c r="D64" i="12"/>
  <c r="B64" i="11"/>
  <c r="B64" i="8"/>
  <c r="B64" i="9"/>
  <c r="B63" i="7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D65" i="13"/>
  <c r="D65" i="12"/>
  <c r="B65" i="11"/>
  <c r="B65" i="8"/>
  <c r="B65" i="9"/>
  <c r="B64" i="7"/>
  <c r="B65" i="5"/>
</calcChain>
</file>

<file path=xl/sharedStrings.xml><?xml version="1.0" encoding="utf-8"?>
<sst xmlns="http://schemas.openxmlformats.org/spreadsheetml/2006/main" count="1221" uniqueCount="349">
  <si>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</si>
  <si>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</si>
  <si>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</si>
  <si>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</si>
  <si>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</si>
  <si>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</si>
  <si>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</si>
  <si>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</si>
  <si>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</si>
  <si>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</si>
  <si>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</si>
  <si>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</si>
  <si>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</si>
  <si>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</si>
  <si>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</si>
  <si>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</si>
  <si>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</si>
  <si>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</si>
  <si>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</si>
  <si>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</si>
  <si>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</si>
  <si>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</si>
  <si>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</si>
  <si>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</si>
  <si>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</si>
  <si>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</si>
  <si>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</si>
  <si>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</si>
  <si>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</si>
  <si>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</si>
  <si>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</si>
  <si>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</si>
  <si>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บ้านน้ำสอด</t>
  </si>
  <si>
    <t>และ</t>
  </si>
  <si>
    <t>ทุ่งช้าง</t>
  </si>
  <si>
    <t>น่าน</t>
  </si>
  <si>
    <t>สำนักงานเขตพื้นที่การศึกษาประถมศึกษาน่าน เขต 2</t>
  </si>
  <si>
    <t>นายบุญธรรม  บุญลาภังค์</t>
  </si>
  <si>
    <t>นายวุฒิไกร  กาบปินะ</t>
  </si>
  <si>
    <t>ผู้อำนวยการโรงเรียนบ้านน้ำสอด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</si>
  <si>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</si>
  <si>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</si>
  <si>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</si>
  <si>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</si>
  <si>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</si>
  <si>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</si>
  <si>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ทดสอบ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</si>
  <si>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</si>
  <si>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</si>
  <si>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</si>
  <si>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</si>
  <si>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</si>
  <si>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</si>
  <si>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</si>
  <si>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</si>
  <si>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</si>
  <si>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</si>
  <si>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</si>
  <si>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</si>
  <si>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</si>
  <si>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</si>
  <si>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</si>
  <si>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</si>
  <si>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</si>
  <si>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</si>
  <si>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</si>
  <si>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</si>
  <si>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</si>
  <si>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</si>
  <si>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</si>
  <si>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</si>
  <si>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</si>
  <si>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</si>
  <si>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</si>
  <si>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</si>
  <si>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</si>
  <si>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</si>
  <si>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</si>
  <si>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</si>
  <si>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</si>
  <si>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</si>
  <si>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</si>
  <si>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</si>
  <si>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</si>
  <si>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</si>
  <si>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</si>
  <si>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</si>
  <si>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</si>
  <si>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</si>
  <si>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</si>
  <si>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</si>
  <si>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</si>
  <si>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</si>
  <si>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</si>
  <si>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</si>
  <si>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</si>
  <si>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</si>
  <si>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</si>
  <si>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</si>
  <si>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</si>
  <si>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</si>
  <si>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</si>
  <si>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</si>
  <si>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</si>
  <si>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</si>
  <si>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</si>
  <si>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</si>
  <si>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</si>
  <si>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</si>
  <si>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</si>
  <si>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</si>
  <si>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</si>
  <si>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</si>
  <si>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</si>
  <si>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</si>
  <si>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</si>
  <si>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</si>
  <si>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</si>
  <si>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</si>
  <si>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</si>
  <si>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</si>
  <si>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</si>
  <si>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</si>
  <si>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</si>
  <si>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</si>
  <si>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</si>
  <si>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มาตรฐานที่</t>
  </si>
  <si>
    <t>ตัวชี้วัดที่</t>
  </si>
  <si>
    <t>ตัวชี้วัด</t>
  </si>
  <si>
    <t>ส 4.1</t>
  </si>
  <si>
    <t>ป. 6/1</t>
  </si>
  <si>
    <t>อธิบายความสำคัญของวิธีการทางประวัติศาสตร์ในการศึกษาเรื่องราวทางประวัติศาสตร์อย่างง่าย ๆ</t>
  </si>
  <si>
    <t>สังคมศึกษา ศาสนาและวัฒนธรรม</t>
  </si>
  <si>
    <t>ส16102</t>
  </si>
  <si>
    <t>ประวัติศาสตร์ 6</t>
  </si>
  <si>
    <t>นายกิตติศักดิ์ ขันทะสีมา</t>
  </si>
  <si>
    <t>ประถมศึกษาปีที่ 6/1</t>
  </si>
  <si>
    <t xml:space="preserve">ข้อที่ </t>
  </si>
  <si>
    <t>ระดับมาตรฐาน</t>
  </si>
  <si>
    <t>มาตรฐาน</t>
  </si>
  <si>
    <t>ส 4.2</t>
  </si>
  <si>
    <t>ป. 6/2</t>
  </si>
  <si>
    <t>ส 4.3</t>
  </si>
  <si>
    <t>ป. 6/3</t>
  </si>
  <si>
    <t>ป. 6/4</t>
  </si>
  <si>
    <t>รวมตัวชี้วัด</t>
  </si>
  <si>
    <t>จำนวนตัวชี้วัดที่ผ่าน</t>
  </si>
  <si>
    <t>นำเสนอข้อมูลจากหลักฐานที่หลากหลายในการทำความเข้าใจเรื่องราวสำคัญในอดีต</t>
  </si>
  <si>
    <t>อธิบายสภาพสังคม เศรษฐกิจและการเมืองของประเทศเพื่อนบ้านในปัจจุบัน</t>
  </si>
  <si>
    <t>บอกความสัมพันธ์ของกลุ่มอาเซียนโดยสังเขป</t>
  </si>
  <si>
    <t>อธิบายพัฒนาการของไทยสมัยรัตนโกสินทร์ โดยสังเขป</t>
  </si>
  <si>
    <t>อธิบายปัจจัยที่ส่งเสริมความเจริญรุ่งเรืองทางเศรษฐกิจและการปกครองของไทยสมัยรัตนโกสินทร์</t>
  </si>
  <si>
    <t>ยกตัวอย่างผลงานของบุคคลสำคัญด้านต่างๆสมัยรัตนโกสินทร์</t>
  </si>
  <si>
    <t>อธิบายภูมิปัญญาไทยที่สำคัญสมัยรัตนโกสินทร์ที่น่าภาคภูมิใจ และควรค่าแก่การอนุรักษ์ไว้</t>
  </si>
  <si>
    <t>การเก็บคะแนนระหว่างภาค</t>
  </si>
  <si>
    <t>เต็ม</t>
  </si>
  <si>
    <t>ระหว่างภาค</t>
  </si>
  <si>
    <t>ปลายภาค</t>
  </si>
  <si>
    <t>รวม</t>
  </si>
  <si>
    <t>ผลการเรียน</t>
  </si>
  <si>
    <t>ภาคเรียนที่ 1</t>
  </si>
  <si>
    <t>ภาคเรียนที่ 2</t>
  </si>
  <si>
    <t>คะแนนเฉลี่ย 2 ภาคเรียน</t>
  </si>
  <si>
    <t>ผลการเรียนตลอดปี กศ.</t>
  </si>
  <si>
    <t>คะแนน</t>
  </si>
  <si>
    <t>ข้อที่</t>
  </si>
  <si>
    <t>คะแนนเฉลี่ย</t>
  </si>
  <si>
    <t xml:space="preserve">คุณลักษณะอันพึงประสงค์ข้อที่ </t>
  </si>
  <si>
    <t>ประเมินการอ่าน</t>
  </si>
  <si>
    <t>ครั้งที่ประเมิน</t>
  </si>
  <si>
    <t>ประเมินการคิดวิเคราะห์</t>
  </si>
  <si>
    <t>ประเมินการเขียนสื่อความ</t>
  </si>
  <si>
    <t>ผลการประเมินอ่านคิดเขียน</t>
  </si>
  <si>
    <t>คะแนนเฉลี่ย อ่านคิดเขียน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</si>
  <si>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</si>
  <si>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</si>
  <si>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</si>
  <si>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</si>
  <si>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</si>
  <si>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</si>
  <si>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</si>
  <si>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</si>
  <si>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</si>
  <si>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</si>
  <si>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</si>
  <si>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</si>
  <si>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</si>
  <si>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</si>
  <si>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</si>
  <si>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</si>
  <si>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</si>
  <si>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</si>
  <si>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</si>
  <si>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</si>
  <si>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</si>
  <si>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</si>
  <si>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</si>
  <si>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</si>
  <si>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</si>
  <si>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</si>
  <si>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</si>
  <si>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</si>
  <si>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</si>
  <si>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</si>
  <si>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</si>
  <si>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</si>
  <si>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</si>
  <si>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</si>
  <si>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</si>
  <si>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วันที่ …........../…......................../…...................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</si>
  <si>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</si>
  <si>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</si>
  <si>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</si>
  <si>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</si>
  <si>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</si>
  <si>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</si>
  <si>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</si>
  <si>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</si>
  <si>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</si>
  <si>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</si>
  <si>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</si>
  <si>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</si>
  <si>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</si>
  <si>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</si>
  <si>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</si>
  <si>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</si>
  <si>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</si>
  <si>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</si>
  <si>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</si>
  <si>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</si>
  <si>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</si>
  <si>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</si>
  <si>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</si>
  <si>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</si>
  <si>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</si>
  <si>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</si>
  <si>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</si>
  <si>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</si>
  <si>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</si>
  <si>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</si>
  <si>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</si>
  <si>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</si>
  <si>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</si>
  <si>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</si>
  <si>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</si>
  <si>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</si>
  <si>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</si>
  <si>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</si>
  <si>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</si>
  <si>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</si>
  <si>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</si>
  <si>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</si>
  <si>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</si>
  <si>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</si>
  <si>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</si>
  <si>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</si>
  <si>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</si>
  <si>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</si>
  <si>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</si>
  <si>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</si>
  <si>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</si>
  <si>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</si>
  <si>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</si>
  <si>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</si>
  <si>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</si>
  <si>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</si>
  <si>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</si>
  <si>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</si>
  <si>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</si>
  <si>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</si>
  <si>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</si>
  <si>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</si>
  <si>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</si>
  <si>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</si>
  <si>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</si>
  <si>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</si>
  <si>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</si>
  <si>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ชื่อ-สกุล</t>
  </si>
  <si>
    <t>ประเมินผลรายปี</t>
  </si>
  <si>
    <t>ตัวชี้วัดทั้งหมด</t>
  </si>
  <si>
    <t>ผลประเมินคุณลักษณะ</t>
  </si>
  <si>
    <t>ผลปนะเมินอ่านคิดเขียน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</si>
  <si>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</si>
  <si>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</si>
  <si>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</si>
  <si>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</si>
  <si>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</si>
  <si>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</si>
  <si>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</si>
  <si>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</si>
  <si>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</si>
  <si>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</si>
  <si>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</si>
  <si>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</si>
  <si>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</si>
  <si>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</si>
  <si>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</si>
  <si>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</si>
  <si>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</si>
  <si>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</si>
  <si>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</si>
  <si>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</si>
  <si>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</si>
  <si>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</si>
  <si>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</si>
  <si>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</si>
  <si>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</si>
  <si>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</si>
  <si>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</si>
  <si>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</si>
  <si>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</si>
  <si>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</si>
  <si>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</si>
  <si>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</si>
  <si>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</si>
  <si>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</si>
  <si>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</si>
  <si>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</si>
  <si>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</si>
  <si>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</si>
  <si>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</si>
  <si>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</si>
  <si>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</si>
  <si>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</si>
  <si>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</si>
  <si>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</si>
  <si>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</si>
  <si>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</si>
  <si>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</si>
  <si>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</si>
  <si>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</si>
  <si>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</si>
  <si>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</si>
  <si>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</si>
  <si>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</si>
  <si>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</si>
  <si>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</si>
  <si>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</si>
  <si>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</si>
  <si>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</si>
  <si>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</si>
  <si>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</si>
  <si>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</si>
  <si>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</si>
  <si>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มิถุนายน</t>
  </si>
  <si>
    <t xml:space="preserve">ปฏิทินกำหนดวันเปิด-ปิดภาคเรียน </t>
  </si>
  <si>
    <t xml:space="preserve">เดือน พฤษภาคม - ตุลาคม เปิดทำการ </t>
  </si>
  <si>
    <t xml:space="preserve">เดือน พฤศจิกายน - มีนาคม เปิดทำการ </t>
  </si>
  <si>
    <t xml:space="preserve">ปพ.5 ประถมศึกษา แบบประเมินผลเป็นรายภาคเรียน ขนาด A4 จำนวนนักเรียน 60 คน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</si>
</sst>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4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0"/>
      <color theme="1"/>
      <name val="TH SarabunPSK"/>
      <family val="2"/>
    </font>
    <font>
      <b/>
      <sz val="14"/>
      <color rgb="FF7030A0"/>
      <name val="TH SarabunPSK"/>
      <family val="2"/>
    </font>
    <font>
      <b/>
      <sz val="14"/>
      <color theme="5" tint="-0.499984740745262"/>
      <name val="TH SarabunPSK"/>
      <family val="2"/>
    </font>
    <font>
      <b/>
      <sz val="14"/>
      <color theme="3" tint="-0.499984740745262"/>
      <name val="TH SarabunPSK"/>
      <family val="2"/>
    </font>
    <font>
      <b/>
      <sz val="16"/>
      <color theme="0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b/>
      <sz val="9"/>
      <color theme="1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</fonts>
  <fills count="5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DE9B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DDEE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533">
    <xf numFmtId="0" fontId="0" fillId="0" borderId="0" xfId="0"/>
    <xf numFmtId="0" fontId="1" fillId="2" borderId="0" xfId="0" applyFont="1" applyFill="1"/>
    <xf numFmtId="0" fontId="1" fillId="4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6" fillId="2" borderId="0" xfId="0" applyFont="1" applyFill="1"/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2" fillId="3" borderId="12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 applyBorder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18" fillId="13" borderId="10" xfId="0" applyFont="1" applyFill="1" applyBorder="1" applyAlignment="1">
      <alignment horizontal="left" indent="1" shrinkToFit="1"/>
    </xf>
    <xf numFmtId="0" fontId="1" fillId="25" borderId="0" xfId="0" applyFont="1" applyFill="1"/>
    <xf numFmtId="0" fontId="2" fillId="11" borderId="15" xfId="0" applyFont="1" applyFill="1" applyBorder="1" applyAlignment="1">
      <alignment horizontal="center" vertical="center" wrapText="1"/>
    </xf>
    <xf numFmtId="0" fontId="2" fillId="22" borderId="15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6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19" fillId="0" borderId="10" xfId="0" applyFont="1" applyBorder="1" applyAlignment="1">
      <alignment horizontal="left" textRotation="90" wrapText="1"/>
    </xf>
    <xf numFmtId="0" fontId="1" fillId="2" borderId="0" xfId="0" applyFont="1" applyFill="1" applyAlignment="1">
      <alignment horizontal="center" vertical="center" shrinkToFit="1"/>
    </xf>
    <xf numFmtId="0" fontId="2" fillId="13" borderId="10" xfId="0" applyFont="1" applyFill="1" applyBorder="1" applyAlignment="1">
      <alignment horizontal="center" vertical="center" shrinkToFit="1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17" xfId="0" applyFont="1" applyFill="1" applyBorder="1" applyAlignment="1">
      <alignment horizontal="center" vertical="center" shrinkToFit="1"/>
    </xf>
    <xf numFmtId="0" fontId="5" fillId="12" borderId="10" xfId="0" applyFont="1" applyFill="1" applyBorder="1" applyAlignment="1">
      <alignment horizontal="center" vertical="center" shrinkToFit="1"/>
    </xf>
    <xf numFmtId="0" fontId="13" fillId="29" borderId="10" xfId="0" applyFont="1" applyFill="1" applyBorder="1" applyAlignment="1">
      <alignment horizontal="center" vertical="center" shrinkToFit="1"/>
    </xf>
    <xf numFmtId="0" fontId="5" fillId="11" borderId="10" xfId="0" applyFont="1" applyFill="1" applyBorder="1" applyAlignment="1">
      <alignment horizontal="center" vertical="center" shrinkToFit="1"/>
    </xf>
    <xf numFmtId="0" fontId="2" fillId="8" borderId="10" xfId="0" applyFont="1" applyFill="1" applyBorder="1" applyAlignment="1">
      <alignment horizontal="center" vertical="center" shrinkToFit="1"/>
    </xf>
    <xf numFmtId="0" fontId="21" fillId="6" borderId="10" xfId="0" applyFont="1" applyFill="1" applyBorder="1" applyAlignment="1">
      <alignment horizontal="center" vertical="center" shrinkToFit="1"/>
    </xf>
    <xf numFmtId="2" fontId="5" fillId="28" borderId="10" xfId="0" applyNumberFormat="1" applyFont="1" applyFill="1" applyBorder="1" applyAlignment="1">
      <alignment horizontal="center" vertical="center" shrinkToFit="1"/>
    </xf>
    <xf numFmtId="0" fontId="5" fillId="30" borderId="10" xfId="0" applyFont="1" applyFill="1" applyBorder="1" applyAlignment="1">
      <alignment horizontal="center" vertical="center" shrinkToFit="1"/>
    </xf>
    <xf numFmtId="2" fontId="5" fillId="6" borderId="10" xfId="0" applyNumberFormat="1" applyFont="1" applyFill="1" applyBorder="1" applyAlignment="1">
      <alignment horizontal="center" vertical="center" shrinkToFit="1"/>
    </xf>
    <xf numFmtId="0" fontId="1" fillId="9" borderId="17" xfId="0" applyFont="1" applyFill="1" applyBorder="1" applyAlignment="1">
      <alignment horizontal="center" vertical="center" shrinkToFit="1"/>
    </xf>
    <xf numFmtId="2" fontId="5" fillId="3" borderId="10" xfId="0" applyNumberFormat="1" applyFont="1" applyFill="1" applyBorder="1" applyAlignment="1">
      <alignment horizontal="center" vertical="center" shrinkToFit="1"/>
    </xf>
    <xf numFmtId="0" fontId="2" fillId="33" borderId="10" xfId="0" applyFont="1" applyFill="1" applyBorder="1" applyAlignment="1">
      <alignment horizontal="center" vertical="center"/>
    </xf>
    <xf numFmtId="0" fontId="2" fillId="23" borderId="12" xfId="0" applyFont="1" applyFill="1" applyBorder="1" applyAlignment="1">
      <alignment horizontal="center" vertical="center" shrinkToFit="1"/>
    </xf>
    <xf numFmtId="0" fontId="18" fillId="23" borderId="10" xfId="0" applyFont="1" applyFill="1" applyBorder="1" applyAlignment="1">
      <alignment horizontal="left" indent="1" shrinkToFit="1"/>
    </xf>
    <xf numFmtId="0" fontId="2" fillId="19" borderId="10" xfId="0" applyFont="1" applyFill="1" applyBorder="1" applyAlignment="1">
      <alignment horizontal="center" vertical="center" shrinkToFit="1"/>
    </xf>
    <xf numFmtId="2" fontId="5" fillId="34" borderId="10" xfId="0" applyNumberFormat="1" applyFont="1" applyFill="1" applyBorder="1" applyAlignment="1">
      <alignment horizontal="center" vertical="center" shrinkToFit="1"/>
    </xf>
    <xf numFmtId="1" fontId="5" fillId="6" borderId="10" xfId="0" applyNumberFormat="1" applyFont="1" applyFill="1" applyBorder="1" applyAlignment="1">
      <alignment horizontal="center" vertical="center" shrinkToFit="1"/>
    </xf>
    <xf numFmtId="0" fontId="2" fillId="32" borderId="10" xfId="0" applyFont="1" applyFill="1" applyBorder="1" applyAlignment="1">
      <alignment horizontal="center" vertical="center" shrinkToFit="1"/>
    </xf>
    <xf numFmtId="0" fontId="2" fillId="13" borderId="12" xfId="0" applyFont="1" applyFill="1" applyBorder="1" applyAlignment="1">
      <alignment horizontal="center" vertical="center" shrinkToFit="1"/>
    </xf>
    <xf numFmtId="0" fontId="18" fillId="13" borderId="15" xfId="0" applyFont="1" applyFill="1" applyBorder="1" applyAlignment="1">
      <alignment horizontal="left" indent="1" shrinkToFit="1"/>
    </xf>
    <xf numFmtId="0" fontId="2" fillId="23" borderId="38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>
      <alignment horizontal="center" vertical="center"/>
    </xf>
    <xf numFmtId="0" fontId="2" fillId="36" borderId="41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2" fontId="5" fillId="34" borderId="43" xfId="0" applyNumberFormat="1" applyFont="1" applyFill="1" applyBorder="1" applyAlignment="1">
      <alignment horizontal="center" vertical="center" shrinkToFit="1"/>
    </xf>
    <xf numFmtId="0" fontId="5" fillId="30" borderId="43" xfId="0" applyFont="1" applyFill="1" applyBorder="1" applyAlignment="1">
      <alignment horizontal="center" vertical="center" shrinkToFit="1"/>
    </xf>
    <xf numFmtId="0" fontId="2" fillId="36" borderId="44" xfId="0" applyFont="1" applyFill="1" applyBorder="1" applyAlignment="1">
      <alignment horizontal="center" vertical="center" shrinkToFit="1"/>
    </xf>
    <xf numFmtId="2" fontId="24" fillId="28" borderId="40" xfId="0" applyNumberFormat="1" applyFont="1" applyFill="1" applyBorder="1" applyAlignment="1">
      <alignment horizontal="center" vertical="center" shrinkToFit="1"/>
    </xf>
    <xf numFmtId="2" fontId="24" fillId="28" borderId="42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189" fontId="1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7" fillId="0" borderId="10" xfId="0" applyFont="1" applyFill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5" fillId="39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7" fillId="40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7" fillId="41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43" borderId="10" xfId="0" applyFont="1" applyFill="1" applyBorder="1" applyAlignment="1">
      <alignment horizontal="center" vertical="center" shrinkToFit="1"/>
    </xf>
    <xf numFmtId="0" fontId="1" fillId="43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43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43" borderId="10" xfId="0" applyFont="1" applyFill="1" applyBorder="1" applyAlignment="1">
      <alignment horizontal="left" vertical="center" indent="1" shrinkToFit="1"/>
    </xf>
    <xf numFmtId="0" fontId="1" fillId="13" borderId="0" xfId="0" applyFont="1" applyFill="1"/>
    <xf numFmtId="0" fontId="2" fillId="8" borderId="10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center" vertical="center" wrapText="1"/>
    </xf>
    <xf numFmtId="0" fontId="1" fillId="43" borderId="10" xfId="0" applyFont="1" applyFill="1" applyBorder="1" applyAlignment="1">
      <alignment horizontal="left" indent="1" shrinkToFit="1"/>
    </xf>
    <xf numFmtId="0" fontId="2" fillId="15" borderId="10" xfId="0" applyFont="1" applyFill="1" applyBorder="1" applyAlignment="1">
      <alignment horizontal="center" vertical="center" wrapText="1"/>
    </xf>
    <xf numFmtId="0" fontId="2" fillId="43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1" fillId="43" borderId="10" xfId="0" applyFont="1" applyFill="1" applyBorder="1"/>
    <xf numFmtId="0" fontId="32" fillId="8" borderId="10" xfId="0" applyFont="1" applyFill="1" applyBorder="1" applyAlignment="1">
      <alignment horizontal="left" textRotation="90" wrapText="1"/>
    </xf>
    <xf numFmtId="0" fontId="2" fillId="0" borderId="10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left" indent="1" shrinkToFit="1"/>
    </xf>
    <xf numFmtId="2" fontId="2" fillId="0" borderId="10" xfId="0" applyNumberFormat="1" applyFont="1" applyFill="1" applyBorder="1" applyAlignment="1">
      <alignment horizontal="center" vertical="center" shrinkToFit="1"/>
    </xf>
    <xf numFmtId="0" fontId="2" fillId="43" borderId="10" xfId="0" applyFont="1" applyFill="1" applyBorder="1" applyAlignment="1">
      <alignment horizontal="center" vertical="center" shrinkToFit="1"/>
    </xf>
    <xf numFmtId="0" fontId="2" fillId="26" borderId="10" xfId="0" applyFont="1" applyFill="1" applyBorder="1" applyAlignment="1">
      <alignment vertical="center" shrinkToFit="1"/>
    </xf>
    <xf numFmtId="0" fontId="2" fillId="0" borderId="10" xfId="0" applyNumberFormat="1" applyFont="1" applyFill="1" applyBorder="1" applyAlignment="1">
      <alignment horizontal="center" vertical="center" shrinkToFit="1"/>
    </xf>
    <xf numFmtId="0" fontId="1" fillId="26" borderId="10" xfId="0" applyFont="1" applyFill="1" applyBorder="1" applyAlignment="1">
      <alignment vertical="center"/>
    </xf>
    <xf numFmtId="2" fontId="1" fillId="0" borderId="10" xfId="0" applyNumberFormat="1" applyFont="1" applyFill="1" applyBorder="1" applyAlignment="1">
      <alignment horizontal="center" vertical="center" shrinkToFit="1"/>
    </xf>
    <xf numFmtId="0" fontId="33" fillId="0" borderId="10" xfId="0" applyFont="1" applyBorder="1" applyAlignment="1">
      <alignment horizontal="center" vertical="center" shrinkToFi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6" borderId="0" xfId="0" applyFont="1" applyFill="1" applyBorder="1"/>
    <xf numFmtId="0" fontId="33" fillId="6" borderId="0" xfId="0" applyFont="1" applyFill="1" applyBorder="1" applyAlignment="1">
      <alignment vertical="center" shrinkToFit="1"/>
    </xf>
    <xf numFmtId="0" fontId="8" fillId="8" borderId="0" xfId="0" applyFont="1" applyFill="1" applyAlignment="1">
      <alignment horizontal="center" vertical="center" shrinkToFit="1"/>
    </xf>
    <xf numFmtId="49" fontId="1" fillId="0" borderId="0" xfId="0" quotePrefix="1" applyNumberFormat="1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7" fillId="43" borderId="10" xfId="0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2" fillId="0" borderId="24" xfId="0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shrinkToFit="1"/>
    </xf>
    <xf numFmtId="0" fontId="7" fillId="8" borderId="10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left" indent="1" shrinkToFit="1"/>
    </xf>
    <xf numFmtId="2" fontId="7" fillId="8" borderId="10" xfId="0" applyNumberFormat="1" applyFont="1" applyFill="1" applyBorder="1" applyAlignment="1">
      <alignment horizontal="center" vertical="center" shrinkToFit="1"/>
    </xf>
    <xf numFmtId="0" fontId="7" fillId="26" borderId="10" xfId="0" applyFont="1" applyFill="1" applyBorder="1" applyAlignment="1">
      <alignment horizontal="center" vertical="center"/>
    </xf>
    <xf numFmtId="0" fontId="18" fillId="2" borderId="0" xfId="0" applyFont="1" applyFill="1"/>
    <xf numFmtId="0" fontId="1" fillId="44" borderId="10" xfId="0" applyFont="1" applyFill="1" applyBorder="1" applyAlignment="1">
      <alignment horizontal="center" vertical="center" shrinkToFit="1"/>
    </xf>
    <xf numFmtId="0" fontId="38" fillId="2" borderId="0" xfId="0" applyFont="1" applyFill="1"/>
    <xf numFmtId="0" fontId="38" fillId="13" borderId="0" xfId="0" applyFont="1" applyFill="1"/>
    <xf numFmtId="0" fontId="1" fillId="28" borderId="0" xfId="0" applyFont="1" applyFill="1"/>
    <xf numFmtId="0" fontId="1" fillId="46" borderId="0" xfId="0" applyFont="1" applyFill="1"/>
    <xf numFmtId="0" fontId="34" fillId="46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2" fillId="26" borderId="10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9" fillId="8" borderId="10" xfId="0" applyFont="1" applyFill="1" applyBorder="1" applyAlignment="1">
      <alignment horizontal="center" vertical="center"/>
    </xf>
    <xf numFmtId="0" fontId="8" fillId="24" borderId="10" xfId="0" applyFont="1" applyFill="1" applyBorder="1" applyAlignment="1">
      <alignment horizontal="center" vertical="center"/>
    </xf>
    <xf numFmtId="0" fontId="1" fillId="24" borderId="10" xfId="0" applyFont="1" applyFill="1" applyBorder="1"/>
    <xf numFmtId="0" fontId="8" fillId="48" borderId="0" xfId="0" applyFont="1" applyFill="1" applyAlignment="1">
      <alignment horizontal="center" vertical="center"/>
    </xf>
    <xf numFmtId="0" fontId="40" fillId="47" borderId="0" xfId="1" applyFont="1" applyFill="1" applyBorder="1" applyAlignment="1">
      <alignment horizontal="center" vertical="center"/>
    </xf>
    <xf numFmtId="0" fontId="8" fillId="48" borderId="10" xfId="0" applyFont="1" applyFill="1" applyBorder="1" applyAlignment="1">
      <alignment horizontal="center" vertical="center"/>
    </xf>
    <xf numFmtId="0" fontId="40" fillId="4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8" fillId="1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8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left" vertical="center" indent="1"/>
    </xf>
    <xf numFmtId="0" fontId="7" fillId="0" borderId="5" xfId="0" applyFont="1" applyFill="1" applyBorder="1" applyAlignment="1">
      <alignment horizontal="left" vertical="center" indent="1"/>
    </xf>
    <xf numFmtId="0" fontId="7" fillId="0" borderId="6" xfId="0" applyFont="1" applyFill="1" applyBorder="1" applyAlignment="1">
      <alignment horizontal="left" vertical="center" indent="1"/>
    </xf>
    <xf numFmtId="0" fontId="1" fillId="0" borderId="4" xfId="0" applyFont="1" applyFill="1" applyBorder="1" applyAlignment="1" applyProtection="1">
      <alignment horizontal="left" vertical="center" indent="1"/>
    </xf>
    <xf numFmtId="0" fontId="1" fillId="0" borderId="5" xfId="0" applyFont="1" applyFill="1" applyBorder="1" applyAlignment="1" applyProtection="1">
      <alignment horizontal="left" vertical="center" indent="1"/>
    </xf>
    <xf numFmtId="0" fontId="1" fillId="0" borderId="6" xfId="0" applyFont="1" applyFill="1" applyBorder="1" applyAlignment="1" applyProtection="1">
      <alignment horizontal="left" vertical="center" indent="1"/>
    </xf>
    <xf numFmtId="0" fontId="1" fillId="0" borderId="4" xfId="0" applyFont="1" applyFill="1" applyBorder="1" applyAlignment="1">
      <alignment horizontal="left" vertical="center" indent="1"/>
    </xf>
    <xf numFmtId="0" fontId="1" fillId="0" borderId="5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 vertical="center" indent="1"/>
    </xf>
    <xf numFmtId="0" fontId="1" fillId="0" borderId="7" xfId="0" applyFont="1" applyFill="1" applyBorder="1" applyAlignment="1">
      <alignment horizontal="left" vertical="center" indent="1"/>
    </xf>
    <xf numFmtId="0" fontId="1" fillId="0" borderId="8" xfId="0" applyFont="1" applyFill="1" applyBorder="1" applyAlignment="1">
      <alignment horizontal="left" vertical="center" indent="1"/>
    </xf>
    <xf numFmtId="0" fontId="1" fillId="0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Border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31" fillId="6" borderId="21" xfId="0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42" borderId="15" xfId="0" applyFont="1" applyFill="1" applyBorder="1" applyAlignment="1">
      <alignment horizontal="right" vertical="center"/>
    </xf>
    <xf numFmtId="0" fontId="2" fillId="42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35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Border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36" borderId="12" xfId="0" applyFont="1" applyFill="1" applyBorder="1" applyAlignment="1">
      <alignment horizontal="center" vertical="center" textRotation="90" shrinkToFit="1"/>
    </xf>
    <xf numFmtId="0" fontId="7" fillId="36" borderId="13" xfId="0" applyFont="1" applyFill="1" applyBorder="1" applyAlignment="1">
      <alignment horizontal="center" vertical="center" textRotation="90" shrinkToFit="1"/>
    </xf>
    <xf numFmtId="0" fontId="7" fillId="36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36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 shrinkToFit="1"/>
    </xf>
    <xf numFmtId="0" fontId="40" fillId="47" borderId="0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11" fillId="27" borderId="12" xfId="0" applyFont="1" applyFill="1" applyBorder="1" applyAlignment="1">
      <alignment horizontal="center" vertical="center"/>
    </xf>
    <xf numFmtId="0" fontId="11" fillId="27" borderId="13" xfId="0" applyFont="1" applyFill="1" applyBorder="1" applyAlignment="1">
      <alignment horizontal="center" vertical="center"/>
    </xf>
    <xf numFmtId="0" fontId="11" fillId="27" borderId="14" xfId="0" applyFont="1" applyFill="1" applyBorder="1" applyAlignment="1">
      <alignment horizontal="center" vertical="center"/>
    </xf>
    <xf numFmtId="0" fontId="8" fillId="48" borderId="21" xfId="0" applyFont="1" applyFill="1" applyBorder="1" applyAlignment="1">
      <alignment horizontal="center" vertical="center"/>
    </xf>
    <xf numFmtId="0" fontId="2" fillId="25" borderId="10" xfId="0" applyFont="1" applyFill="1" applyBorder="1" applyAlignment="1">
      <alignment horizontal="center" vertical="center" textRotation="90" shrinkToFit="1"/>
    </xf>
    <xf numFmtId="0" fontId="20" fillId="30" borderId="10" xfId="0" applyFont="1" applyFill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textRotation="90" shrinkToFit="1"/>
    </xf>
    <xf numFmtId="0" fontId="2" fillId="28" borderId="10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18" borderId="10" xfId="0" applyFont="1" applyFill="1" applyBorder="1" applyAlignment="1">
      <alignment horizontal="center" vertical="center" textRotation="90" shrinkToFit="1"/>
    </xf>
    <xf numFmtId="0" fontId="2" fillId="17" borderId="10" xfId="0" applyFont="1" applyFill="1" applyBorder="1" applyAlignment="1">
      <alignment horizontal="center" vertical="center" textRotation="90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2" fillId="12" borderId="12" xfId="0" applyFont="1" applyFill="1" applyBorder="1" applyAlignment="1">
      <alignment horizontal="center" vertical="center" shrinkToFit="1"/>
    </xf>
    <xf numFmtId="0" fontId="2" fillId="12" borderId="13" xfId="0" applyFont="1" applyFill="1" applyBorder="1" applyAlignment="1">
      <alignment horizontal="center" vertical="center" shrinkToFit="1"/>
    </xf>
    <xf numFmtId="0" fontId="2" fillId="12" borderId="14" xfId="0" applyFont="1" applyFill="1" applyBorder="1" applyAlignment="1">
      <alignment horizontal="center" vertical="center" shrinkToFit="1"/>
    </xf>
    <xf numFmtId="0" fontId="11" fillId="27" borderId="21" xfId="0" applyFont="1" applyFill="1" applyBorder="1" applyAlignment="1">
      <alignment horizontal="center" vertical="center" textRotation="90" shrinkToFit="1"/>
    </xf>
    <xf numFmtId="0" fontId="11" fillId="27" borderId="23" xfId="0" applyFont="1" applyFill="1" applyBorder="1" applyAlignment="1">
      <alignment horizontal="center" vertical="center" textRotation="90" shrinkToFit="1"/>
    </xf>
    <xf numFmtId="0" fontId="2" fillId="31" borderId="21" xfId="0" applyFont="1" applyFill="1" applyBorder="1" applyAlignment="1">
      <alignment horizontal="center" vertical="center" textRotation="90" shrinkToFit="1"/>
    </xf>
    <xf numFmtId="0" fontId="2" fillId="31" borderId="23" xfId="0" applyFont="1" applyFill="1" applyBorder="1" applyAlignment="1">
      <alignment horizontal="center" vertical="center" textRotation="90" shrinkToFit="1"/>
    </xf>
    <xf numFmtId="0" fontId="11" fillId="22" borderId="15" xfId="0" applyFont="1" applyFill="1" applyBorder="1" applyAlignment="1">
      <alignment horizontal="center" vertical="center" shrinkToFit="1"/>
    </xf>
    <xf numFmtId="0" fontId="11" fillId="22" borderId="16" xfId="0" applyFont="1" applyFill="1" applyBorder="1" applyAlignment="1">
      <alignment horizontal="center" vertical="center" shrinkToFit="1"/>
    </xf>
    <xf numFmtId="0" fontId="11" fillId="22" borderId="17" xfId="0" applyFont="1" applyFill="1" applyBorder="1" applyAlignment="1">
      <alignment horizontal="center" vertical="center" shrinkToFit="1"/>
    </xf>
    <xf numFmtId="0" fontId="11" fillId="24" borderId="15" xfId="0" applyFont="1" applyFill="1" applyBorder="1" applyAlignment="1">
      <alignment horizontal="center" vertical="center" shrinkToFit="1"/>
    </xf>
    <xf numFmtId="0" fontId="11" fillId="24" borderId="16" xfId="0" applyFont="1" applyFill="1" applyBorder="1" applyAlignment="1">
      <alignment horizontal="center" vertical="center" shrinkToFit="1"/>
    </xf>
    <xf numFmtId="0" fontId="11" fillId="24" borderId="17" xfId="0" applyFont="1" applyFill="1" applyBorder="1" applyAlignment="1">
      <alignment horizontal="center" vertical="center" shrinkToFit="1"/>
    </xf>
    <xf numFmtId="0" fontId="18" fillId="20" borderId="12" xfId="0" applyFont="1" applyFill="1" applyBorder="1" applyAlignment="1">
      <alignment horizontal="center" shrinkToFit="1"/>
    </xf>
    <xf numFmtId="0" fontId="18" fillId="20" borderId="13" xfId="0" applyFont="1" applyFill="1" applyBorder="1" applyAlignment="1">
      <alignment horizontal="center" shrinkToFit="1"/>
    </xf>
    <xf numFmtId="0" fontId="18" fillId="20" borderId="14" xfId="0" applyFont="1" applyFill="1" applyBorder="1" applyAlignment="1">
      <alignment horizontal="center" shrinkToFit="1"/>
    </xf>
    <xf numFmtId="0" fontId="2" fillId="13" borderId="12" xfId="0" applyFont="1" applyFill="1" applyBorder="1" applyAlignment="1">
      <alignment horizontal="center" vertical="center" shrinkToFit="1"/>
    </xf>
    <xf numFmtId="0" fontId="2" fillId="13" borderId="14" xfId="0" applyFont="1" applyFill="1" applyBorder="1" applyAlignment="1">
      <alignment horizontal="center" vertical="center" shrinkToFit="1"/>
    </xf>
    <xf numFmtId="0" fontId="7" fillId="11" borderId="10" xfId="0" applyFont="1" applyFill="1" applyBorder="1" applyAlignment="1">
      <alignment horizontal="center" vertical="center" shrinkToFit="1"/>
    </xf>
    <xf numFmtId="0" fontId="2" fillId="22" borderId="10" xfId="0" applyFont="1" applyFill="1" applyBorder="1" applyAlignment="1">
      <alignment horizontal="center" vertical="center" textRotation="90" shrinkToFit="1"/>
    </xf>
    <xf numFmtId="0" fontId="7" fillId="32" borderId="12" xfId="0" applyFont="1" applyFill="1" applyBorder="1" applyAlignment="1">
      <alignment horizontal="center" vertical="center" shrinkToFit="1"/>
    </xf>
    <xf numFmtId="0" fontId="7" fillId="32" borderId="14" xfId="0" applyFont="1" applyFill="1" applyBorder="1" applyAlignment="1">
      <alignment horizontal="center" vertical="center" shrinkToFit="1"/>
    </xf>
    <xf numFmtId="0" fontId="2" fillId="14" borderId="12" xfId="0" applyFont="1" applyFill="1" applyBorder="1" applyAlignment="1">
      <alignment horizontal="center" vertical="center" shrinkToFit="1"/>
    </xf>
    <xf numFmtId="0" fontId="2" fillId="14" borderId="13" xfId="0" applyFont="1" applyFill="1" applyBorder="1" applyAlignment="1">
      <alignment horizontal="center" vertical="center" shrinkToFit="1"/>
    </xf>
    <xf numFmtId="0" fontId="2" fillId="14" borderId="14" xfId="0" applyFont="1" applyFill="1" applyBorder="1" applyAlignment="1">
      <alignment horizontal="center" vertical="center" shrinkToFit="1"/>
    </xf>
    <xf numFmtId="0" fontId="2" fillId="33" borderId="12" xfId="0" applyFont="1" applyFill="1" applyBorder="1" applyAlignment="1">
      <alignment horizontal="center" vertical="center" shrinkToFit="1"/>
    </xf>
    <xf numFmtId="0" fontId="2" fillId="33" borderId="13" xfId="0" applyFont="1" applyFill="1" applyBorder="1" applyAlignment="1">
      <alignment horizontal="center" vertical="center" shrinkToFit="1"/>
    </xf>
    <xf numFmtId="0" fontId="2" fillId="33" borderId="14" xfId="0" applyFont="1" applyFill="1" applyBorder="1" applyAlignment="1">
      <alignment horizontal="center" vertical="center" shrinkToFit="1"/>
    </xf>
    <xf numFmtId="0" fontId="11" fillId="35" borderId="15" xfId="0" applyFont="1" applyFill="1" applyBorder="1" applyAlignment="1">
      <alignment horizontal="center" vertical="center" shrinkToFit="1"/>
    </xf>
    <xf numFmtId="0" fontId="11" fillId="35" borderId="16" xfId="0" applyFont="1" applyFill="1" applyBorder="1" applyAlignment="1">
      <alignment horizontal="center" vertical="center" shrinkToFit="1"/>
    </xf>
    <xf numFmtId="0" fontId="11" fillId="35" borderId="17" xfId="0" applyFont="1" applyFill="1" applyBorder="1" applyAlignment="1">
      <alignment horizontal="center" vertical="center" shrinkToFit="1"/>
    </xf>
    <xf numFmtId="0" fontId="2" fillId="23" borderId="12" xfId="0" applyFont="1" applyFill="1" applyBorder="1" applyAlignment="1">
      <alignment horizontal="center" vertical="center" shrinkToFit="1"/>
    </xf>
    <xf numFmtId="0" fontId="2" fillId="23" borderId="14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textRotation="90" shrinkToFit="1"/>
    </xf>
    <xf numFmtId="0" fontId="2" fillId="3" borderId="23" xfId="0" applyFont="1" applyFill="1" applyBorder="1" applyAlignment="1">
      <alignment horizontal="center" vertical="center" textRotation="90" shrinkToFit="1"/>
    </xf>
    <xf numFmtId="0" fontId="2" fillId="36" borderId="21" xfId="0" applyFont="1" applyFill="1" applyBorder="1" applyAlignment="1">
      <alignment horizontal="center" vertical="center" textRotation="90" shrinkToFit="1"/>
    </xf>
    <xf numFmtId="0" fontId="2" fillId="36" borderId="23" xfId="0" applyFont="1" applyFill="1" applyBorder="1" applyAlignment="1">
      <alignment horizontal="center" vertical="center" textRotation="90" shrinkToFit="1"/>
    </xf>
    <xf numFmtId="0" fontId="7" fillId="21" borderId="10" xfId="0" applyFont="1" applyFill="1" applyBorder="1" applyAlignment="1">
      <alignment horizontal="center" vertical="center" shrinkToFit="1"/>
    </xf>
    <xf numFmtId="0" fontId="22" fillId="25" borderId="15" xfId="0" applyFont="1" applyFill="1" applyBorder="1" applyAlignment="1">
      <alignment horizontal="center" vertical="center" shrinkToFit="1"/>
    </xf>
    <xf numFmtId="0" fontId="22" fillId="25" borderId="16" xfId="0" applyFont="1" applyFill="1" applyBorder="1" applyAlignment="1">
      <alignment horizontal="center" vertical="center" shrinkToFit="1"/>
    </xf>
    <xf numFmtId="0" fontId="22" fillId="25" borderId="17" xfId="0" applyFont="1" applyFill="1" applyBorder="1" applyAlignment="1">
      <alignment horizontal="center" vertical="center" shrinkToFit="1"/>
    </xf>
    <xf numFmtId="0" fontId="2" fillId="6" borderId="18" xfId="0" applyFont="1" applyFill="1" applyBorder="1" applyAlignment="1">
      <alignment horizontal="center" vertical="center" shrinkToFit="1"/>
    </xf>
    <xf numFmtId="0" fontId="2" fillId="6" borderId="21" xfId="0" applyFont="1" applyFill="1" applyBorder="1" applyAlignment="1">
      <alignment horizontal="center" vertical="center" shrinkToFit="1"/>
    </xf>
    <xf numFmtId="0" fontId="2" fillId="6" borderId="23" xfId="0" applyFont="1" applyFill="1" applyBorder="1" applyAlignment="1">
      <alignment horizontal="center" vertical="center" shrinkToFit="1"/>
    </xf>
    <xf numFmtId="0" fontId="23" fillId="37" borderId="29" xfId="0" applyFont="1" applyFill="1" applyBorder="1" applyAlignment="1">
      <alignment horizontal="center" vertical="center" shrinkToFit="1"/>
    </xf>
    <xf numFmtId="0" fontId="23" fillId="37" borderId="30" xfId="0" applyFont="1" applyFill="1" applyBorder="1" applyAlignment="1">
      <alignment horizontal="center" vertical="center" shrinkToFit="1"/>
    </xf>
    <xf numFmtId="0" fontId="23" fillId="37" borderId="31" xfId="0" applyFont="1" applyFill="1" applyBorder="1" applyAlignment="1">
      <alignment horizontal="center" vertical="center" shrinkToFit="1"/>
    </xf>
    <xf numFmtId="0" fontId="7" fillId="32" borderId="34" xfId="0" applyFont="1" applyFill="1" applyBorder="1" applyAlignment="1">
      <alignment horizontal="center" vertical="center" shrinkToFit="1"/>
    </xf>
    <xf numFmtId="0" fontId="7" fillId="32" borderId="19" xfId="0" applyFont="1" applyFill="1" applyBorder="1" applyAlignment="1">
      <alignment horizontal="center" vertical="center" shrinkToFit="1"/>
    </xf>
    <xf numFmtId="0" fontId="7" fillId="32" borderId="20" xfId="0" applyFont="1" applyFill="1" applyBorder="1" applyAlignment="1">
      <alignment horizontal="center" vertical="center" shrinkToFit="1"/>
    </xf>
    <xf numFmtId="0" fontId="7" fillId="32" borderId="36" xfId="0" applyFont="1" applyFill="1" applyBorder="1" applyAlignment="1">
      <alignment horizontal="center" vertical="center" shrinkToFit="1"/>
    </xf>
    <xf numFmtId="0" fontId="7" fillId="32" borderId="24" xfId="0" applyFont="1" applyFill="1" applyBorder="1" applyAlignment="1">
      <alignment horizontal="center" vertical="center" shrinkToFit="1"/>
    </xf>
    <xf numFmtId="0" fontId="7" fillId="32" borderId="25" xfId="0" applyFont="1" applyFill="1" applyBorder="1" applyAlignment="1">
      <alignment horizontal="center" vertical="center" shrinkToFit="1"/>
    </xf>
    <xf numFmtId="0" fontId="2" fillId="31" borderId="33" xfId="0" applyFont="1" applyFill="1" applyBorder="1" applyAlignment="1">
      <alignment horizontal="center" vertical="center" textRotation="90" shrinkToFit="1"/>
    </xf>
    <xf numFmtId="0" fontId="2" fillId="31" borderId="35" xfId="0" applyFont="1" applyFill="1" applyBorder="1" applyAlignment="1">
      <alignment horizontal="center" vertical="center" textRotation="90" shrinkToFit="1"/>
    </xf>
    <xf numFmtId="0" fontId="2" fillId="31" borderId="39" xfId="0" applyFont="1" applyFill="1" applyBorder="1" applyAlignment="1">
      <alignment horizontal="center" vertical="center" textRotation="90" shrinkToFit="1"/>
    </xf>
    <xf numFmtId="0" fontId="2" fillId="28" borderId="32" xfId="0" applyFont="1" applyFill="1" applyBorder="1" applyAlignment="1">
      <alignment horizontal="center" vertical="center" textRotation="90" shrinkToFit="1"/>
    </xf>
    <xf numFmtId="0" fontId="2" fillId="28" borderId="21" xfId="0" applyFont="1" applyFill="1" applyBorder="1" applyAlignment="1">
      <alignment horizontal="center" vertical="center" textRotation="90" shrinkToFit="1"/>
    </xf>
    <xf numFmtId="0" fontId="2" fillId="28" borderId="23" xfId="0" applyFont="1" applyFill="1" applyBorder="1" applyAlignment="1">
      <alignment horizontal="center" vertical="center" textRotation="90" shrinkToFit="1"/>
    </xf>
    <xf numFmtId="0" fontId="2" fillId="14" borderId="37" xfId="0" applyFont="1" applyFill="1" applyBorder="1" applyAlignment="1">
      <alignment horizontal="center" shrinkToFit="1"/>
    </xf>
    <xf numFmtId="0" fontId="2" fillId="14" borderId="16" xfId="0" applyFont="1" applyFill="1" applyBorder="1" applyAlignment="1">
      <alignment horizontal="center" shrinkToFit="1"/>
    </xf>
    <xf numFmtId="0" fontId="2" fillId="14" borderId="17" xfId="0" applyFont="1" applyFill="1" applyBorder="1" applyAlignment="1">
      <alignment horizont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2" fillId="12" borderId="15" xfId="0" applyFont="1" applyFill="1" applyBorder="1" applyAlignment="1">
      <alignment horizontal="center" shrinkToFit="1"/>
    </xf>
    <xf numFmtId="0" fontId="2" fillId="12" borderId="16" xfId="0" applyFont="1" applyFill="1" applyBorder="1" applyAlignment="1">
      <alignment horizontal="center" shrinkToFit="1"/>
    </xf>
    <xf numFmtId="0" fontId="2" fillId="12" borderId="17" xfId="0" applyFont="1" applyFill="1" applyBorder="1" applyAlignment="1">
      <alignment horizontal="center" shrinkToFit="1"/>
    </xf>
    <xf numFmtId="0" fontId="23" fillId="38" borderId="29" xfId="0" applyFont="1" applyFill="1" applyBorder="1" applyAlignment="1">
      <alignment horizontal="center" vertical="center" shrinkToFit="1"/>
    </xf>
    <xf numFmtId="0" fontId="23" fillId="38" borderId="30" xfId="0" applyFont="1" applyFill="1" applyBorder="1" applyAlignment="1">
      <alignment horizontal="center" vertical="center" shrinkToFit="1"/>
    </xf>
    <xf numFmtId="0" fontId="23" fillId="38" borderId="31" xfId="0" applyFont="1" applyFill="1" applyBorder="1" applyAlignment="1">
      <alignment horizontal="center" vertical="center" shrinkToFit="1"/>
    </xf>
    <xf numFmtId="0" fontId="2" fillId="37" borderId="46" xfId="0" applyFont="1" applyFill="1" applyBorder="1" applyAlignment="1">
      <alignment horizontal="center" vertical="center" textRotation="90" wrapText="1"/>
    </xf>
    <xf numFmtId="0" fontId="2" fillId="37" borderId="41" xfId="0" applyFont="1" applyFill="1" applyBorder="1" applyAlignment="1">
      <alignment horizontal="center" vertical="center" textRotation="90" wrapText="1"/>
    </xf>
    <xf numFmtId="0" fontId="2" fillId="22" borderId="45" xfId="0" applyFont="1" applyFill="1" applyBorder="1" applyAlignment="1">
      <alignment horizontal="center" vertical="center" textRotation="90" shrinkToFit="1"/>
    </xf>
    <xf numFmtId="0" fontId="2" fillId="22" borderId="40" xfId="0" applyFont="1" applyFill="1" applyBorder="1" applyAlignment="1">
      <alignment horizontal="center" vertical="center" textRotation="90" shrinkToFit="1"/>
    </xf>
    <xf numFmtId="0" fontId="23" fillId="16" borderId="29" xfId="0" applyFont="1" applyFill="1" applyBorder="1" applyAlignment="1">
      <alignment horizontal="center" vertical="center" shrinkToFit="1"/>
    </xf>
    <xf numFmtId="0" fontId="23" fillId="16" borderId="30" xfId="0" applyFont="1" applyFill="1" applyBorder="1" applyAlignment="1">
      <alignment horizontal="center" vertical="center" shrinkToFit="1"/>
    </xf>
    <xf numFmtId="0" fontId="23" fillId="16" borderId="3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5" fillId="8" borderId="18" xfId="0" applyFont="1" applyFill="1" applyBorder="1" applyAlignment="1">
      <alignment horizontal="center" vertical="center"/>
    </xf>
    <xf numFmtId="0" fontId="25" fillId="8" borderId="19" xfId="0" applyFont="1" applyFill="1" applyBorder="1" applyAlignment="1">
      <alignment horizontal="center" vertical="center"/>
    </xf>
    <xf numFmtId="0" fontId="25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43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31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31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43" borderId="15" xfId="0" applyFont="1" applyFill="1" applyBorder="1" applyAlignment="1">
      <alignment horizontal="center" vertical="center" shrinkToFit="1"/>
    </xf>
    <xf numFmtId="0" fontId="8" fillId="43" borderId="16" xfId="0" applyFont="1" applyFill="1" applyBorder="1" applyAlignment="1">
      <alignment horizontal="center" vertical="center" shrinkToFit="1"/>
    </xf>
    <xf numFmtId="0" fontId="8" fillId="43" borderId="17" xfId="0" applyFont="1" applyFill="1" applyBorder="1" applyAlignment="1">
      <alignment horizontal="center" vertical="center" shrinkToFit="1"/>
    </xf>
    <xf numFmtId="0" fontId="2" fillId="26" borderId="10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 wrapText="1"/>
    </xf>
    <xf numFmtId="0" fontId="2" fillId="15" borderId="12" xfId="0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shrinkToFit="1"/>
    </xf>
    <xf numFmtId="0" fontId="2" fillId="5" borderId="15" xfId="0" applyFont="1" applyFill="1" applyBorder="1" applyAlignment="1">
      <alignment horizontal="center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2" fillId="5" borderId="17" xfId="0" applyFont="1" applyFill="1" applyBorder="1" applyAlignment="1">
      <alignment horizontal="center" vertical="center" shrinkToFit="1"/>
    </xf>
    <xf numFmtId="0" fontId="2" fillId="15" borderId="15" xfId="0" applyFont="1" applyFill="1" applyBorder="1" applyAlignment="1">
      <alignment horizontal="center" vertical="center" shrinkToFit="1"/>
    </xf>
    <xf numFmtId="0" fontId="2" fillId="15" borderId="16" xfId="0" applyFont="1" applyFill="1" applyBorder="1" applyAlignment="1">
      <alignment horizontal="center" vertical="center" shrinkToFit="1"/>
    </xf>
    <xf numFmtId="0" fontId="2" fillId="15" borderId="17" xfId="0" applyFont="1" applyFill="1" applyBorder="1" applyAlignment="1">
      <alignment horizontal="center" vertical="center" shrinkToFit="1"/>
    </xf>
    <xf numFmtId="0" fontId="2" fillId="26" borderId="10" xfId="0" applyFont="1" applyFill="1" applyBorder="1" applyAlignment="1">
      <alignment horizontal="center" vertical="center" shrinkToFit="1"/>
    </xf>
    <xf numFmtId="0" fontId="2" fillId="43" borderId="10" xfId="0" applyFont="1" applyFill="1" applyBorder="1" applyAlignment="1">
      <alignment horizontal="center" vertical="center" shrinkToFit="1"/>
    </xf>
    <xf numFmtId="0" fontId="2" fillId="15" borderId="10" xfId="0" applyFont="1" applyFill="1" applyBorder="1" applyAlignment="1">
      <alignment horizontal="center" vertical="center" textRotation="90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textRotation="90" shrinkToFit="1"/>
    </xf>
    <xf numFmtId="0" fontId="2" fillId="15" borderId="12" xfId="0" applyFont="1" applyFill="1" applyBorder="1" applyAlignment="1">
      <alignment horizontal="center" vertical="center" shrinkToFit="1"/>
    </xf>
    <xf numFmtId="0" fontId="2" fillId="15" borderId="13" xfId="0" applyFont="1" applyFill="1" applyBorder="1" applyAlignment="1">
      <alignment horizontal="center" vertical="center" shrinkToFit="1"/>
    </xf>
    <xf numFmtId="0" fontId="2" fillId="15" borderId="14" xfId="0" applyFont="1" applyFill="1" applyBorder="1" applyAlignment="1">
      <alignment horizontal="center" vertical="center" shrinkToFit="1"/>
    </xf>
    <xf numFmtId="0" fontId="2" fillId="44" borderId="15" xfId="0" applyFont="1" applyFill="1" applyBorder="1" applyAlignment="1">
      <alignment horizontal="center" vertical="center" shrinkToFit="1"/>
    </xf>
    <xf numFmtId="0" fontId="2" fillId="44" borderId="16" xfId="0" applyFont="1" applyFill="1" applyBorder="1" applyAlignment="1">
      <alignment horizontal="center" vertical="center" shrinkToFit="1"/>
    </xf>
    <xf numFmtId="0" fontId="2" fillId="44" borderId="17" xfId="0" applyFont="1" applyFill="1" applyBorder="1" applyAlignment="1">
      <alignment horizontal="center" vertical="center" shrinkToFit="1"/>
    </xf>
    <xf numFmtId="0" fontId="2" fillId="43" borderId="10" xfId="0" applyFont="1" applyFill="1" applyBorder="1" applyAlignment="1">
      <alignment horizontal="center" vertical="center" textRotation="90" shrinkToFit="1"/>
    </xf>
    <xf numFmtId="0" fontId="1" fillId="0" borderId="10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47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26" borderId="15" xfId="0" applyFont="1" applyFill="1" applyBorder="1" applyAlignment="1">
      <alignment horizontal="center" vertical="center" shrinkToFit="1"/>
    </xf>
    <xf numFmtId="0" fontId="7" fillId="26" borderId="16" xfId="0" applyFont="1" applyFill="1" applyBorder="1" applyAlignment="1">
      <alignment horizontal="center" vertical="center" shrinkToFit="1"/>
    </xf>
    <xf numFmtId="0" fontId="7" fillId="26" borderId="17" xfId="0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7" fillId="5" borderId="16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 shrinkToFit="1"/>
    </xf>
    <xf numFmtId="0" fontId="7" fillId="26" borderId="10" xfId="0" applyFont="1" applyFill="1" applyBorder="1" applyAlignment="1">
      <alignment horizontal="center" vertical="center" shrinkToFit="1"/>
    </xf>
    <xf numFmtId="0" fontId="7" fillId="26" borderId="10" xfId="0" applyFont="1" applyFill="1" applyBorder="1" applyAlignment="1">
      <alignment horizontal="center" vertical="center" textRotation="90" shrinkToFit="1"/>
    </xf>
    <xf numFmtId="0" fontId="7" fillId="1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shrinkToFit="1"/>
    </xf>
    <xf numFmtId="0" fontId="7" fillId="44" borderId="10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textRotation="90" wrapText="1"/>
    </xf>
    <xf numFmtId="0" fontId="7" fillId="45" borderId="10" xfId="0" applyFont="1" applyFill="1" applyBorder="1" applyAlignment="1">
      <alignment horizontal="center" vertical="center" textRotation="90" shrinkToFit="1"/>
    </xf>
    <xf numFmtId="0" fontId="31" fillId="26" borderId="10" xfId="0" applyFont="1" applyFill="1" applyBorder="1" applyAlignment="1">
      <alignment horizontal="center" vertical="center" shrinkToFit="1"/>
    </xf>
    <xf numFmtId="0" fontId="7" fillId="15" borderId="10" xfId="0" applyFont="1" applyFill="1" applyBorder="1" applyAlignment="1">
      <alignment horizontal="center" vertical="center" shrinkToFit="1"/>
    </xf>
    <xf numFmtId="0" fontId="2" fillId="44" borderId="10" xfId="0" applyFont="1" applyFill="1" applyBorder="1" applyAlignment="1">
      <alignment horizontal="right" vertical="center" shrinkToFit="1"/>
    </xf>
    <xf numFmtId="2" fontId="2" fillId="0" borderId="10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2" fontId="1" fillId="0" borderId="10" xfId="0" applyNumberFormat="1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left" vertical="center" indent="1" shrinkToFit="1"/>
    </xf>
    <xf numFmtId="0" fontId="1" fillId="5" borderId="10" xfId="0" applyFont="1" applyFill="1" applyBorder="1" applyAlignment="1">
      <alignment horizontal="center" vertical="center" textRotation="90" shrinkToFit="1"/>
    </xf>
    <xf numFmtId="0" fontId="2" fillId="44" borderId="0" xfId="0" applyFont="1" applyFill="1" applyAlignment="1">
      <alignment horizontal="center" vertical="center" shrinkToFit="1"/>
    </xf>
    <xf numFmtId="0" fontId="1" fillId="43" borderId="10" xfId="0" applyFont="1" applyFill="1" applyBorder="1" applyAlignment="1">
      <alignment horizontal="center" vertical="center" shrinkToFit="1"/>
    </xf>
    <xf numFmtId="0" fontId="1" fillId="5" borderId="10" xfId="0" applyFont="1" applyFill="1" applyBorder="1" applyAlignment="1">
      <alignment horizontal="center" vertical="center" shrinkToFit="1"/>
    </xf>
    <xf numFmtId="0" fontId="2" fillId="44" borderId="10" xfId="0" applyFont="1" applyFill="1" applyBorder="1" applyAlignment="1">
      <alignment horizontal="center" vertical="center" shrinkToFit="1"/>
    </xf>
    <xf numFmtId="1" fontId="1" fillId="43" borderId="10" xfId="0" applyNumberFormat="1" applyFont="1" applyFill="1" applyBorder="1" applyAlignment="1">
      <alignment horizontal="center" vertical="center" shrinkToFit="1"/>
    </xf>
    <xf numFmtId="0" fontId="38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49" borderId="10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</cellXfs>
  <cellStyles count="2">
    <cellStyle name="Hyperlink" xfId="1" builtinId="8"/>
    <cellStyle name="ปกติ" xfId="0" builtinId="0"/>
  </cellStyles>
  <dxfs count="351"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6699"/>
        </patternFill>
      </fill>
    </dxf>
    <dxf>
      <fill>
        <patternFill>
          <bgColor rgb="FF00B050"/>
        </patternFill>
      </fill>
    </dxf>
    <dxf>
      <fill>
        <patternFill>
          <bgColor rgb="FFFF33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ill>
        <patternFill>
          <bgColor theme="0"/>
        </patternFill>
      </fill>
    </dxf>
    <dxf>
      <font>
        <b/>
        <i val="0"/>
        <color theme="9" tint="-0.499984740745262"/>
      </font>
      <fill>
        <patternFill>
          <bgColor rgb="FF92D050"/>
        </patternFill>
      </fill>
    </dxf>
    <dxf>
      <font>
        <b/>
        <i val="0"/>
        <color theme="9" tint="-0.499984740745262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0066"/>
      <color rgb="FFCC66FF"/>
      <color rgb="FFFFCCCC"/>
      <color rgb="FFDE9BFF"/>
      <color rgb="FFFF99CC"/>
      <color rgb="FFBAFF75"/>
      <color rgb="FFFFE1E1"/>
      <color rgb="FF99FF33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C41469-5880-494E-89E4-9BB2439BC19A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D886A-488D-4E1C-9744-5607D40A2FCE}"/>
            </a:ext>
          </a:extLst>
        </xdr:cNvPr>
        <xdr:cNvGrpSpPr/>
      </xdr:nvGrpSpPr>
      <xdr:grpSpPr>
        <a:xfrm>
          <a:off x="8905875" y="409575"/>
          <a:ext cx="346710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59E97AFA-D283-4FD4-A3F7-34BE55D3E1FC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20/5/2565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609A746A-FB0F-4644-8F3F-B9A55BF8F3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39F92F89-B08A-438D-A259-E1BA36EFA9FA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24</xdr:col>
      <xdr:colOff>152399</xdr:colOff>
      <xdr:row>23</xdr:row>
      <xdr:rowOff>238124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76A912A4-2A22-4C74-9FD0-4F351247D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4EDD01F-2BE9-445F-9D75-6D6B63D35DE7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0D15A07-6B4C-40B3-B664-B49A15FE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140B413F-9A98-43D8-894E-0E3955FF7DAA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698CF636-4A48-4CA0-AFB5-F79E839C470F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BB01482E-6F5A-49CA-817F-EC1A3888A724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DC908717-1C8E-4F0D-A841-E50B747DFE73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F04B215D-036E-4D8D-BBEE-E8CFB6C6CF1F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EC20190A-C82C-4DCB-84CC-052ED1AA71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53773FD1-4074-41C1-95FF-8CB85A7BE34C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27AB3E6-9857-48A0-9113-1FD9B676DE9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73B3979-1F4B-4732-960E-7CBF29EB1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D2B4E02A-9C05-4920-8D74-5A48D32661A4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392DE3F2-8E5B-4C8E-A5CA-BF93BE444091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674990CA-476E-4171-8F52-6C0E64DC5C34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F7296AE-36CB-43C5-BA09-D581AD159889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CB610459-97BD-4864-AD71-FC6CBE39567F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3A65722F-289A-4E70-9A8A-CE75B5F1894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E5EF9125-8207-4599-A2F8-0C598126DA31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69F0871-8066-403B-98D0-A4ABCEB0D1D8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4826F3-BF83-4B81-8C27-A7CDCBE2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A35B929-668D-49D5-AAF9-BC629924DD12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52451B84-E4E2-4846-8A99-DF0C5DD73EC1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6DC1BB46-A848-4157-85B5-C1AFBBDC6CD4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755B4E17-C865-478A-98E1-9006C4CD91A6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744FA4B0-60C9-4649-8726-5629C64DB0C7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73C30A86-0C3E-4A3F-B931-6B9247F85C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80FDB540-3895-4EEB-B7FF-8B5EC24F64F6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FDAAE1D-64A0-4925-A7BC-7A45BEDE23C2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6084EAD-5DB0-4A93-82FE-D240ABF48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3A9D3A1D-5A78-4B96-BA61-016CF26E147A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A9089037-1F4F-430C-8D45-9B653B831669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404C3049-410C-405E-B24A-C4976671D4DC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508C52BC-0374-4E55-9381-0968883C58FF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492D36-2988-4B57-BC1F-DD4AB6DCA9A7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251B5382-C401-4514-B482-529D35C1022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D2ECD0F9-8BC5-4DB7-BE68-49C865A58775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581484C-F740-4AE7-A498-21BABDD456F2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DDD533F-9E02-490E-AD69-0DE992D5A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92634E1A-1A02-41F5-A194-F726F2C1233A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9BED41B4-6DD8-4FF5-8F00-0E3DDF5809B2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FF9582A2-CC0B-4511-8835-6B4CF549A5ED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138F8DEB-4E5E-47EF-8B0E-77CE5F738A7B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FF7CEEF1-3EE7-42CF-A878-DC45DF77F736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9DAF8BA2-B6C6-4CC5-A3CB-97D7E2D26A2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963F53C9-5FAE-47D2-9DAD-B20EEE519F6A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7226B46-E541-4E04-B204-745F9F4FA105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2DD2917-1126-4288-8792-2F8CFE50B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8761B748-BB1E-4E93-8DF8-2F7F006FFF78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5760146E-A146-4108-B5CF-9E5918A518F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1349D6B2-67E2-4A76-A174-8F2AD89D627C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68F7355D-3389-4256-AE3A-48AB7DCC382C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5B4BC05-07F4-4C90-B834-B106E06E2C1C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2D765FE2-E386-4E40-B0E6-419E8CB53C1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C73E3E90-4850-4F35-8414-76F46F30BE92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B14713B-61B9-40BE-8483-AC59BD6465D5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1</xdr:row>
      <xdr:rowOff>251113</xdr:rowOff>
    </xdr:from>
    <xdr:to>
      <xdr:col>59</xdr:col>
      <xdr:colOff>0</xdr:colOff>
      <xdr:row>6</xdr:row>
      <xdr:rowOff>173181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42E2DB0-DC3E-46A7-AD29-991103A6A3AB}"/>
            </a:ext>
          </a:extLst>
        </xdr:cNvPr>
        <xdr:cNvSpPr txBox="1"/>
      </xdr:nvSpPr>
      <xdr:spPr>
        <a:xfrm>
          <a:off x="33934977" y="441613"/>
          <a:ext cx="3264478" cy="28834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สำหรับกรอกผลการประเมินตัวชี้วัด 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(กรอกข้อมูลเฉพาะช่องที่เป็นสีขาว) 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ดีมาก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ไม่ผ่าน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1</xdr:row>
      <xdr:rowOff>19050</xdr:rowOff>
    </xdr:from>
    <xdr:to>
      <xdr:col>30</xdr:col>
      <xdr:colOff>19050</xdr:colOff>
      <xdr:row>10</xdr:row>
      <xdr:rowOff>47625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20D4837-AB82-4F92-BAC9-BB24C0623B97}"/>
            </a:ext>
          </a:extLst>
        </xdr:cNvPr>
        <xdr:cNvSpPr txBox="1"/>
      </xdr:nvSpPr>
      <xdr:spPr>
        <a:xfrm>
          <a:off x="12915900" y="371475"/>
          <a:ext cx="3267075" cy="2514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สำหรับกรอกคะแนนเก็บรายหน่วย 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หน่วยต่อภาคเรียน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คะแนนรายหน่วยจะเก็บเกินคะแนนระหว่างภาคก็ได้ สูตรจะทำการตัดให้ไม่เกินเองอัตโนมัติ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</xdr:colOff>
      <xdr:row>1</xdr:row>
      <xdr:rowOff>9525</xdr:rowOff>
    </xdr:from>
    <xdr:to>
      <xdr:col>30</xdr:col>
      <xdr:colOff>0</xdr:colOff>
      <xdr:row>10</xdr:row>
      <xdr:rowOff>38100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6029354-AC3F-4F82-9241-4D2E3B0E9EE7}"/>
            </a:ext>
          </a:extLst>
        </xdr:cNvPr>
        <xdr:cNvSpPr txBox="1"/>
      </xdr:nvSpPr>
      <xdr:spPr>
        <a:xfrm>
          <a:off x="12896850" y="361950"/>
          <a:ext cx="3343275" cy="2514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สำหรับกรอกคะแนนเก็บรายหน่วย 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หน่วยต่อภาคเรียน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คะแนนรายหน่วยจะเก็บเกินคะแนนระหว่างภาคก็ได้ สูตรจะทำการตัดให้ไม่เกินเองอัตโนมัติ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DF6B1D1-5F7C-437A-AAE7-37D2E46B7F8B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1</xdr:row>
      <xdr:rowOff>0</xdr:rowOff>
    </xdr:from>
    <xdr:to>
      <xdr:col>15</xdr:col>
      <xdr:colOff>733426</xdr:colOff>
      <xdr:row>10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D915956-1D96-45FA-A80A-700818CDD668}"/>
            </a:ext>
          </a:extLst>
        </xdr:cNvPr>
        <xdr:cNvSpPr txBox="1"/>
      </xdr:nvSpPr>
      <xdr:spPr>
        <a:xfrm>
          <a:off x="6981826" y="352425"/>
          <a:ext cx="3200400" cy="2514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สำหรับตรวจสอบผลการประเมินตลอด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ปีการศึกษา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733425</xdr:colOff>
      <xdr:row>11</xdr:row>
      <xdr:rowOff>121227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7255C34-A680-4AF1-A259-A02F1A5CDF26}"/>
            </a:ext>
          </a:extLst>
        </xdr:cNvPr>
        <xdr:cNvSpPr txBox="1"/>
      </xdr:nvSpPr>
      <xdr:spPr>
        <a:xfrm>
          <a:off x="0" y="352425"/>
          <a:ext cx="3200400" cy="28834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สำหรับกรอกผลการประเมินคุณลักษณะอันพึงประสงค์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(กรอกข้อมูลเฉพาะช่องที่เป็นสีขาว) 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ดีมาก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ไม่ผ่าน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733425</xdr:colOff>
      <xdr:row>11</xdr:row>
      <xdr:rowOff>121227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879C811-5C75-43D3-BA67-F45F082A7C03}"/>
            </a:ext>
          </a:extLst>
        </xdr:cNvPr>
        <xdr:cNvSpPr txBox="1"/>
      </xdr:nvSpPr>
      <xdr:spPr>
        <a:xfrm>
          <a:off x="0" y="333375"/>
          <a:ext cx="3200400" cy="28834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สำหรับกรอกผลการประเมินการอ่าน คิดวิเคราะห์ เขียนสื่อความ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(กรอกข้อมูลเฉพาะช่องที่เป็นสีขาว) 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ดีมาก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ดี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 ไม่ผ่าน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516182</xdr:colOff>
      <xdr:row>34</xdr:row>
      <xdr:rowOff>19050</xdr:rowOff>
    </xdr:from>
    <xdr:to>
      <xdr:col>5</xdr:col>
      <xdr:colOff>142875</xdr:colOff>
      <xdr:row>34</xdr:row>
      <xdr:rowOff>219075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9F806629-9E4F-4F70-8B8E-864D2D56F8B2}"/>
            </a:ext>
          </a:extLst>
        </xdr:cNvPr>
        <xdr:cNvSpPr/>
      </xdr:nvSpPr>
      <xdr:spPr>
        <a:xfrm>
          <a:off x="2430707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49457</xdr:colOff>
      <xdr:row>34</xdr:row>
      <xdr:rowOff>19050</xdr:rowOff>
    </xdr:from>
    <xdr:to>
      <xdr:col>6</xdr:col>
      <xdr:colOff>257175</xdr:colOff>
      <xdr:row>34</xdr:row>
      <xdr:rowOff>219075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147B5C87-8F90-42AA-B0FC-D832587FEDC3}"/>
            </a:ext>
          </a:extLst>
        </xdr:cNvPr>
        <xdr:cNvSpPr/>
      </xdr:nvSpPr>
      <xdr:spPr>
        <a:xfrm>
          <a:off x="3126032" y="818197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5</xdr:col>
      <xdr:colOff>228600</xdr:colOff>
      <xdr:row>0</xdr:row>
      <xdr:rowOff>0</xdr:rowOff>
    </xdr:from>
    <xdr:to>
      <xdr:col>6</xdr:col>
      <xdr:colOff>379130</xdr:colOff>
      <xdr:row>3</xdr:row>
      <xdr:rowOff>210987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33FAD58-4085-4B12-9DD6-691850DB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0"/>
          <a:ext cx="731555" cy="1068237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3A3427A7-1BD4-485A-9386-398DCDFB2C11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85726</xdr:rowOff>
    </xdr:from>
    <xdr:to>
      <xdr:col>2</xdr:col>
      <xdr:colOff>467197</xdr:colOff>
      <xdr:row>2</xdr:row>
      <xdr:rowOff>161926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B123617-8120-43BA-924E-A1583C8E9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85726"/>
          <a:ext cx="714847" cy="990600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5F02180-1E9E-46EA-A3A3-3B860F30931F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92C4FB-C7C6-47CF-BF16-6EA4FD941726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4392592-6D65-46F6-B4F3-90DF29D35D91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9</xdr:row>
      <xdr:rowOff>180975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AFE472C-8F11-4CE2-8693-2B4F0D4E9F23}"/>
            </a:ext>
          </a:extLst>
        </xdr:cNvPr>
        <xdr:cNvSpPr txBox="1"/>
      </xdr:nvSpPr>
      <xdr:spPr>
        <a:xfrm>
          <a:off x="0" y="4667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2</xdr:row>
      <xdr:rowOff>28575</xdr:rowOff>
    </xdr:from>
    <xdr:to>
      <xdr:col>28</xdr:col>
      <xdr:colOff>733425</xdr:colOff>
      <xdr:row>14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3DA35E2-E7DA-43A4-A6A0-957193413D10}"/>
            </a:ext>
          </a:extLst>
        </xdr:cNvPr>
        <xdr:cNvSpPr txBox="1"/>
      </xdr:nvSpPr>
      <xdr:spPr>
        <a:xfrm>
          <a:off x="10029825" y="60007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47625</xdr:colOff>
      <xdr:row>2</xdr:row>
      <xdr:rowOff>28575</xdr:rowOff>
    </xdr:from>
    <xdr:to>
      <xdr:col>28</xdr:col>
      <xdr:colOff>733425</xdr:colOff>
      <xdr:row>14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B49E6C6-7CA3-4BA7-AAF5-C5BCB38E4511}"/>
            </a:ext>
          </a:extLst>
        </xdr:cNvPr>
        <xdr:cNvSpPr txBox="1"/>
      </xdr:nvSpPr>
      <xdr:spPr>
        <a:xfrm>
          <a:off x="10029825" y="5905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D5FC6D98-609C-4158-A7DD-8AD0C989ACDA}"/>
            </a:ext>
          </a:extLst>
        </xdr:cNvPr>
        <xdr:cNvGrpSpPr/>
      </xdr:nvGrpSpPr>
      <xdr:grpSpPr>
        <a:xfrm>
          <a:off x="2838450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98469458-998F-4BBB-B087-05448930B567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4032F876-641B-4A2B-BF64-D026D30D9F23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49054D60-A05E-49F7-B09B-A0EC8219B7D6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</xdr:row>
      <xdr:rowOff>19050</xdr:rowOff>
    </xdr:from>
    <xdr:to>
      <xdr:col>16</xdr:col>
      <xdr:colOff>723900</xdr:colOff>
      <xdr:row>14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305A277-D4E2-4E0E-BF64-236AAFFBC904}"/>
            </a:ext>
          </a:extLst>
        </xdr:cNvPr>
        <xdr:cNvSpPr txBox="1"/>
      </xdr:nvSpPr>
      <xdr:spPr>
        <a:xfrm>
          <a:off x="6219825" y="6572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38100</xdr:rowOff>
    </xdr:from>
    <xdr:to>
      <xdr:col>1</xdr:col>
      <xdr:colOff>561976</xdr:colOff>
      <xdr:row>2</xdr:row>
      <xdr:rowOff>223405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334201F-F504-4A93-AE4D-E3354B03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8100"/>
          <a:ext cx="609600" cy="890155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1</xdr:row>
      <xdr:rowOff>28575</xdr:rowOff>
    </xdr:from>
    <xdr:to>
      <xdr:col>19</xdr:col>
      <xdr:colOff>733425</xdr:colOff>
      <xdr:row>12</xdr:row>
      <xdr:rowOff>266700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CA5CB25-4AC2-4CAE-9654-59E6B6AFFF0F}"/>
            </a:ext>
          </a:extLst>
        </xdr:cNvPr>
        <xdr:cNvSpPr txBox="1"/>
      </xdr:nvSpPr>
      <xdr:spPr>
        <a:xfrm>
          <a:off x="6191250" y="48577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2</xdr:col>
      <xdr:colOff>704850</xdr:colOff>
      <xdr:row>15</xdr:row>
      <xdr:rowOff>19050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B939363-2C0C-447B-BF4C-4B23CA8A8626}"/>
            </a:ext>
          </a:extLst>
        </xdr:cNvPr>
        <xdr:cNvSpPr txBox="1"/>
      </xdr:nvSpPr>
      <xdr:spPr>
        <a:xfrm>
          <a:off x="19050" y="6477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685800</xdr:colOff>
      <xdr:row>14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70E937D-1901-4E86-94B1-E5A7770B5D9B}"/>
            </a:ext>
          </a:extLst>
        </xdr:cNvPr>
        <xdr:cNvSpPr txBox="1"/>
      </xdr:nvSpPr>
      <xdr:spPr>
        <a:xfrm>
          <a:off x="0" y="7048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47625</xdr:colOff>
      <xdr:row>2</xdr:row>
      <xdr:rowOff>38100</xdr:rowOff>
    </xdr:from>
    <xdr:to>
      <xdr:col>33</xdr:col>
      <xdr:colOff>733425</xdr:colOff>
      <xdr:row>15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B91FEEC-3D19-4503-B138-BFE0343C0175}"/>
            </a:ext>
          </a:extLst>
        </xdr:cNvPr>
        <xdr:cNvSpPr txBox="1"/>
      </xdr:nvSpPr>
      <xdr:spPr>
        <a:xfrm>
          <a:off x="6257925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3B5D0B1-C1CD-49B8-AB31-F8327C6133C7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E309174-5A94-4A47-88E8-2B928CB9F409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A9282CA-A54A-4DAD-BB34-CD448CAF4D48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B57D0BE8-630B-4BB9-B35A-22B3F1F9B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503D5FF-07A1-4136-9BDE-BC3D9A43FF69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50A4A5-1D46-4D5F-AA73-C23FAB539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6CCAE3B-D368-480D-9D5E-55BB0B16BBEE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44AE46F-FF69-4DCA-936D-F3F4D4B3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ECBF26F-7D09-43FB-B6EB-56FC4F3776C6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AE11FAD-679F-4CA2-BD56-557BDFC98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5494E603-710B-4BB4-B74A-55CDD750BF85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A2B00776-E50E-4AF8-9111-9DBB158BC159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4F99595D-59DD-41C9-BAC2-9D34F601596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5256BE4C-5194-4BF8-84F8-49817B66D5B9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B905123E-89CD-4CC7-B9AA-7249BB354ABC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B8EEB666-1850-4DD0-A324-A8676C252AA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ABC3DA9C-527B-4278-8AC5-8160C6438077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19E573F-4021-43A1-A866-1F3F5577DA4D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951177E-1F22-41AE-A55A-4D1D44815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30F636B3-8439-471D-8AF8-030A3E45458F}"/>
            </a:ext>
          </a:extLst>
        </xdr:cNvPr>
        <xdr:cNvGrpSpPr/>
      </xdr:nvGrpSpPr>
      <xdr:grpSpPr>
        <a:xfrm>
          <a:off x="14087475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40ADF7C6-DFEF-4081-AF60-CF395010D2A1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B33A927B-7E96-4BA2-984E-6CDA01E54CFC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4D4E5AD8-8824-496E-993B-4B0C073BD862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D75A9426-7F84-4A3C-9569-30DB06F0E57C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1F144331-8C61-4EC9-AEDB-323071FAC08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B42506BC-9F11-46BD-8316-75D31DAB98FE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7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53FA-1266-4CD6-AB0F-7E93D90C9E97}">
  <sheetPr>
    <tabColor rgb="FF00B0F0"/>
  </sheetPr>
  <dimension ref="A1:M36"/>
  <sheetViews>
    <sheetView workbookViewId="0">
      <selection activeCell="L7" sqref="L7"/>
    </sheetView>
  </sheetViews>
  <sheetFormatPr defaultRowHeight="18.75" x14ac:dyDescent="0.3"/>
  <cols>
    <col min="1" max="7" width="9" style="3"/>
    <col min="8" max="8" width="14.25" style="3" customWidth="1"/>
    <col min="9" max="9" width="12.5" style="3" customWidth="1"/>
    <col min="10" max="10" width="11.625" style="3" customWidth="1"/>
    <col min="11" max="11" width="28.5" style="3" customWidth="1"/>
    <col min="12" max="12" width="22.5" style="3" customWidth="1"/>
    <col min="13" max="13" width="9" style="3"/>
    <col min="14" max="16384" width="9" style="1"/>
  </cols>
  <sheetData>
    <row r="1" spans="1:13" x14ac:dyDescent="0.3">
      <c r="A1" s="6" t="s">
        <v>22</v>
      </c>
      <c r="B1" s="6" t="s">
        <v>45</v>
      </c>
      <c r="C1" s="6" t="s">
        <v>29</v>
      </c>
      <c r="D1" s="6" t="s">
        <v>66</v>
      </c>
      <c r="E1" s="6" t="s">
        <v>67</v>
      </c>
      <c r="F1" s="6" t="s">
        <v>83</v>
      </c>
      <c r="G1" s="6" t="s">
        <v>84</v>
      </c>
      <c r="H1" s="6" t="s">
        <v>94</v>
      </c>
      <c r="I1" s="6" t="s">
        <v>138</v>
      </c>
      <c r="J1" s="6" t="s">
        <v>139</v>
      </c>
      <c r="K1" s="6" t="s">
        <v>234</v>
      </c>
      <c r="L1" s="6" t="s">
        <v>237</v>
      </c>
      <c r="M1" s="6" t="s">
        <v>321</v>
      </c>
    </row>
    <row r="2" spans="1:13" x14ac:dyDescent="0.3">
      <c r="A2" s="5" t="s">
        <v>23</v>
      </c>
      <c r="B2" s="5" t="s">
        <v>47</v>
      </c>
      <c r="C2" s="5" t="s">
        <v>30</v>
      </c>
      <c r="D2" s="5" t="s">
        <v>68</v>
      </c>
      <c r="E2" s="5" t="s">
        <v>75</v>
      </c>
      <c r="F2" s="5" t="s">
        <v>85</v>
      </c>
      <c r="G2" s="5" t="s">
        <v>88</v>
      </c>
      <c r="H2" s="5" t="s">
        <v>95</v>
      </c>
      <c r="I2" s="5">
        <v>3</v>
      </c>
      <c r="J2" s="5" t="s">
        <v>118</v>
      </c>
      <c r="K2" s="133" t="s">
        <v>235</v>
      </c>
      <c r="L2" s="165" t="s">
        <v>238</v>
      </c>
      <c r="M2" s="203">
        <v>1</v>
      </c>
    </row>
    <row r="3" spans="1:13" x14ac:dyDescent="0.3">
      <c r="A3" s="5" t="s">
        <v>24</v>
      </c>
      <c r="B3" s="5" t="s">
        <v>48</v>
      </c>
      <c r="C3" s="5" t="s">
        <v>31</v>
      </c>
      <c r="D3" s="5" t="s">
        <v>69</v>
      </c>
      <c r="E3" s="5" t="s">
        <v>76</v>
      </c>
      <c r="F3" s="5" t="s">
        <v>82</v>
      </c>
      <c r="G3" s="5" t="s">
        <v>89</v>
      </c>
      <c r="H3" s="5" t="s">
        <v>96</v>
      </c>
      <c r="I3" s="5">
        <v>2</v>
      </c>
      <c r="J3" s="5" t="s">
        <v>119</v>
      </c>
      <c r="K3" s="133" t="s">
        <v>236</v>
      </c>
      <c r="L3" s="165" t="s">
        <v>240</v>
      </c>
      <c r="M3" s="203">
        <v>2</v>
      </c>
    </row>
    <row r="4" spans="1:13" x14ac:dyDescent="0.3">
      <c r="A4" s="5" t="s">
        <v>25</v>
      </c>
      <c r="B4" s="5" t="s">
        <v>47</v>
      </c>
      <c r="D4" s="5" t="s">
        <v>70</v>
      </c>
      <c r="E4" s="5" t="s">
        <v>77</v>
      </c>
      <c r="F4" s="5" t="s">
        <v>86</v>
      </c>
      <c r="G4" s="5" t="s">
        <v>90</v>
      </c>
      <c r="H4" s="5" t="s">
        <v>97</v>
      </c>
      <c r="I4" s="5">
        <v>1</v>
      </c>
      <c r="J4" s="5" t="s">
        <v>120</v>
      </c>
      <c r="K4" s="133" t="s">
        <v>241</v>
      </c>
      <c r="L4" s="165" t="s">
        <v>242</v>
      </c>
    </row>
    <row r="5" spans="1:13" x14ac:dyDescent="0.3">
      <c r="A5" s="5" t="s">
        <v>26</v>
      </c>
      <c r="B5" s="5" t="s">
        <v>48</v>
      </c>
      <c r="D5" s="5" t="s">
        <v>71</v>
      </c>
      <c r="E5" s="5" t="s">
        <v>78</v>
      </c>
      <c r="F5" s="5" t="s">
        <v>87</v>
      </c>
      <c r="G5" s="5" t="s">
        <v>91</v>
      </c>
      <c r="H5" s="5" t="s">
        <v>98</v>
      </c>
      <c r="I5" s="5">
        <v>0</v>
      </c>
      <c r="J5" s="5" t="s">
        <v>121</v>
      </c>
      <c r="K5" s="133" t="s">
        <v>243</v>
      </c>
      <c r="L5" s="165" t="s">
        <v>244</v>
      </c>
    </row>
    <row r="6" spans="1:13" x14ac:dyDescent="0.3">
      <c r="A6" s="5" t="s">
        <v>27</v>
      </c>
      <c r="B6" s="5" t="s">
        <v>48</v>
      </c>
      <c r="D6" s="5" t="s">
        <v>72</v>
      </c>
      <c r="E6" s="5" t="s">
        <v>79</v>
      </c>
      <c r="K6" s="133" t="s">
        <v>246</v>
      </c>
      <c r="L6" s="165" t="s">
        <v>245</v>
      </c>
    </row>
    <row r="7" spans="1:13" x14ac:dyDescent="0.3">
      <c r="A7" s="5" t="s">
        <v>28</v>
      </c>
      <c r="B7" s="5" t="s">
        <v>47</v>
      </c>
      <c r="D7" s="5" t="s">
        <v>73</v>
      </c>
      <c r="E7" s="5" t="s">
        <v>80</v>
      </c>
      <c r="K7" s="134" t="s">
        <v>342</v>
      </c>
      <c r="L7" s="165" t="s">
        <v>343</v>
      </c>
    </row>
    <row r="8" spans="1:13" x14ac:dyDescent="0.3">
      <c r="D8" s="5" t="s">
        <v>74</v>
      </c>
      <c r="E8" s="5" t="s">
        <v>81</v>
      </c>
      <c r="K8" s="134" t="s">
        <v>247</v>
      </c>
      <c r="L8" s="165" t="s">
        <v>248</v>
      </c>
    </row>
    <row r="9" spans="1:13" x14ac:dyDescent="0.3">
      <c r="K9" s="134" t="s">
        <v>249</v>
      </c>
      <c r="L9" s="165" t="s">
        <v>257</v>
      </c>
    </row>
    <row r="10" spans="1:13" x14ac:dyDescent="0.3">
      <c r="K10" s="134" t="s">
        <v>250</v>
      </c>
      <c r="L10" s="165" t="s">
        <v>258</v>
      </c>
    </row>
    <row r="11" spans="1:13" x14ac:dyDescent="0.3">
      <c r="K11" s="134" t="s">
        <v>251</v>
      </c>
      <c r="L11" s="165" t="s">
        <v>259</v>
      </c>
    </row>
    <row r="12" spans="1:13" x14ac:dyDescent="0.3">
      <c r="K12" s="134" t="s">
        <v>252</v>
      </c>
      <c r="L12" s="165" t="s">
        <v>260</v>
      </c>
    </row>
    <row r="13" spans="1:13" x14ac:dyDescent="0.3">
      <c r="K13" s="134" t="s">
        <v>253</v>
      </c>
      <c r="L13" s="165" t="s">
        <v>261</v>
      </c>
    </row>
    <row r="14" spans="1:13" x14ac:dyDescent="0.3">
      <c r="K14" s="134" t="s">
        <v>254</v>
      </c>
      <c r="L14" s="165" t="s">
        <v>262</v>
      </c>
    </row>
    <row r="15" spans="1:13" x14ac:dyDescent="0.3">
      <c r="K15" s="134" t="s">
        <v>255</v>
      </c>
      <c r="L15" s="165" t="s">
        <v>263</v>
      </c>
    </row>
    <row r="16" spans="1:13" x14ac:dyDescent="0.3">
      <c r="K16" s="134" t="s">
        <v>256</v>
      </c>
      <c r="L16" s="165" t="s">
        <v>264</v>
      </c>
    </row>
    <row r="17" spans="11:12" x14ac:dyDescent="0.3">
      <c r="K17" s="166" t="s">
        <v>265</v>
      </c>
      <c r="L17" s="165" t="s">
        <v>266</v>
      </c>
    </row>
    <row r="18" spans="11:12" x14ac:dyDescent="0.3">
      <c r="K18" s="166" t="s">
        <v>267</v>
      </c>
      <c r="L18" s="165" t="s">
        <v>268</v>
      </c>
    </row>
    <row r="19" spans="11:12" x14ac:dyDescent="0.3">
      <c r="K19" s="166" t="s">
        <v>269</v>
      </c>
      <c r="L19" s="170" t="s">
        <v>270</v>
      </c>
    </row>
    <row r="20" spans="11:12" x14ac:dyDescent="0.3">
      <c r="K20" s="166" t="s">
        <v>271</v>
      </c>
      <c r="L20" s="165" t="s">
        <v>272</v>
      </c>
    </row>
    <row r="21" spans="11:12" x14ac:dyDescent="0.3">
      <c r="K21" s="166" t="s">
        <v>308</v>
      </c>
      <c r="L21" s="165" t="s">
        <v>309</v>
      </c>
    </row>
    <row r="22" spans="11:12" x14ac:dyDescent="0.3">
      <c r="K22" s="166" t="s">
        <v>310</v>
      </c>
      <c r="L22" s="165" t="s">
        <v>311</v>
      </c>
    </row>
    <row r="23" spans="11:12" x14ac:dyDescent="0.3">
      <c r="K23" s="166" t="s">
        <v>312</v>
      </c>
      <c r="L23" s="165" t="s">
        <v>313</v>
      </c>
    </row>
    <row r="24" spans="11:12" x14ac:dyDescent="0.3">
      <c r="K24" s="166" t="s">
        <v>314</v>
      </c>
      <c r="L24" s="170" t="s">
        <v>315</v>
      </c>
    </row>
    <row r="25" spans="11:12" x14ac:dyDescent="0.3">
      <c r="K25" s="166" t="s">
        <v>322</v>
      </c>
      <c r="L25" s="170" t="s">
        <v>323</v>
      </c>
    </row>
    <row r="26" spans="11:12" x14ac:dyDescent="0.3">
      <c r="K26" s="172" t="s">
        <v>324</v>
      </c>
      <c r="L26" s="165" t="s">
        <v>325</v>
      </c>
    </row>
    <row r="27" spans="11:12" x14ac:dyDescent="0.3">
      <c r="K27" s="166" t="s">
        <v>326</v>
      </c>
      <c r="L27" s="165" t="s">
        <v>327</v>
      </c>
    </row>
    <row r="28" spans="11:12" x14ac:dyDescent="0.3">
      <c r="K28" s="166" t="s">
        <v>328</v>
      </c>
      <c r="L28" s="165" t="s">
        <v>329</v>
      </c>
    </row>
    <row r="29" spans="11:12" x14ac:dyDescent="0.3">
      <c r="K29" s="166" t="s">
        <v>330</v>
      </c>
      <c r="L29" s="165" t="s">
        <v>331</v>
      </c>
    </row>
    <row r="30" spans="11:12" x14ac:dyDescent="0.3">
      <c r="K30" s="172" t="s">
        <v>332</v>
      </c>
      <c r="L30" s="165" t="s">
        <v>333</v>
      </c>
    </row>
    <row r="31" spans="11:12" x14ac:dyDescent="0.3">
      <c r="K31" s="166" t="s">
        <v>334</v>
      </c>
      <c r="L31" s="165" t="s">
        <v>335</v>
      </c>
    </row>
    <row r="32" spans="11:12" x14ac:dyDescent="0.3">
      <c r="K32" s="166" t="s">
        <v>316</v>
      </c>
      <c r="L32" s="165" t="s">
        <v>317</v>
      </c>
    </row>
    <row r="33" spans="11:12" x14ac:dyDescent="0.3">
      <c r="K33" s="166" t="s">
        <v>336</v>
      </c>
      <c r="L33" s="165" t="s">
        <v>337</v>
      </c>
    </row>
    <row r="34" spans="11:12" x14ac:dyDescent="0.3">
      <c r="K34" s="166" t="s">
        <v>338</v>
      </c>
      <c r="L34" s="165" t="s">
        <v>339</v>
      </c>
    </row>
    <row r="35" spans="11:12" x14ac:dyDescent="0.3">
      <c r="K35" s="166" t="s">
        <v>340</v>
      </c>
      <c r="L35" s="165" t="s">
        <v>341</v>
      </c>
    </row>
    <row r="36" spans="11:12" x14ac:dyDescent="0.3">
      <c r="K36" s="172" t="s">
        <v>318</v>
      </c>
      <c r="L36" s="165" t="s">
        <v>319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32080-5CC6-470E-9A2B-F54BA0C8A4FA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3" sqref="AI3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ตั้งค่าเดือน!$C$5</f>
        <v>1</v>
      </c>
      <c r="H1" s="266"/>
      <c r="I1" s="273" t="s">
        <v>49</v>
      </c>
      <c r="J1" s="274"/>
      <c r="K1" s="275"/>
      <c r="L1" s="276" t="str">
        <f>ตั้งค่าเดือน!$B$5</f>
        <v>สิงหาคม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ตั้งค่าเดือน!$D$5</f>
        <v>2565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สิงหาคม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IF(ปฏิทินการศึกษา!C7="","",ปฏิทินการศึกษา!C7)</f>
        <v>จ</v>
      </c>
      <c r="E3" s="219" t="str">
        <f>IF(ปฏิทินการศึกษา!D7="","",ปฏิทินการศึกษา!D7)</f>
        <v>อ</v>
      </c>
      <c r="F3" s="219" t="str">
        <f>IF(ปฏิทินการศึกษา!E7="","",ปฏิทินการศึกษา!E7)</f>
        <v>พ</v>
      </c>
      <c r="G3" s="219" t="str">
        <f>IF(ปฏิทินการศึกษา!F7="","",ปฏิทินการศึกษา!F7)</f>
        <v>พฤ</v>
      </c>
      <c r="H3" s="219" t="str">
        <f>IF(ปฏิทินการศึกษา!G7="","",ปฏิทินการศึกษา!G7)</f>
        <v>ศ</v>
      </c>
      <c r="I3" s="219" t="str">
        <f>IF(ปฏิทินการศึกษา!H7="","",ปฏิทินการศึกษา!H7)</f>
        <v/>
      </c>
      <c r="J3" s="219" t="str">
        <f>IF(ปฏิทินการศึกษา!I7="","",ปฏิทินการศึกษา!I7)</f>
        <v/>
      </c>
      <c r="K3" s="219" t="str">
        <f>IF(ปฏิทินการศึกษา!J7="","",ปฏิทินการศึกษา!J7)</f>
        <v>จ</v>
      </c>
      <c r="L3" s="219" t="str">
        <f>IF(ปฏิทินการศึกษา!K7="","",ปฏิทินการศึกษา!K7)</f>
        <v>อ</v>
      </c>
      <c r="M3" s="219" t="str">
        <f>IF(ปฏิทินการศึกษา!L7="","",ปฏิทินการศึกษา!L7)</f>
        <v>พ</v>
      </c>
      <c r="N3" s="219" t="str">
        <f>IF(ปฏิทินการศึกษา!M7="","",ปฏิทินการศึกษา!M7)</f>
        <v>พฤ</v>
      </c>
      <c r="O3" s="219" t="str">
        <f>IF(ปฏิทินการศึกษา!N7="","",ปฏิทินการศึกษา!N7)</f>
        <v/>
      </c>
      <c r="P3" s="219" t="str">
        <f>IF(ปฏิทินการศึกษา!O7="","",ปฏิทินการศึกษา!O7)</f>
        <v/>
      </c>
      <c r="Q3" s="219" t="str">
        <f>IF(ปฏิทินการศึกษา!P7="","",ปฏิทินการศึกษา!P7)</f>
        <v/>
      </c>
      <c r="R3" s="219" t="str">
        <f>IF(ปฏิทินการศึกษา!Q7="","",ปฏิทินการศึกษา!Q7)</f>
        <v>จ</v>
      </c>
      <c r="S3" s="219" t="str">
        <f>IF(ปฏิทินการศึกษา!R7="","",ปฏิทินการศึกษา!R7)</f>
        <v>อ</v>
      </c>
      <c r="T3" s="219" t="str">
        <f>IF(ปฏิทินการศึกษา!S7="","",ปฏิทินการศึกษา!S7)</f>
        <v>พ</v>
      </c>
      <c r="U3" s="219" t="str">
        <f>IF(ปฏิทินการศึกษา!T7="","",ปฏิทินการศึกษา!T7)</f>
        <v>พฤ</v>
      </c>
      <c r="V3" s="219" t="str">
        <f>IF(ปฏิทินการศึกษา!U7="","",ปฏิทินการศึกษา!U7)</f>
        <v>ศ</v>
      </c>
      <c r="W3" s="219" t="str">
        <f>IF(ปฏิทินการศึกษา!V7="","",ปฏิทินการศึกษา!V7)</f>
        <v/>
      </c>
      <c r="X3" s="219" t="str">
        <f>IF(ปฏิทินการศึกษา!W7="","",ปฏิทินการศึกษา!W7)</f>
        <v/>
      </c>
      <c r="Y3" s="219" t="str">
        <f>IF(ปฏิทินการศึกษา!X7="","",ปฏิทินการศึกษา!X7)</f>
        <v>จ</v>
      </c>
      <c r="Z3" s="219" t="str">
        <f>IF(ปฏิทินการศึกษา!Y7="","",ปฏิทินการศึกษา!Y7)</f>
        <v>อ</v>
      </c>
      <c r="AA3" s="219" t="str">
        <f>IF(ปฏิทินการศึกษา!Z7="","",ปฏิทินการศึกษา!Z7)</f>
        <v>พ</v>
      </c>
      <c r="AB3" s="219" t="str">
        <f>IF(ปฏิทินการศึกษา!AA7="","",ปฏิทินการศึกษา!AA7)</f>
        <v>พฤ</v>
      </c>
      <c r="AC3" s="219" t="str">
        <f>IF(ปฏิทินการศึกษา!AB7="","",ปฏิทินการศึกษา!AB7)</f>
        <v>ศ</v>
      </c>
      <c r="AD3" s="219" t="str">
        <f>IF(ปฏิทินการศึกษา!AC7="","",ปฏิทินการศึกษา!AC7)</f>
        <v/>
      </c>
      <c r="AE3" s="219" t="str">
        <f>IF(ปฏิทินการศึกษา!AD7="","",ปฏิทินการศึกษา!AD7)</f>
        <v/>
      </c>
      <c r="AF3" s="219" t="str">
        <f>IF(ปฏิทินการศึกษา!AE7="","",ปฏิทินการศึกษา!AE7)</f>
        <v>จ</v>
      </c>
      <c r="AG3" s="219" t="str">
        <f>IF(ปฏิทินการศึกษา!AF7="","",ปฏิทินการศึกษา!AF7)</f>
        <v>อ</v>
      </c>
      <c r="AH3" s="219" t="str">
        <f>IF(ปฏิทินการศึกษา!AG7="","",ปฏิทินการศึกษา!AG7)</f>
        <v>พ</v>
      </c>
      <c r="AI3" s="129">
        <f>COUNTA(D3:AH3)-COUNTIF(D3:AH3,"")</f>
        <v>22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D4:AH63 D64" name="ช่วง1_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301" priority="9" operator="equal">
      <formula>"ข"</formula>
    </cfRule>
    <cfRule type="cellIs" dxfId="300" priority="10" operator="equal">
      <formula>"ล"</formula>
    </cfRule>
    <cfRule type="cellIs" dxfId="299" priority="11" operator="equal">
      <formula>"ป"</formula>
    </cfRule>
    <cfRule type="cellIs" dxfId="298" priority="12" operator="equal">
      <formula>"/"</formula>
    </cfRule>
  </conditionalFormatting>
  <conditionalFormatting sqref="D3:AH3">
    <cfRule type="cellIs" dxfId="63" priority="1" operator="equal">
      <formula>"อา"</formula>
    </cfRule>
    <cfRule type="cellIs" dxfId="62" priority="2" operator="equal">
      <formula>"อา"</formula>
    </cfRule>
    <cfRule type="cellIs" dxfId="61" priority="3" operator="equal">
      <formula>"ส"</formula>
    </cfRule>
    <cfRule type="cellIs" dxfId="60" priority="4" operator="equal">
      <formula>"ศ"</formula>
    </cfRule>
    <cfRule type="cellIs" dxfId="59" priority="5" operator="equal">
      <formula>"พฤ"</formula>
    </cfRule>
    <cfRule type="cellIs" dxfId="58" priority="6" operator="equal">
      <formula>"พ"</formula>
    </cfRule>
    <cfRule type="cellIs" dxfId="57" priority="7" operator="equal">
      <formula>"อ"</formula>
    </cfRule>
    <cfRule type="cellIs" dxfId="56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E896A8D-ED41-4416-B3F0-3BE86FEB3375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A81F4BF2-41EC-4191-8CB6-E3E8971E4ED6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9878-B3DF-419C-AEEC-926334030FD1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ตั้งค่าเดือน!$C$6</f>
        <v>1</v>
      </c>
      <c r="H1" s="266"/>
      <c r="I1" s="273" t="s">
        <v>49</v>
      </c>
      <c r="J1" s="274"/>
      <c r="K1" s="275"/>
      <c r="L1" s="276" t="str">
        <f>ตั้งค่าเดือน!$B$6</f>
        <v>กันยายน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ตั้งค่าเดือน!$D$6</f>
        <v>2565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กันยายน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IF(ปฏิทินการศึกษา!C8="","",ปฏิทินการศึกษา!C8)</f>
        <v>พฤ</v>
      </c>
      <c r="E3" s="219" t="str">
        <f>IF(ปฏิทินการศึกษา!D8="","",ปฏิทินการศึกษา!D8)</f>
        <v>ศ</v>
      </c>
      <c r="F3" s="219" t="str">
        <f>IF(ปฏิทินการศึกษา!E8="","",ปฏิทินการศึกษา!E8)</f>
        <v/>
      </c>
      <c r="G3" s="219" t="str">
        <f>IF(ปฏิทินการศึกษา!F8="","",ปฏิทินการศึกษา!F8)</f>
        <v/>
      </c>
      <c r="H3" s="219" t="str">
        <f>IF(ปฏิทินการศึกษา!G8="","",ปฏิทินการศึกษา!G8)</f>
        <v>จ</v>
      </c>
      <c r="I3" s="219" t="str">
        <f>IF(ปฏิทินการศึกษา!H8="","",ปฏิทินการศึกษา!H8)</f>
        <v>อ</v>
      </c>
      <c r="J3" s="219" t="str">
        <f>IF(ปฏิทินการศึกษา!I8="","",ปฏิทินการศึกษา!I8)</f>
        <v>พ</v>
      </c>
      <c r="K3" s="219" t="str">
        <f>IF(ปฏิทินการศึกษา!J8="","",ปฏิทินการศึกษา!J8)</f>
        <v>พฤ</v>
      </c>
      <c r="L3" s="219" t="str">
        <f>IF(ปฏิทินการศึกษา!K8="","",ปฏิทินการศึกษา!K8)</f>
        <v>ศ</v>
      </c>
      <c r="M3" s="219" t="str">
        <f>IF(ปฏิทินการศึกษา!L8="","",ปฏิทินการศึกษา!L8)</f>
        <v/>
      </c>
      <c r="N3" s="219" t="str">
        <f>IF(ปฏิทินการศึกษา!M8="","",ปฏิทินการศึกษา!M8)</f>
        <v/>
      </c>
      <c r="O3" s="219" t="str">
        <f>IF(ปฏิทินการศึกษา!N8="","",ปฏิทินการศึกษา!N8)</f>
        <v>จ</v>
      </c>
      <c r="P3" s="219" t="str">
        <f>IF(ปฏิทินการศึกษา!O8="","",ปฏิทินการศึกษา!O8)</f>
        <v>อ</v>
      </c>
      <c r="Q3" s="219" t="str">
        <f>IF(ปฏิทินการศึกษา!P8="","",ปฏิทินการศึกษา!P8)</f>
        <v>พ</v>
      </c>
      <c r="R3" s="219" t="str">
        <f>IF(ปฏิทินการศึกษา!Q8="","",ปฏิทินการศึกษา!Q8)</f>
        <v>พฤ</v>
      </c>
      <c r="S3" s="219" t="str">
        <f>IF(ปฏิทินการศึกษา!R8="","",ปฏิทินการศึกษา!R8)</f>
        <v>ศ</v>
      </c>
      <c r="T3" s="219" t="str">
        <f>IF(ปฏิทินการศึกษา!S8="","",ปฏิทินการศึกษา!S8)</f>
        <v/>
      </c>
      <c r="U3" s="219" t="str">
        <f>IF(ปฏิทินการศึกษา!T8="","",ปฏิทินการศึกษา!T8)</f>
        <v/>
      </c>
      <c r="V3" s="219" t="str">
        <f>IF(ปฏิทินการศึกษา!U8="","",ปฏิทินการศึกษา!U8)</f>
        <v>จ</v>
      </c>
      <c r="W3" s="219" t="str">
        <f>IF(ปฏิทินการศึกษา!V8="","",ปฏิทินการศึกษา!V8)</f>
        <v>อ</v>
      </c>
      <c r="X3" s="219" t="str">
        <f>IF(ปฏิทินการศึกษา!W8="","",ปฏิทินการศึกษา!W8)</f>
        <v>พ</v>
      </c>
      <c r="Y3" s="219" t="str">
        <f>IF(ปฏิทินการศึกษา!X8="","",ปฏิทินการศึกษา!X8)</f>
        <v>พฤ</v>
      </c>
      <c r="Z3" s="219" t="str">
        <f>IF(ปฏิทินการศึกษา!Y8="","",ปฏิทินการศึกษา!Y8)</f>
        <v>ศ</v>
      </c>
      <c r="AA3" s="219" t="str">
        <f>IF(ปฏิทินการศึกษา!Z8="","",ปฏิทินการศึกษา!Z8)</f>
        <v/>
      </c>
      <c r="AB3" s="219" t="str">
        <f>IF(ปฏิทินการศึกษา!AA8="","",ปฏิทินการศึกษา!AA8)</f>
        <v/>
      </c>
      <c r="AC3" s="219" t="str">
        <f>IF(ปฏิทินการศึกษา!AB8="","",ปฏิทินการศึกษา!AB8)</f>
        <v>จ</v>
      </c>
      <c r="AD3" s="219" t="str">
        <f>IF(ปฏิทินการศึกษา!AC8="","",ปฏิทินการศึกษา!AC8)</f>
        <v>อ</v>
      </c>
      <c r="AE3" s="219" t="str">
        <f>IF(ปฏิทินการศึกษา!AD8="","",ปฏิทินการศึกษา!AD8)</f>
        <v>พ</v>
      </c>
      <c r="AF3" s="219" t="str">
        <f>IF(ปฏิทินการศึกษา!AE8="","",ปฏิทินการศึกษา!AE8)</f>
        <v>พฤ</v>
      </c>
      <c r="AG3" s="219" t="str">
        <f>IF(ปฏิทินการศึกษา!AF8="","",ปฏิทินการศึกษา!AF8)</f>
        <v>ศ</v>
      </c>
      <c r="AH3" s="219" t="str">
        <f>IF(ปฏิทินการศึกษา!AG8="","",ปฏิทินการศึกษา!AG8)</f>
        <v/>
      </c>
      <c r="AI3" s="129">
        <f>COUNTA(D3:AH3)-COUNTIF(D3:AH3,"")</f>
        <v>22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D4:AH4 E5:AH63 D5:D64" name="ช่วง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289" priority="9" operator="equal">
      <formula>"ข"</formula>
    </cfRule>
    <cfRule type="cellIs" dxfId="288" priority="10" operator="equal">
      <formula>"ล"</formula>
    </cfRule>
    <cfRule type="cellIs" dxfId="287" priority="11" operator="equal">
      <formula>"ป"</formula>
    </cfRule>
    <cfRule type="cellIs" dxfId="286" priority="12" operator="equal">
      <formula>"/"</formula>
    </cfRule>
  </conditionalFormatting>
  <conditionalFormatting sqref="D3:AH3">
    <cfRule type="cellIs" dxfId="55" priority="1" operator="equal">
      <formula>"อา"</formula>
    </cfRule>
    <cfRule type="cellIs" dxfId="54" priority="2" operator="equal">
      <formula>"อา"</formula>
    </cfRule>
    <cfRule type="cellIs" dxfId="53" priority="3" operator="equal">
      <formula>"ส"</formula>
    </cfRule>
    <cfRule type="cellIs" dxfId="52" priority="4" operator="equal">
      <formula>"ศ"</formula>
    </cfRule>
    <cfRule type="cellIs" dxfId="51" priority="5" operator="equal">
      <formula>"พฤ"</formula>
    </cfRule>
    <cfRule type="cellIs" dxfId="50" priority="6" operator="equal">
      <formula>"พ"</formula>
    </cfRule>
    <cfRule type="cellIs" dxfId="49" priority="7" operator="equal">
      <formula>"อ"</formula>
    </cfRule>
    <cfRule type="cellIs" dxfId="48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56DC3E-196A-48E8-8C63-DFA5343F0F5F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F57E446B-0998-4982-96D3-300DCD0FEDFA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C546-779E-4EB0-8E14-4FE2BFD6FA14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3" sqref="AI3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ตั้งค่าเดือน!$C$7</f>
        <v>1</v>
      </c>
      <c r="H1" s="266"/>
      <c r="I1" s="273" t="s">
        <v>49</v>
      </c>
      <c r="J1" s="274"/>
      <c r="K1" s="275"/>
      <c r="L1" s="276" t="str">
        <f>ตั้งค่าเดือน!$B$7</f>
        <v>ตุลาคม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ตั้งค่าเดือน!$D$7</f>
        <v>2565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ตุลาคม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IF(ปฏิทินการศึกษา!C9="","",ปฏิทินการศึกษา!C9)</f>
        <v/>
      </c>
      <c r="E3" s="219" t="str">
        <f>IF(ปฏิทินการศึกษา!D9="","",ปฏิทินการศึกษา!D9)</f>
        <v/>
      </c>
      <c r="F3" s="219" t="str">
        <f>IF(ปฏิทินการศึกษา!E9="","",ปฏิทินการศึกษา!E9)</f>
        <v>จ</v>
      </c>
      <c r="G3" s="219" t="str">
        <f>IF(ปฏิทินการศึกษา!F9="","",ปฏิทินการศึกษา!F9)</f>
        <v>อ</v>
      </c>
      <c r="H3" s="219" t="str">
        <f>IF(ปฏิทินการศึกษา!G9="","",ปฏิทินการศึกษา!G9)</f>
        <v>พ</v>
      </c>
      <c r="I3" s="219" t="str">
        <f>IF(ปฏิทินการศึกษา!H9="","",ปฏิทินการศึกษา!H9)</f>
        <v>พฤ</v>
      </c>
      <c r="J3" s="219" t="str">
        <f>IF(ปฏิทินการศึกษา!I9="","",ปฏิทินการศึกษา!I9)</f>
        <v>ศ</v>
      </c>
      <c r="K3" s="219" t="str">
        <f>IF(ปฏิทินการศึกษา!J9="","",ปฏิทินการศึกษา!J9)</f>
        <v/>
      </c>
      <c r="L3" s="219" t="str">
        <f>IF(ปฏิทินการศึกษา!K9="","",ปฏิทินการศึกษา!K9)</f>
        <v/>
      </c>
      <c r="M3" s="219" t="str">
        <f>IF(ปฏิทินการศึกษา!L9="","",ปฏิทินการศึกษา!L9)</f>
        <v>จ</v>
      </c>
      <c r="N3" s="219" t="str">
        <f>IF(ปฏิทินการศึกษา!M9="","",ปฏิทินการศึกษา!M9)</f>
        <v/>
      </c>
      <c r="O3" s="219" t="str">
        <f>IF(ปฏิทินการศึกษา!N9="","",ปฏิทินการศึกษา!N9)</f>
        <v/>
      </c>
      <c r="P3" s="219" t="str">
        <f>IF(ปฏิทินการศึกษา!O9="","",ปฏิทินการศึกษา!O9)</f>
        <v/>
      </c>
      <c r="Q3" s="219" t="str">
        <f>IF(ปฏิทินการศึกษา!P9="","",ปฏิทินการศึกษา!P9)</f>
        <v/>
      </c>
      <c r="R3" s="219" t="str">
        <f>IF(ปฏิทินการศึกษา!Q9="","",ปฏิทินการศึกษา!Q9)</f>
        <v/>
      </c>
      <c r="S3" s="219" t="str">
        <f>IF(ปฏิทินการศึกษา!R9="","",ปฏิทินการศึกษา!R9)</f>
        <v/>
      </c>
      <c r="T3" s="219" t="str">
        <f>IF(ปฏิทินการศึกษา!S9="","",ปฏิทินการศึกษา!S9)</f>
        <v/>
      </c>
      <c r="U3" s="219" t="str">
        <f>IF(ปฏิทินการศึกษา!T9="","",ปฏิทินการศึกษา!T9)</f>
        <v/>
      </c>
      <c r="V3" s="219" t="str">
        <f>IF(ปฏิทินการศึกษา!U9="","",ปฏิทินการศึกษา!U9)</f>
        <v/>
      </c>
      <c r="W3" s="219" t="str">
        <f>IF(ปฏิทินการศึกษา!V9="","",ปฏิทินการศึกษา!V9)</f>
        <v/>
      </c>
      <c r="X3" s="219" t="str">
        <f>IF(ปฏิทินการศึกษา!W9="","",ปฏิทินการศึกษา!W9)</f>
        <v/>
      </c>
      <c r="Y3" s="219" t="str">
        <f>IF(ปฏิทินการศึกษา!X9="","",ปฏิทินการศึกษา!X9)</f>
        <v/>
      </c>
      <c r="Z3" s="219" t="str">
        <f>IF(ปฏิทินการศึกษา!Y9="","",ปฏิทินการศึกษา!Y9)</f>
        <v/>
      </c>
      <c r="AA3" s="219" t="str">
        <f>IF(ปฏิทินการศึกษา!Z9="","",ปฏิทินการศึกษา!Z9)</f>
        <v/>
      </c>
      <c r="AB3" s="219" t="str">
        <f>IF(ปฏิทินการศึกษา!AA9="","",ปฏิทินการศึกษา!AA9)</f>
        <v/>
      </c>
      <c r="AC3" s="219" t="str">
        <f>IF(ปฏิทินการศึกษา!AB9="","",ปฏิทินการศึกษา!AB9)</f>
        <v/>
      </c>
      <c r="AD3" s="219" t="str">
        <f>IF(ปฏิทินการศึกษา!AC9="","",ปฏิทินการศึกษา!AC9)</f>
        <v/>
      </c>
      <c r="AE3" s="219" t="str">
        <f>IF(ปฏิทินการศึกษา!AD9="","",ปฏิทินการศึกษา!AD9)</f>
        <v/>
      </c>
      <c r="AF3" s="219" t="str">
        <f>IF(ปฏิทินการศึกษา!AE9="","",ปฏิทินการศึกษา!AE9)</f>
        <v/>
      </c>
      <c r="AG3" s="219" t="str">
        <f>IF(ปฏิทินการศึกษา!AF9="","",ปฏิทินการศึกษา!AF9)</f>
        <v/>
      </c>
      <c r="AH3" s="219" t="str">
        <f>IF(ปฏิทินการศึกษา!AG9="","",ปฏิทินการศึกษา!AG9)</f>
        <v/>
      </c>
      <c r="AI3" s="129">
        <f>COUNTA(D3:AH3)-COUNTIF(D3:AH3,"")</f>
        <v>6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D4:AH63 D64" name="ช่วง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277" priority="9" operator="equal">
      <formula>"ข"</formula>
    </cfRule>
    <cfRule type="cellIs" dxfId="276" priority="10" operator="equal">
      <formula>"ล"</formula>
    </cfRule>
    <cfRule type="cellIs" dxfId="275" priority="11" operator="equal">
      <formula>"ป"</formula>
    </cfRule>
    <cfRule type="cellIs" dxfId="274" priority="12" operator="equal">
      <formula>"/"</formula>
    </cfRule>
  </conditionalFormatting>
  <conditionalFormatting sqref="D3:AH3">
    <cfRule type="cellIs" dxfId="47" priority="1" operator="equal">
      <formula>"อา"</formula>
    </cfRule>
    <cfRule type="cellIs" dxfId="46" priority="2" operator="equal">
      <formula>"อา"</formula>
    </cfRule>
    <cfRule type="cellIs" dxfId="45" priority="3" operator="equal">
      <formula>"ส"</formula>
    </cfRule>
    <cfRule type="cellIs" dxfId="44" priority="4" operator="equal">
      <formula>"ศ"</formula>
    </cfRule>
    <cfRule type="cellIs" dxfId="43" priority="5" operator="equal">
      <formula>"พฤ"</formula>
    </cfRule>
    <cfRule type="cellIs" dxfId="42" priority="6" operator="equal">
      <formula>"พ"</formula>
    </cfRule>
    <cfRule type="cellIs" dxfId="41" priority="7" operator="equal">
      <formula>"อ"</formula>
    </cfRule>
    <cfRule type="cellIs" dxfId="40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F5DF86-92E0-492D-98D1-717C5397AAC5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C16D3BA3-71C1-4F23-B602-78AC865FEF95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BF3E-EE18-4228-B0C6-6940B13751C1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3" sqref="AI3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ตั้งค่าเดือน!$C$8</f>
        <v>2</v>
      </c>
      <c r="H1" s="266"/>
      <c r="I1" s="273" t="s">
        <v>49</v>
      </c>
      <c r="J1" s="274"/>
      <c r="K1" s="275"/>
      <c r="L1" s="276" t="str">
        <f>ตั้งค่าเดือน!$B$8</f>
        <v>พฤศจิกายน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ตั้งค่าเดือน!$D$8</f>
        <v>2565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พฤศจิกายน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IF(ปฏิทินการศึกษา!C10="","",ปฏิทินการศึกษา!C10)</f>
        <v>อ</v>
      </c>
      <c r="E3" s="219" t="str">
        <f>IF(ปฏิทินการศึกษา!D10="","",ปฏิทินการศึกษา!D10)</f>
        <v>พ</v>
      </c>
      <c r="F3" s="219" t="str">
        <f>IF(ปฏิทินการศึกษา!E10="","",ปฏิทินการศึกษา!E10)</f>
        <v>พฤ</v>
      </c>
      <c r="G3" s="219" t="str">
        <f>IF(ปฏิทินการศึกษา!F10="","",ปฏิทินการศึกษา!F10)</f>
        <v>ศ</v>
      </c>
      <c r="H3" s="219" t="str">
        <f>IF(ปฏิทินการศึกษา!G10="","",ปฏิทินการศึกษา!G10)</f>
        <v/>
      </c>
      <c r="I3" s="219" t="str">
        <f>IF(ปฏิทินการศึกษา!H10="","",ปฏิทินการศึกษา!H10)</f>
        <v/>
      </c>
      <c r="J3" s="219" t="str">
        <f>IF(ปฏิทินการศึกษา!I10="","",ปฏิทินการศึกษา!I10)</f>
        <v>จ</v>
      </c>
      <c r="K3" s="219" t="str">
        <f>IF(ปฏิทินการศึกษา!J10="","",ปฏิทินการศึกษา!J10)</f>
        <v>อ</v>
      </c>
      <c r="L3" s="219" t="str">
        <f>IF(ปฏิทินการศึกษา!K10="","",ปฏิทินการศึกษา!K10)</f>
        <v>พ</v>
      </c>
      <c r="M3" s="219" t="str">
        <f>IF(ปฏิทินการศึกษา!L10="","",ปฏิทินการศึกษา!L10)</f>
        <v>พฤ</v>
      </c>
      <c r="N3" s="219" t="str">
        <f>IF(ปฏิทินการศึกษา!M10="","",ปฏิทินการศึกษา!M10)</f>
        <v>ศ</v>
      </c>
      <c r="O3" s="219" t="str">
        <f>IF(ปฏิทินการศึกษา!N10="","",ปฏิทินการศึกษา!N10)</f>
        <v/>
      </c>
      <c r="P3" s="219" t="str">
        <f>IF(ปฏิทินการศึกษา!O10="","",ปฏิทินการศึกษา!O10)</f>
        <v/>
      </c>
      <c r="Q3" s="219" t="str">
        <f>IF(ปฏิทินการศึกษา!P10="","",ปฏิทินการศึกษา!P10)</f>
        <v>จ</v>
      </c>
      <c r="R3" s="219" t="str">
        <f>IF(ปฏิทินการศึกษา!Q10="","",ปฏิทินการศึกษา!Q10)</f>
        <v>อ</v>
      </c>
      <c r="S3" s="219" t="str">
        <f>IF(ปฏิทินการศึกษา!R10="","",ปฏิทินการศึกษา!R10)</f>
        <v>พ</v>
      </c>
      <c r="T3" s="219" t="str">
        <f>IF(ปฏิทินการศึกษา!S10="","",ปฏิทินการศึกษา!S10)</f>
        <v>พฤ</v>
      </c>
      <c r="U3" s="219" t="str">
        <f>IF(ปฏิทินการศึกษา!T10="","",ปฏิทินการศึกษา!T10)</f>
        <v>ศ</v>
      </c>
      <c r="V3" s="219" t="str">
        <f>IF(ปฏิทินการศึกษา!U10="","",ปฏิทินการศึกษา!U10)</f>
        <v/>
      </c>
      <c r="W3" s="219" t="str">
        <f>IF(ปฏิทินการศึกษา!V10="","",ปฏิทินการศึกษา!V10)</f>
        <v/>
      </c>
      <c r="X3" s="219" t="str">
        <f>IF(ปฏิทินการศึกษา!W10="","",ปฏิทินการศึกษา!W10)</f>
        <v>จ</v>
      </c>
      <c r="Y3" s="219" t="str">
        <f>IF(ปฏิทินการศึกษา!X10="","",ปฏิทินการศึกษา!X10)</f>
        <v>อ</v>
      </c>
      <c r="Z3" s="219" t="str">
        <f>IF(ปฏิทินการศึกษา!Y10="","",ปฏิทินการศึกษา!Y10)</f>
        <v>พ</v>
      </c>
      <c r="AA3" s="219" t="str">
        <f>IF(ปฏิทินการศึกษา!Z10="","",ปฏิทินการศึกษา!Z10)</f>
        <v>พฤ</v>
      </c>
      <c r="AB3" s="219" t="str">
        <f>IF(ปฏิทินการศึกษา!AA10="","",ปฏิทินการศึกษา!AA10)</f>
        <v>ศ</v>
      </c>
      <c r="AC3" s="219" t="str">
        <f>IF(ปฏิทินการศึกษา!AB10="","",ปฏิทินการศึกษา!AB10)</f>
        <v/>
      </c>
      <c r="AD3" s="219" t="str">
        <f>IF(ปฏิทินการศึกษา!AC10="","",ปฏิทินการศึกษา!AC10)</f>
        <v/>
      </c>
      <c r="AE3" s="219" t="str">
        <f>IF(ปฏิทินการศึกษา!AD10="","",ปฏิทินการศึกษา!AD10)</f>
        <v>จ</v>
      </c>
      <c r="AF3" s="219" t="str">
        <f>IF(ปฏิทินการศึกษา!AE10="","",ปฏิทินการศึกษา!AE10)</f>
        <v>อ</v>
      </c>
      <c r="AG3" s="219" t="str">
        <f>IF(ปฏิทินการศึกษา!AF10="","",ปฏิทินการศึกษา!AF10)</f>
        <v>พ</v>
      </c>
      <c r="AH3" s="219" t="str">
        <f>IF(ปฏิทินการศึกษา!AG10="","",ปฏิทินการศึกษา!AG10)</f>
        <v/>
      </c>
      <c r="AI3" s="129">
        <f>COUNTA(D3:AH3)-COUNTIF(D3:AH3,"")</f>
        <v>22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L1 U1 D4:AH63 D64" name="ช่วง1_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265" priority="9" operator="equal">
      <formula>"ข"</formula>
    </cfRule>
    <cfRule type="cellIs" dxfId="264" priority="10" operator="equal">
      <formula>"ล"</formula>
    </cfRule>
    <cfRule type="cellIs" dxfId="263" priority="11" operator="equal">
      <formula>"ป"</formula>
    </cfRule>
    <cfRule type="cellIs" dxfId="262" priority="12" operator="equal">
      <formula>"/"</formula>
    </cfRule>
  </conditionalFormatting>
  <conditionalFormatting sqref="D3:AH3">
    <cfRule type="cellIs" dxfId="39" priority="1" operator="equal">
      <formula>"อา"</formula>
    </cfRule>
    <cfRule type="cellIs" dxfId="38" priority="2" operator="equal">
      <formula>"อา"</formula>
    </cfRule>
    <cfRule type="cellIs" dxfId="37" priority="3" operator="equal">
      <formula>"ส"</formula>
    </cfRule>
    <cfRule type="cellIs" dxfId="36" priority="4" operator="equal">
      <formula>"ศ"</formula>
    </cfRule>
    <cfRule type="cellIs" dxfId="35" priority="5" operator="equal">
      <formula>"พฤ"</formula>
    </cfRule>
    <cfRule type="cellIs" dxfId="34" priority="6" operator="equal">
      <formula>"พ"</formula>
    </cfRule>
    <cfRule type="cellIs" dxfId="33" priority="7" operator="equal">
      <formula>"อ"</formula>
    </cfRule>
    <cfRule type="cellIs" dxfId="32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747350-5EEC-4954-B4C5-C8DCDA06104C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5B4E1241-F455-437B-B8F1-46BDC389D84F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0AD5D-5C4C-419D-A7C0-F66FE5C79342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3" sqref="AI3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ตั้งค่าเดือน!$C$9</f>
        <v>2</v>
      </c>
      <c r="H1" s="266"/>
      <c r="I1" s="273" t="s">
        <v>49</v>
      </c>
      <c r="J1" s="274"/>
      <c r="K1" s="275"/>
      <c r="L1" s="276" t="str">
        <f>ตั้งค่าเดือน!$B$9</f>
        <v>ธันวาคม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ตั้งค่าเดือน!$D$9</f>
        <v>2565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ธันวาคม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IF(ปฏิทินการศึกษา!C11="","",ปฏิทินการศึกษา!C11)</f>
        <v>พฤ</v>
      </c>
      <c r="E3" s="219" t="str">
        <f>IF(ปฏิทินการศึกษา!D11="","",ปฏิทินการศึกษา!D11)</f>
        <v>ศ</v>
      </c>
      <c r="F3" s="219" t="str">
        <f>IF(ปฏิทินการศึกษา!E11="","",ปฏิทินการศึกษา!E11)</f>
        <v/>
      </c>
      <c r="G3" s="219" t="str">
        <f>IF(ปฏิทินการศึกษา!F11="","",ปฏิทินการศึกษา!F11)</f>
        <v/>
      </c>
      <c r="H3" s="219" t="str">
        <f>IF(ปฏิทินการศึกษา!G11="","",ปฏิทินการศึกษา!G11)</f>
        <v/>
      </c>
      <c r="I3" s="219" t="str">
        <f>IF(ปฏิทินการศึกษา!H11="","",ปฏิทินการศึกษา!H11)</f>
        <v>อ</v>
      </c>
      <c r="J3" s="219" t="str">
        <f>IF(ปฏิทินการศึกษา!I11="","",ปฏิทินการศึกษา!I11)</f>
        <v>พ</v>
      </c>
      <c r="K3" s="219" t="str">
        <f>IF(ปฏิทินการศึกษา!J11="","",ปฏิทินการศึกษา!J11)</f>
        <v>พฤ</v>
      </c>
      <c r="L3" s="219" t="str">
        <f>IF(ปฏิทินการศึกษา!K11="","",ปฏิทินการศึกษา!K11)</f>
        <v>ศ</v>
      </c>
      <c r="M3" s="219" t="str">
        <f>IF(ปฏิทินการศึกษา!L11="","",ปฏิทินการศึกษา!L11)</f>
        <v/>
      </c>
      <c r="N3" s="219" t="str">
        <f>IF(ปฏิทินการศึกษา!M11="","",ปฏิทินการศึกษา!M11)</f>
        <v/>
      </c>
      <c r="O3" s="219" t="str">
        <f>IF(ปฏิทินการศึกษา!N11="","",ปฏิทินการศึกษา!N11)</f>
        <v/>
      </c>
      <c r="P3" s="219" t="str">
        <f>IF(ปฏิทินการศึกษา!O11="","",ปฏิทินการศึกษา!O11)</f>
        <v>อ</v>
      </c>
      <c r="Q3" s="219" t="str">
        <f>IF(ปฏิทินการศึกษา!P11="","",ปฏิทินการศึกษา!P11)</f>
        <v>พ</v>
      </c>
      <c r="R3" s="219" t="str">
        <f>IF(ปฏิทินการศึกษา!Q11="","",ปฏิทินการศึกษา!Q11)</f>
        <v>พฤ</v>
      </c>
      <c r="S3" s="219" t="str">
        <f>IF(ปฏิทินการศึกษา!R11="","",ปฏิทินการศึกษา!R11)</f>
        <v>ศ</v>
      </c>
      <c r="T3" s="219" t="str">
        <f>IF(ปฏิทินการศึกษา!S11="","",ปฏิทินการศึกษา!S11)</f>
        <v/>
      </c>
      <c r="U3" s="219" t="str">
        <f>IF(ปฏิทินการศึกษา!T11="","",ปฏิทินการศึกษา!T11)</f>
        <v/>
      </c>
      <c r="V3" s="219" t="str">
        <f>IF(ปฏิทินการศึกษา!U11="","",ปฏิทินการศึกษา!U11)</f>
        <v>จ</v>
      </c>
      <c r="W3" s="219" t="str">
        <f>IF(ปฏิทินการศึกษา!V11="","",ปฏิทินการศึกษา!V11)</f>
        <v>อ</v>
      </c>
      <c r="X3" s="219" t="str">
        <f>IF(ปฏิทินการศึกษา!W11="","",ปฏิทินการศึกษา!W11)</f>
        <v>พ</v>
      </c>
      <c r="Y3" s="219" t="str">
        <f>IF(ปฏิทินการศึกษา!X11="","",ปฏิทินการศึกษา!X11)</f>
        <v>พฤ</v>
      </c>
      <c r="Z3" s="219" t="str">
        <f>IF(ปฏิทินการศึกษา!Y11="","",ปฏิทินการศึกษา!Y11)</f>
        <v>ศ</v>
      </c>
      <c r="AA3" s="219" t="str">
        <f>IF(ปฏิทินการศึกษา!Z11="","",ปฏิทินการศึกษา!Z11)</f>
        <v/>
      </c>
      <c r="AB3" s="219" t="str">
        <f>IF(ปฏิทินการศึกษา!AA11="","",ปฏิทินการศึกษา!AA11)</f>
        <v/>
      </c>
      <c r="AC3" s="219" t="str">
        <f>IF(ปฏิทินการศึกษา!AB11="","",ปฏิทินการศึกษา!AB11)</f>
        <v>จ</v>
      </c>
      <c r="AD3" s="219" t="str">
        <f>IF(ปฏิทินการศึกษา!AC11="","",ปฏิทินการศึกษา!AC11)</f>
        <v>อ</v>
      </c>
      <c r="AE3" s="219" t="str">
        <f>IF(ปฏิทินการศึกษา!AD11="","",ปฏิทินการศึกษา!AD11)</f>
        <v>พ</v>
      </c>
      <c r="AF3" s="219" t="str">
        <f>IF(ปฏิทินการศึกษา!AE11="","",ปฏิทินการศึกษา!AE11)</f>
        <v>พฤ</v>
      </c>
      <c r="AG3" s="219" t="str">
        <f>IF(ปฏิทินการศึกษา!AF11="","",ปฏิทินการศึกษา!AF11)</f>
        <v>ศ</v>
      </c>
      <c r="AH3" s="219" t="str">
        <f>IF(ปฏิทินการศึกษา!AG11="","",ปฏิทินการศึกษา!AG11)</f>
        <v/>
      </c>
      <c r="AI3" s="129">
        <f>COUNTA(D3:AH3)-COUNTIF(D3:AH3,"")</f>
        <v>20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L1 U1 D4:AH63 D64" name="ช่วง1_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253" priority="9" operator="equal">
      <formula>"ข"</formula>
    </cfRule>
    <cfRule type="cellIs" dxfId="252" priority="10" operator="equal">
      <formula>"ล"</formula>
    </cfRule>
    <cfRule type="cellIs" dxfId="251" priority="11" operator="equal">
      <formula>"ป"</formula>
    </cfRule>
    <cfRule type="cellIs" dxfId="250" priority="12" operator="equal">
      <formula>"/"</formula>
    </cfRule>
  </conditionalFormatting>
  <conditionalFormatting sqref="D3:AH3">
    <cfRule type="cellIs" dxfId="31" priority="1" operator="equal">
      <formula>"อา"</formula>
    </cfRule>
    <cfRule type="cellIs" dxfId="30" priority="2" operator="equal">
      <formula>"อา"</formula>
    </cfRule>
    <cfRule type="cellIs" dxfId="29" priority="3" operator="equal">
      <formula>"ส"</formula>
    </cfRule>
    <cfRule type="cellIs" dxfId="28" priority="4" operator="equal">
      <formula>"ศ"</formula>
    </cfRule>
    <cfRule type="cellIs" dxfId="27" priority="5" operator="equal">
      <formula>"พฤ"</formula>
    </cfRule>
    <cfRule type="cellIs" dxfId="26" priority="6" operator="equal">
      <formula>"พ"</formula>
    </cfRule>
    <cfRule type="cellIs" dxfId="25" priority="7" operator="equal">
      <formula>"อ"</formula>
    </cfRule>
    <cfRule type="cellIs" dxfId="24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596CBE-C143-4140-9947-86DC03E22C04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3B097902-50E8-4B47-BD5A-238ECA344051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4A3CA-DBDB-44CD-B591-E4AC162BB43C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ตั้งค่าเดือน!$C$10</f>
        <v>2</v>
      </c>
      <c r="H1" s="266"/>
      <c r="I1" s="273" t="s">
        <v>49</v>
      </c>
      <c r="J1" s="274"/>
      <c r="K1" s="275"/>
      <c r="L1" s="276" t="str">
        <f>ตั้งค่าเดือน!$B$10</f>
        <v>มกราคม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ตั้งค่าเดือน!$D$10</f>
        <v>2566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มกราคม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IF(ปฏิทินการศึกษา!C12="","",ปฏิทินการศึกษา!C12)</f>
        <v/>
      </c>
      <c r="E3" s="219" t="str">
        <f>IF(ปฏิทินการศึกษา!D12="","",ปฏิทินการศึกษา!D12)</f>
        <v/>
      </c>
      <c r="F3" s="219" t="str">
        <f>IF(ปฏิทินการศึกษา!E12="","",ปฏิทินการศึกษา!E12)</f>
        <v>อ</v>
      </c>
      <c r="G3" s="219" t="str">
        <f>IF(ปฏิทินการศึกษา!F12="","",ปฏิทินการศึกษา!F12)</f>
        <v>พ</v>
      </c>
      <c r="H3" s="219" t="str">
        <f>IF(ปฏิทินการศึกษา!G12="","",ปฏิทินการศึกษา!G12)</f>
        <v>พฤ</v>
      </c>
      <c r="I3" s="219" t="str">
        <f>IF(ปฏิทินการศึกษา!H12="","",ปฏิทินการศึกษา!H12)</f>
        <v>ศ</v>
      </c>
      <c r="J3" s="219" t="str">
        <f>IF(ปฏิทินการศึกษา!I12="","",ปฏิทินการศึกษา!I12)</f>
        <v/>
      </c>
      <c r="K3" s="219" t="str">
        <f>IF(ปฏิทินการศึกษา!J12="","",ปฏิทินการศึกษา!J12)</f>
        <v/>
      </c>
      <c r="L3" s="219" t="str">
        <f>IF(ปฏิทินการศึกษา!K12="","",ปฏิทินการศึกษา!K12)</f>
        <v>จ</v>
      </c>
      <c r="M3" s="219" t="str">
        <f>IF(ปฏิทินการศึกษา!L12="","",ปฏิทินการศึกษา!L12)</f>
        <v>อ</v>
      </c>
      <c r="N3" s="219" t="str">
        <f>IF(ปฏิทินการศึกษา!M12="","",ปฏิทินการศึกษา!M12)</f>
        <v>พ</v>
      </c>
      <c r="O3" s="219" t="str">
        <f>IF(ปฏิทินการศึกษา!N12="","",ปฏิทินการศึกษา!N12)</f>
        <v>พฤ</v>
      </c>
      <c r="P3" s="219" t="str">
        <f>IF(ปฏิทินการศึกษา!O12="","",ปฏิทินการศึกษา!O12)</f>
        <v>ศ</v>
      </c>
      <c r="Q3" s="219" t="str">
        <f>IF(ปฏิทินการศึกษา!P12="","",ปฏิทินการศึกษา!P12)</f>
        <v/>
      </c>
      <c r="R3" s="219" t="str">
        <f>IF(ปฏิทินการศึกษา!Q12="","",ปฏิทินการศึกษา!Q12)</f>
        <v/>
      </c>
      <c r="S3" s="219" t="str">
        <f>IF(ปฏิทินการศึกษา!R12="","",ปฏิทินการศึกษา!R12)</f>
        <v>จ</v>
      </c>
      <c r="T3" s="219" t="str">
        <f>IF(ปฏิทินการศึกษา!S12="","",ปฏิทินการศึกษา!S12)</f>
        <v>อ</v>
      </c>
      <c r="U3" s="219" t="str">
        <f>IF(ปฏิทินการศึกษา!T12="","",ปฏิทินการศึกษา!T12)</f>
        <v>พ</v>
      </c>
      <c r="V3" s="219" t="str">
        <f>IF(ปฏิทินการศึกษา!U12="","",ปฏิทินการศึกษา!U12)</f>
        <v>พฤ</v>
      </c>
      <c r="W3" s="219" t="str">
        <f>IF(ปฏิทินการศึกษา!V12="","",ปฏิทินการศึกษา!V12)</f>
        <v>ศ</v>
      </c>
      <c r="X3" s="219" t="str">
        <f>IF(ปฏิทินการศึกษา!W12="","",ปฏิทินการศึกษา!W12)</f>
        <v/>
      </c>
      <c r="Y3" s="219" t="str">
        <f>IF(ปฏิทินการศึกษา!X12="","",ปฏิทินการศึกษา!X12)</f>
        <v/>
      </c>
      <c r="Z3" s="219" t="str">
        <f>IF(ปฏิทินการศึกษา!Y12="","",ปฏิทินการศึกษา!Y12)</f>
        <v>จ</v>
      </c>
      <c r="AA3" s="219" t="str">
        <f>IF(ปฏิทินการศึกษา!Z12="","",ปฏิทินการศึกษา!Z12)</f>
        <v>อ</v>
      </c>
      <c r="AB3" s="219" t="str">
        <f>IF(ปฏิทินการศึกษา!AA12="","",ปฏิทินการศึกษา!AA12)</f>
        <v>พ</v>
      </c>
      <c r="AC3" s="219" t="str">
        <f>IF(ปฏิทินการศึกษา!AB12="","",ปฏิทินการศึกษา!AB12)</f>
        <v>พฤ</v>
      </c>
      <c r="AD3" s="219" t="str">
        <f>IF(ปฏิทินการศึกษา!AC12="","",ปฏิทินการศึกษา!AC12)</f>
        <v>ศ</v>
      </c>
      <c r="AE3" s="219" t="str">
        <f>IF(ปฏิทินการศึกษา!AD12="","",ปฏิทินการศึกษา!AD12)</f>
        <v/>
      </c>
      <c r="AF3" s="219" t="str">
        <f>IF(ปฏิทินการศึกษา!AE12="","",ปฏิทินการศึกษา!AE12)</f>
        <v/>
      </c>
      <c r="AG3" s="219" t="str">
        <f>IF(ปฏิทินการศึกษา!AF12="","",ปฏิทินการศึกษา!AF12)</f>
        <v>จ</v>
      </c>
      <c r="AH3" s="219" t="str">
        <f>IF(ปฏิทินการศึกษา!AG12="","",ปฏิทินการศึกษา!AG12)</f>
        <v>อ</v>
      </c>
      <c r="AI3" s="129">
        <f>COUNTA(D3:AH3)-COUNTIF(D3:AH3,"")</f>
        <v>21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L1 U1 D4:AH63 D64" name="ช่วง1_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241" priority="9" operator="equal">
      <formula>"ข"</formula>
    </cfRule>
    <cfRule type="cellIs" dxfId="240" priority="10" operator="equal">
      <formula>"ล"</formula>
    </cfRule>
    <cfRule type="cellIs" dxfId="239" priority="11" operator="equal">
      <formula>"ป"</formula>
    </cfRule>
    <cfRule type="cellIs" dxfId="238" priority="12" operator="equal">
      <formula>"/"</formula>
    </cfRule>
  </conditionalFormatting>
  <conditionalFormatting sqref="D3:AH3">
    <cfRule type="cellIs" dxfId="23" priority="1" operator="equal">
      <formula>"อา"</formula>
    </cfRule>
    <cfRule type="cellIs" dxfId="22" priority="2" operator="equal">
      <formula>"อา"</formula>
    </cfRule>
    <cfRule type="cellIs" dxfId="21" priority="3" operator="equal">
      <formula>"ส"</formula>
    </cfRule>
    <cfRule type="cellIs" dxfId="20" priority="4" operator="equal">
      <formula>"ศ"</formula>
    </cfRule>
    <cfRule type="cellIs" dxfId="19" priority="5" operator="equal">
      <formula>"พฤ"</formula>
    </cfRule>
    <cfRule type="cellIs" dxfId="18" priority="6" operator="equal">
      <formula>"พ"</formula>
    </cfRule>
    <cfRule type="cellIs" dxfId="17" priority="7" operator="equal">
      <formula>"อ"</formula>
    </cfRule>
    <cfRule type="cellIs" dxfId="16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996BA8-877C-478A-B479-866C8701427F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8E75E3B2-9805-4B21-9EBE-03994AB05A56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1311-B365-44AF-A05E-EF015C3CADE6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I3" sqref="AI3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ตั้งค่าเดือน!$C$11</f>
        <v>2</v>
      </c>
      <c r="H1" s="266"/>
      <c r="I1" s="273" t="s">
        <v>49</v>
      </c>
      <c r="J1" s="274"/>
      <c r="K1" s="275"/>
      <c r="L1" s="276" t="str">
        <f>ตั้งค่าเดือน!$B$11</f>
        <v>กุมภาพันธ์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ตั้งค่าเดือน!$D$11</f>
        <v>2566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กุมภาพันธ์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IF(ปฏิทินการศึกษา!C13="","",ปฏิทินการศึกษา!C13)</f>
        <v>พ</v>
      </c>
      <c r="E3" s="219" t="str">
        <f>IF(ปฏิทินการศึกษา!D13="","",ปฏิทินการศึกษา!D13)</f>
        <v>พฤ</v>
      </c>
      <c r="F3" s="219" t="str">
        <f>IF(ปฏิทินการศึกษา!E13="","",ปฏิทินการศึกษา!E13)</f>
        <v>ศ</v>
      </c>
      <c r="G3" s="219" t="str">
        <f>IF(ปฏิทินการศึกษา!F13="","",ปฏิทินการศึกษา!F13)</f>
        <v/>
      </c>
      <c r="H3" s="219" t="str">
        <f>IF(ปฏิทินการศึกษา!G13="","",ปฏิทินการศึกษา!G13)</f>
        <v/>
      </c>
      <c r="I3" s="219" t="str">
        <f>IF(ปฏิทินการศึกษา!H13="","",ปฏิทินการศึกษา!H13)</f>
        <v>จ</v>
      </c>
      <c r="J3" s="219" t="str">
        <f>IF(ปฏิทินการศึกษา!I13="","",ปฏิทินการศึกษา!I13)</f>
        <v>อ</v>
      </c>
      <c r="K3" s="219" t="str">
        <f>IF(ปฏิทินการศึกษา!J13="","",ปฏิทินการศึกษา!J13)</f>
        <v>พ</v>
      </c>
      <c r="L3" s="219" t="str">
        <f>IF(ปฏิทินการศึกษา!K13="","",ปฏิทินการศึกษา!K13)</f>
        <v>พฤ</v>
      </c>
      <c r="M3" s="219" t="str">
        <f>IF(ปฏิทินการศึกษา!L13="","",ปฏิทินการศึกษา!L13)</f>
        <v>ศ</v>
      </c>
      <c r="N3" s="219" t="str">
        <f>IF(ปฏิทินการศึกษา!M13="","",ปฏิทินการศึกษา!M13)</f>
        <v/>
      </c>
      <c r="O3" s="219" t="str">
        <f>IF(ปฏิทินการศึกษา!N13="","",ปฏิทินการศึกษา!N13)</f>
        <v/>
      </c>
      <c r="P3" s="219" t="str">
        <f>IF(ปฏิทินการศึกษา!O13="","",ปฏิทินการศึกษา!O13)</f>
        <v>จ</v>
      </c>
      <c r="Q3" s="219" t="str">
        <f>IF(ปฏิทินการศึกษา!P13="","",ปฏิทินการศึกษา!P13)</f>
        <v>อ</v>
      </c>
      <c r="R3" s="219" t="str">
        <f>IF(ปฏิทินการศึกษา!Q13="","",ปฏิทินการศึกษา!Q13)</f>
        <v>พ</v>
      </c>
      <c r="S3" s="219" t="str">
        <f>IF(ปฏิทินการศึกษา!R13="","",ปฏิทินการศึกษา!R13)</f>
        <v>พฤ</v>
      </c>
      <c r="T3" s="219" t="str">
        <f>IF(ปฏิทินการศึกษา!S13="","",ปฏิทินการศึกษา!S13)</f>
        <v>ศ</v>
      </c>
      <c r="U3" s="219" t="str">
        <f>IF(ปฏิทินการศึกษา!T13="","",ปฏิทินการศึกษา!T13)</f>
        <v/>
      </c>
      <c r="V3" s="219" t="str">
        <f>IF(ปฏิทินการศึกษา!U13="","",ปฏิทินการศึกษา!U13)</f>
        <v/>
      </c>
      <c r="W3" s="219" t="str">
        <f>IF(ปฏิทินการศึกษา!V13="","",ปฏิทินการศึกษา!V13)</f>
        <v>จ</v>
      </c>
      <c r="X3" s="219" t="str">
        <f>IF(ปฏิทินการศึกษา!W13="","",ปฏิทินการศึกษา!W13)</f>
        <v>อ</v>
      </c>
      <c r="Y3" s="219" t="str">
        <f>IF(ปฏิทินการศึกษา!X13="","",ปฏิทินการศึกษา!X13)</f>
        <v>พ</v>
      </c>
      <c r="Z3" s="219" t="str">
        <f>IF(ปฏิทินการศึกษา!Y13="","",ปฏิทินการศึกษา!Y13)</f>
        <v>พฤ</v>
      </c>
      <c r="AA3" s="219" t="str">
        <f>IF(ปฏิทินการศึกษา!Z13="","",ปฏิทินการศึกษา!Z13)</f>
        <v>ศ</v>
      </c>
      <c r="AB3" s="219" t="str">
        <f>IF(ปฏิทินการศึกษา!AA13="","",ปฏิทินการศึกษา!AA13)</f>
        <v/>
      </c>
      <c r="AC3" s="219" t="str">
        <f>IF(ปฏิทินการศึกษา!AB13="","",ปฏิทินการศึกษา!AB13)</f>
        <v/>
      </c>
      <c r="AD3" s="219" t="str">
        <f>IF(ปฏิทินการศึกษา!AC13="","",ปฏิทินการศึกษา!AC13)</f>
        <v>จ</v>
      </c>
      <c r="AE3" s="219" t="str">
        <f>IF(ปฏิทินการศึกษา!AD13="","",ปฏิทินการศึกษา!AD13)</f>
        <v>อ</v>
      </c>
      <c r="AF3" s="219" t="str">
        <f>IF(ปฏิทินการศึกษา!AE13="","",ปฏิทินการศึกษา!AE13)</f>
        <v/>
      </c>
      <c r="AG3" s="219" t="str">
        <f>IF(ปฏิทินการศึกษา!AF13="","",ปฏิทินการศึกษา!AF13)</f>
        <v/>
      </c>
      <c r="AH3" s="219" t="str">
        <f>IF(ปฏิทินการศึกษา!AG13="","",ปฏิทินการศึกษา!AG13)</f>
        <v/>
      </c>
      <c r="AI3" s="129">
        <f>COUNTA(D3:AH3)-COUNTIF(D3:AH3,"")</f>
        <v>20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L1 U1 D4:AH63 D64" name="ช่วง1_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229" priority="9" operator="equal">
      <formula>"ข"</formula>
    </cfRule>
    <cfRule type="cellIs" dxfId="228" priority="10" operator="equal">
      <formula>"ล"</formula>
    </cfRule>
    <cfRule type="cellIs" dxfId="227" priority="11" operator="equal">
      <formula>"ป"</formula>
    </cfRule>
    <cfRule type="cellIs" dxfId="226" priority="12" operator="equal">
      <formula>"/"</formula>
    </cfRule>
  </conditionalFormatting>
  <conditionalFormatting sqref="D3:AH3">
    <cfRule type="cellIs" dxfId="15" priority="1" operator="equal">
      <formula>"อา"</formula>
    </cfRule>
    <cfRule type="cellIs" dxfId="14" priority="2" operator="equal">
      <formula>"อา"</formula>
    </cfRule>
    <cfRule type="cellIs" dxfId="13" priority="3" operator="equal">
      <formula>"ส"</formula>
    </cfRule>
    <cfRule type="cellIs" dxfId="12" priority="4" operator="equal">
      <formula>"ศ"</formula>
    </cfRule>
    <cfRule type="cellIs" dxfId="11" priority="5" operator="equal">
      <formula>"พฤ"</formula>
    </cfRule>
    <cfRule type="cellIs" dxfId="10" priority="6" operator="equal">
      <formula>"พ"</formula>
    </cfRule>
    <cfRule type="cellIs" dxfId="9" priority="7" operator="equal">
      <formula>"อ"</formula>
    </cfRule>
    <cfRule type="cellIs" dxfId="8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58200A-05D7-425C-8E61-8C45EB1F98F3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D6ADA708-3EE5-46E4-8108-4BB6D89EC94E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8ECC9-D229-4896-837A-3CC8BEAA906E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3" sqref="AI3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ตั้งค่าเดือน!$C$12</f>
        <v>2</v>
      </c>
      <c r="H1" s="266"/>
      <c r="I1" s="273" t="s">
        <v>49</v>
      </c>
      <c r="J1" s="274"/>
      <c r="K1" s="275"/>
      <c r="L1" s="276" t="str">
        <f>ตั้งค่าเดือน!$B$12</f>
        <v>มีนาคม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ตั้งค่าเดือน!$D$12</f>
        <v>2566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มีนาคม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IF(ปฏิทินการศึกษา!C14="","",ปฏิทินการศึกษา!C14)</f>
        <v>พ</v>
      </c>
      <c r="E3" s="219" t="str">
        <f>IF(ปฏิทินการศึกษา!D14="","",ปฏิทินการศึกษา!D14)</f>
        <v>พฤ</v>
      </c>
      <c r="F3" s="219" t="str">
        <f>IF(ปฏิทินการศึกษา!E14="","",ปฏิทินการศึกษา!E14)</f>
        <v>ศ</v>
      </c>
      <c r="G3" s="219" t="str">
        <f>IF(ปฏิทินการศึกษา!F14="","",ปฏิทินการศึกษา!F14)</f>
        <v/>
      </c>
      <c r="H3" s="219" t="str">
        <f>IF(ปฏิทินการศึกษา!G14="","",ปฏิทินการศึกษา!G14)</f>
        <v/>
      </c>
      <c r="I3" s="219" t="str">
        <f>IF(ปฏิทินการศึกษา!H14="","",ปฏิทินการศึกษา!H14)</f>
        <v/>
      </c>
      <c r="J3" s="219" t="str">
        <f>IF(ปฏิทินการศึกษา!I14="","",ปฏิทินการศึกษา!I14)</f>
        <v>อ</v>
      </c>
      <c r="K3" s="219" t="str">
        <f>IF(ปฏิทินการศึกษา!J14="","",ปฏิทินการศึกษา!J14)</f>
        <v>พ</v>
      </c>
      <c r="L3" s="219" t="str">
        <f>IF(ปฏิทินการศึกษา!K14="","",ปฏิทินการศึกษา!K14)</f>
        <v>พฤ</v>
      </c>
      <c r="M3" s="219" t="str">
        <f>IF(ปฏิทินการศึกษา!L14="","",ปฏิทินการศึกษา!L14)</f>
        <v>ศ</v>
      </c>
      <c r="N3" s="219" t="str">
        <f>IF(ปฏิทินการศึกษา!M14="","",ปฏิทินการศึกษา!M14)</f>
        <v/>
      </c>
      <c r="O3" s="219" t="str">
        <f>IF(ปฏิทินการศึกษา!N14="","",ปฏิทินการศึกษา!N14)</f>
        <v/>
      </c>
      <c r="P3" s="219" t="str">
        <f>IF(ปฏิทินการศึกษา!O14="","",ปฏิทินการศึกษา!O14)</f>
        <v>จ</v>
      </c>
      <c r="Q3" s="219" t="str">
        <f>IF(ปฏิทินการศึกษา!P14="","",ปฏิทินการศึกษา!P14)</f>
        <v>อ</v>
      </c>
      <c r="R3" s="219" t="str">
        <f>IF(ปฏิทินการศึกษา!Q14="","",ปฏิทินการศึกษา!Q14)</f>
        <v>พ</v>
      </c>
      <c r="S3" s="219" t="str">
        <f>IF(ปฏิทินการศึกษา!R14="","",ปฏิทินการศึกษา!R14)</f>
        <v>พฤ</v>
      </c>
      <c r="T3" s="219" t="str">
        <f>IF(ปฏิทินการศึกษา!S14="","",ปฏิทินการศึกษา!S14)</f>
        <v>ศ</v>
      </c>
      <c r="U3" s="219" t="str">
        <f>IF(ปฏิทินการศึกษา!T14="","",ปฏิทินการศึกษา!T14)</f>
        <v/>
      </c>
      <c r="V3" s="219" t="str">
        <f>IF(ปฏิทินการศึกษา!U14="","",ปฏิทินการศึกษา!U14)</f>
        <v/>
      </c>
      <c r="W3" s="219" t="str">
        <f>IF(ปฏิทินการศึกษา!V14="","",ปฏิทินการศึกษา!V14)</f>
        <v>จ</v>
      </c>
      <c r="X3" s="219" t="str">
        <f>IF(ปฏิทินการศึกษา!W14="","",ปฏิทินการศึกษา!W14)</f>
        <v>อ</v>
      </c>
      <c r="Y3" s="219" t="str">
        <f>IF(ปฏิทินการศึกษา!X14="","",ปฏิทินการศึกษา!X14)</f>
        <v>พ</v>
      </c>
      <c r="Z3" s="219" t="str">
        <f>IF(ปฏิทินการศึกษา!Y14="","",ปฏิทินการศึกษา!Y14)</f>
        <v>พฤ</v>
      </c>
      <c r="AA3" s="219" t="str">
        <f>IF(ปฏิทินการศึกษา!Z14="","",ปฏิทินการศึกษา!Z14)</f>
        <v>ศ</v>
      </c>
      <c r="AB3" s="219" t="str">
        <f>IF(ปฏิทินการศึกษา!AA14="","",ปฏิทินการศึกษา!AA14)</f>
        <v/>
      </c>
      <c r="AC3" s="219" t="str">
        <f>IF(ปฏิทินการศึกษา!AB14="","",ปฏิทินการศึกษา!AB14)</f>
        <v/>
      </c>
      <c r="AD3" s="219" t="str">
        <f>IF(ปฏิทินการศึกษา!AC14="","",ปฏิทินการศึกษา!AC14)</f>
        <v>จ</v>
      </c>
      <c r="AE3" s="219" t="str">
        <f>IF(ปฏิทินการศึกษา!AD14="","",ปฏิทินการศึกษา!AD14)</f>
        <v>อ</v>
      </c>
      <c r="AF3" s="219" t="str">
        <f>IF(ปฏิทินการศึกษา!AE14="","",ปฏิทินการศึกษา!AE14)</f>
        <v>พ</v>
      </c>
      <c r="AG3" s="219" t="str">
        <f>IF(ปฏิทินการศึกษา!AF14="","",ปฏิทินการศึกษา!AF14)</f>
        <v>พฤ</v>
      </c>
      <c r="AH3" s="219" t="str">
        <f>IF(ปฏิทินการศึกษา!AG14="","",ปฏิทินการศึกษา!AG14)</f>
        <v>ศ</v>
      </c>
      <c r="AI3" s="129">
        <f>COUNTA(D3:AH3)-COUNTIF(D3:AH3,"")</f>
        <v>22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169" t="s">
        <v>255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L1 U1 D4:AH10 D64 D12:AH63 E11:AH11" name="ช่วง1_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217" priority="9" operator="equal">
      <formula>"ข"</formula>
    </cfRule>
    <cfRule type="cellIs" dxfId="216" priority="10" operator="equal">
      <formula>"ล"</formula>
    </cfRule>
    <cfRule type="cellIs" dxfId="215" priority="11" operator="equal">
      <formula>"ป"</formula>
    </cfRule>
    <cfRule type="cellIs" dxfId="214" priority="12" operator="equal">
      <formula>"/"</formula>
    </cfRule>
  </conditionalFormatting>
  <conditionalFormatting sqref="D3:AH3">
    <cfRule type="cellIs" dxfId="7" priority="1" operator="equal">
      <formula>"อา"</formula>
    </cfRule>
    <cfRule type="cellIs" dxfId="6" priority="2" operator="equal">
      <formula>"อา"</formula>
    </cfRule>
    <cfRule type="cellIs" dxfId="5" priority="3" operator="equal">
      <formula>"ส"</formula>
    </cfRule>
    <cfRule type="cellIs" dxfId="4" priority="4" operator="equal">
      <formula>"ศ"</formula>
    </cfRule>
    <cfRule type="cellIs" dxfId="3" priority="5" operator="equal">
      <formula>"พฤ"</formula>
    </cfRule>
    <cfRule type="cellIs" dxfId="2" priority="6" operator="equal">
      <formula>"พ"</formula>
    </cfRule>
    <cfRule type="cellIs" dxfId="1" priority="7" operator="equal">
      <formula>"อ"</formula>
    </cfRule>
    <cfRule type="cellIs" dxfId="0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3BFA34-5D9D-42D1-956E-49F8CA853515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3BC6904D-203A-4620-BBB6-CFC11FFC98B8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D55B1-761E-4606-84DA-EBF36EA5F9B7}">
  <sheetPr>
    <tabColor rgb="FFC00000"/>
  </sheetPr>
  <dimension ref="A1:Y65"/>
  <sheetViews>
    <sheetView workbookViewId="0">
      <pane xSplit="3" ySplit="5" topLeftCell="D9" activePane="bottomRight" state="frozen"/>
      <selection pane="topRight" activeCell="D1" sqref="D1"/>
      <selection pane="bottomLeft" activeCell="A6" sqref="A6"/>
      <selection pane="bottomRight" activeCell="H13" sqref="H13"/>
    </sheetView>
  </sheetViews>
  <sheetFormatPr defaultColWidth="4.625" defaultRowHeight="18.75" x14ac:dyDescent="0.3"/>
  <cols>
    <col min="1" max="1" width="3.25" style="1" customWidth="1"/>
    <col min="2" max="2" width="4.625" style="4"/>
    <col min="3" max="3" width="23.25" style="1" customWidth="1"/>
    <col min="4" max="4" width="4.625" style="1" customWidth="1"/>
    <col min="5" max="13" width="4.625" style="1"/>
    <col min="14" max="14" width="4.62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5" style="1" customWidth="1"/>
    <col min="25" max="25" width="9" style="1"/>
    <col min="26" max="16384" width="4.625" style="1"/>
  </cols>
  <sheetData>
    <row r="1" spans="1:25" ht="6.75" customHeight="1" x14ac:dyDescent="0.3">
      <c r="A1" s="23"/>
      <c r="B1" s="21"/>
      <c r="C1" s="20"/>
      <c r="D1" s="304" t="str">
        <f>ตั้งค่าเดือน!$B2</f>
        <v>พฤษภาคม</v>
      </c>
      <c r="E1" s="304" t="str">
        <f>ตั้งค่าเดือน!$B3</f>
        <v>มิถุนายน</v>
      </c>
      <c r="F1" s="304" t="str">
        <f>ตั้งค่าเดือน!$B4</f>
        <v>กรกฎาคม</v>
      </c>
      <c r="G1" s="304" t="str">
        <f>ตั้งค่าเดือน!$B5</f>
        <v>สิงหาคม</v>
      </c>
      <c r="H1" s="304" t="str">
        <f>ตั้งค่าเดือน!$B6</f>
        <v>กันยายน</v>
      </c>
      <c r="I1" s="304" t="str">
        <f>ตั้งค่าเดือน!$B7</f>
        <v>ตุลาคม</v>
      </c>
      <c r="J1" s="289" t="str">
        <f>ตั้งค่าเดือน!$B8</f>
        <v>พฤศจิกายน</v>
      </c>
      <c r="K1" s="289" t="str">
        <f>ตั้งค่าเดือน!$B9</f>
        <v>ธันวาคม</v>
      </c>
      <c r="L1" s="289" t="str">
        <f>ตั้งค่าเดือน!$B10</f>
        <v>มกราคม</v>
      </c>
      <c r="M1" s="289" t="str">
        <f>ตั้งค่าเดือน!$B11</f>
        <v>กุมภาพันธ์</v>
      </c>
      <c r="N1" s="289" t="str">
        <f>ตั้งค่าเดือน!$B12</f>
        <v>มีนาคม</v>
      </c>
      <c r="O1" s="298" t="s">
        <v>160</v>
      </c>
      <c r="P1" s="301" t="s">
        <v>161</v>
      </c>
      <c r="Q1" s="24"/>
      <c r="R1" s="25"/>
      <c r="S1" s="25"/>
      <c r="T1" s="26"/>
      <c r="U1" s="287" t="s">
        <v>101</v>
      </c>
      <c r="V1" s="288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23"/>
      <c r="X1" s="23"/>
      <c r="Y1" s="23"/>
    </row>
    <row r="2" spans="1:25" ht="23.25" x14ac:dyDescent="0.3">
      <c r="A2" s="23"/>
      <c r="B2" s="271" t="s">
        <v>40</v>
      </c>
      <c r="C2" s="305" t="s">
        <v>62</v>
      </c>
      <c r="D2" s="304"/>
      <c r="E2" s="304"/>
      <c r="F2" s="304"/>
      <c r="G2" s="304"/>
      <c r="H2" s="304"/>
      <c r="I2" s="304"/>
      <c r="J2" s="289"/>
      <c r="K2" s="289"/>
      <c r="L2" s="289"/>
      <c r="M2" s="289"/>
      <c r="N2" s="289"/>
      <c r="O2" s="299"/>
      <c r="P2" s="302"/>
      <c r="Q2" s="290" t="s">
        <v>100</v>
      </c>
      <c r="R2" s="291"/>
      <c r="S2" s="291"/>
      <c r="T2" s="292"/>
      <c r="U2" s="287"/>
      <c r="V2" s="288"/>
      <c r="W2" s="208" t="s">
        <v>239</v>
      </c>
      <c r="X2" s="201" t="s">
        <v>246</v>
      </c>
      <c r="Y2" s="20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23"/>
      <c r="B3" s="271"/>
      <c r="C3" s="305"/>
      <c r="D3" s="304"/>
      <c r="E3" s="304"/>
      <c r="F3" s="304"/>
      <c r="G3" s="304"/>
      <c r="H3" s="304"/>
      <c r="I3" s="304"/>
      <c r="J3" s="289"/>
      <c r="K3" s="289"/>
      <c r="L3" s="289"/>
      <c r="M3" s="289"/>
      <c r="N3" s="289"/>
      <c r="O3" s="299"/>
      <c r="P3" s="302"/>
      <c r="Q3" s="293"/>
      <c r="R3" s="294"/>
      <c r="S3" s="294"/>
      <c r="T3" s="295"/>
      <c r="U3" s="287"/>
      <c r="V3" s="288"/>
      <c r="W3" s="146"/>
      <c r="X3" s="146"/>
      <c r="Y3" s="146"/>
    </row>
    <row r="4" spans="1:25" ht="21" x14ac:dyDescent="0.35">
      <c r="A4" s="23"/>
      <c r="B4" s="271"/>
      <c r="C4" s="305"/>
      <c r="D4" s="304"/>
      <c r="E4" s="304"/>
      <c r="F4" s="304"/>
      <c r="G4" s="304"/>
      <c r="H4" s="304"/>
      <c r="I4" s="304"/>
      <c r="J4" s="289"/>
      <c r="K4" s="289"/>
      <c r="L4" s="289"/>
      <c r="M4" s="289"/>
      <c r="N4" s="289"/>
      <c r="O4" s="300"/>
      <c r="P4" s="303"/>
      <c r="Q4" s="296">
        <f>SUM(D5:N5)</f>
        <v>205</v>
      </c>
      <c r="R4" s="296"/>
      <c r="S4" s="296"/>
      <c r="T4" s="297"/>
      <c r="U4" s="287"/>
      <c r="V4" s="288"/>
      <c r="W4" s="23"/>
      <c r="X4" s="23"/>
      <c r="Y4" s="23"/>
    </row>
    <row r="5" spans="1:25" x14ac:dyDescent="0.3">
      <c r="A5" s="23"/>
      <c r="B5" s="272"/>
      <c r="C5" s="306"/>
      <c r="D5" s="123">
        <f>'พ.ค.'!AI3</f>
        <v>11</v>
      </c>
      <c r="E5" s="123">
        <f>'มิ.ย.'!AI3</f>
        <v>21</v>
      </c>
      <c r="F5" s="123">
        <f>'ก.ค.'!AI3</f>
        <v>18</v>
      </c>
      <c r="G5" s="123">
        <f>'ส.ค.'!AI3</f>
        <v>22</v>
      </c>
      <c r="H5" s="123">
        <f>'ก.ย.'!AI3</f>
        <v>22</v>
      </c>
      <c r="I5" s="123">
        <f>'ต.ค.'!AI3</f>
        <v>6</v>
      </c>
      <c r="J5" s="123">
        <f>'พ.ย.'!AI3</f>
        <v>22</v>
      </c>
      <c r="K5" s="123">
        <f>'ธ.ค.'!AI3</f>
        <v>20</v>
      </c>
      <c r="L5" s="123">
        <f>'ม.ค.'!AI3</f>
        <v>21</v>
      </c>
      <c r="M5" s="123">
        <f>'ก.พ.'!AI3</f>
        <v>20</v>
      </c>
      <c r="N5" s="123">
        <f>'มี.ค.'!AI3</f>
        <v>22</v>
      </c>
      <c r="O5" s="28">
        <f>SUM(D5:I5)</f>
        <v>100</v>
      </c>
      <c r="P5" s="28">
        <f>SUM(J5:N5)</f>
        <v>105</v>
      </c>
      <c r="Q5" s="27" t="s">
        <v>92</v>
      </c>
      <c r="R5" s="28" t="s">
        <v>89</v>
      </c>
      <c r="S5" s="29" t="s">
        <v>90</v>
      </c>
      <c r="T5" s="39" t="s">
        <v>91</v>
      </c>
      <c r="U5" s="287"/>
      <c r="V5" s="288"/>
      <c r="W5" s="146"/>
      <c r="X5" s="146"/>
      <c r="Y5" s="146"/>
    </row>
    <row r="6" spans="1:25" x14ac:dyDescent="0.3">
      <c r="A6" s="23"/>
      <c r="B6" s="22">
        <f>รายชื่อนักเรียน!A2</f>
        <v>1</v>
      </c>
      <c r="C6" s="1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D6" s="122">
        <f>IF($C6="","",'พ.ค.'!$AI4)</f>
        <v>0</v>
      </c>
      <c r="E6" s="122">
        <f>IF($C6="","",'มิ.ย.'!$AI4)</f>
        <v>0</v>
      </c>
      <c r="F6" s="122">
        <f>IF($C6="","",'ก.ค.'!$AI4)</f>
        <v>0</v>
      </c>
      <c r="G6" s="122">
        <f>IF($C6="","",'ส.ค.'!$AI4)</f>
        <v>0</v>
      </c>
      <c r="H6" s="122">
        <f>IF($C6="","",'ก.ย.'!$AI4)</f>
        <v>0</v>
      </c>
      <c r="I6" s="122">
        <f>IF($C6="","",'ต.ค.'!$AI4)</f>
        <v>0</v>
      </c>
      <c r="J6" s="32">
        <f>IF($C6="","",'พ.ย.'!$AI4)</f>
        <v>0</v>
      </c>
      <c r="K6" s="32">
        <f>IF($C6="","",'ธ.ค.'!$AI4)</f>
        <v>0</v>
      </c>
      <c r="L6" s="32">
        <f>IF($C6="","",'ม.ค.'!$AI4)</f>
        <v>0</v>
      </c>
      <c r="M6" s="32">
        <f>IF($C6="","",'ก.พ.'!$AI4)</f>
        <v>0</v>
      </c>
      <c r="N6" s="32">
        <f>IF($C6="","",'มี.ค.'!$AI4)</f>
        <v>0</v>
      </c>
      <c r="O6" s="122">
        <f>IF($C6="","",SUM(D6:I6))</f>
        <v>0</v>
      </c>
      <c r="P6" s="124">
        <f>IF($C6="","",SUM(J6:N6))</f>
        <v>0</v>
      </c>
      <c r="Q6" s="135">
        <f>IF($C6="","",SUM(D6:N6))</f>
        <v>0</v>
      </c>
      <c r="R6" s="37">
        <f>IF($C6="","",SUM('พ.ค.'!AK4,'มิ.ย.'!AK4,'ก.ค.'!AK4,'ส.ค.'!AK4,'ก.ย.'!AK4,'ต.ค.'!AK4,'พ.ย.'!AK4,'ธ.ค.'!AK4,'ม.ค.'!AK4,'ก.พ.'!AK4,'มี.ค.'!AK4))</f>
        <v>0</v>
      </c>
      <c r="S6" s="37">
        <f>IF($C6="","",SUM('พ.ค.'!AL4,'มิ.ย.'!AL4,'ก.ค.'!AL4,'ส.ค.'!AL4,'ก.ย.'!AL4,'ต.ค.'!AL4,'พ.ย.'!AL4,'ธ.ค.'!AL4,'ม.ค.'!AL4,'ก.พ.'!AL4,'มี.ค.'!AL4))</f>
        <v>0</v>
      </c>
      <c r="T6" s="36">
        <f>IF($C6="","",SUM('พ.ค.'!AM4,'มิ.ย.'!AM4,'ก.ค.'!AM4,'ส.ค.'!AM4,'ก.ย.'!AM4,'ต.ค.'!AM4,'พ.ย.'!AM4,'ธ.ค.'!AM4,'ม.ค.'!AM4,'ก.พ.'!AM4,'มี.ค.'!AM4))</f>
        <v>0</v>
      </c>
      <c r="U6" s="38">
        <f>IF($C6="","",IF(รายชื่อนักเรียน!H2="ย้ายออก","ย้ายออก",(Q6/$Q$4)*100))</f>
        <v>0</v>
      </c>
      <c r="V6" s="31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146"/>
      <c r="X6" s="146"/>
      <c r="Y6" s="146"/>
    </row>
    <row r="7" spans="1:25" x14ac:dyDescent="0.3">
      <c r="A7" s="23"/>
      <c r="B7" s="22">
        <f>รายชื่อนักเรียน!A3</f>
        <v>2</v>
      </c>
      <c r="C7" s="19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D7" s="122">
        <f>IF($C7="","",'พ.ค.'!$AI5)</f>
        <v>0</v>
      </c>
      <c r="E7" s="122">
        <f>IF($C7="","",'มิ.ย.'!$AI5)</f>
        <v>0</v>
      </c>
      <c r="F7" s="122">
        <f>IF($C7="","",'ก.ค.'!$AI5)</f>
        <v>0</v>
      </c>
      <c r="G7" s="122">
        <f>IF($C7="","",'ส.ค.'!$AI5)</f>
        <v>0</v>
      </c>
      <c r="H7" s="122">
        <f>IF($C7="","",'ก.ย.'!$AI5)</f>
        <v>0</v>
      </c>
      <c r="I7" s="122">
        <f>IF($C7="","",'ต.ค.'!$AI5)</f>
        <v>0</v>
      </c>
      <c r="J7" s="32">
        <f>IF($C7="","",'พ.ย.'!$AI5)</f>
        <v>0</v>
      </c>
      <c r="K7" s="32">
        <f>IF($C7="","",'ธ.ค.'!$AI5)</f>
        <v>0</v>
      </c>
      <c r="L7" s="32">
        <f>IF($C7="","",'ม.ค.'!$AI5)</f>
        <v>0</v>
      </c>
      <c r="M7" s="32">
        <f>IF($C7="","",'ก.พ.'!$AI5)</f>
        <v>0</v>
      </c>
      <c r="N7" s="32">
        <f>IF($C7="","",'มี.ค.'!$AI5)</f>
        <v>0</v>
      </c>
      <c r="O7" s="122">
        <f t="shared" ref="O7:O65" si="0">IF($C7="","",SUM(D7:I7))</f>
        <v>0</v>
      </c>
      <c r="P7" s="124">
        <f t="shared" ref="P7:P65" si="1">IF($C7="","",SUM(J7:N7))</f>
        <v>0</v>
      </c>
      <c r="Q7" s="135">
        <f>IF($C7="","",SUM(D7:N7))</f>
        <v>0</v>
      </c>
      <c r="R7" s="37">
        <f>IF($C7="","",SUM('พ.ค.'!AK5,'มิ.ย.'!AK5,'ก.ค.'!AK5,'ส.ค.'!AK5,'ก.ย.'!AK5,'ต.ค.'!AK5,'พ.ย.'!AK5,'ธ.ค.'!AK5,'ม.ค.'!AK5,'ก.พ.'!AK5,'มี.ค.'!AK5))</f>
        <v>0</v>
      </c>
      <c r="S7" s="37">
        <f>IF($C7="","",SUM('พ.ค.'!AL5,'มิ.ย.'!AL5,'ก.ค.'!AL5,'ส.ค.'!AL5,'ก.ย.'!AL5,'ต.ค.'!AL5,'พ.ย.'!AL5,'ธ.ค.'!AL5,'ม.ค.'!AL5,'ก.พ.'!AL5,'มี.ค.'!AL5))</f>
        <v>0</v>
      </c>
      <c r="T7" s="36">
        <f>IF($C7="","",SUM('พ.ค.'!AM5,'มิ.ย.'!AM5,'ก.ค.'!AM5,'ส.ค.'!AM5,'ก.ย.'!AM5,'ต.ค.'!AM5,'พ.ย.'!AM5,'ธ.ค.'!AM5,'ม.ค.'!AM5,'ก.พ.'!AM5,'มี.ค.'!AM5))</f>
        <v>0</v>
      </c>
      <c r="U7" s="38" t="str">
        <f>IF($C7="","",IF(รายชื่อนักเรียน!H3="ย้ายออก","ย้ายออก",(Q7/$Q$4)*100))</f>
        <v>ย้ายออก</v>
      </c>
      <c r="V7" s="31" t="str">
        <f>IF($C7="","",IF(รายชื่อนักเรียน!H3="ย้ายออก","ย้ายออก",IF(U7&gt;=ตั้งค่าปพ5!$I$18,"ผ่าน","ไม่ผ่าน")))</f>
        <v>ย้ายออก</v>
      </c>
      <c r="W7" s="146"/>
      <c r="X7" s="146"/>
      <c r="Y7" s="146"/>
    </row>
    <row r="8" spans="1:25" x14ac:dyDescent="0.3">
      <c r="A8" s="23"/>
      <c r="B8" s="22">
        <f>รายชื่อนักเรียน!A4</f>
        <v>3</v>
      </c>
      <c r="C8" s="1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D8" s="122">
        <f>IF($C8="","",'พ.ค.'!$AI6)</f>
        <v>0</v>
      </c>
      <c r="E8" s="122">
        <f>IF($C8="","",'มิ.ย.'!$AI6)</f>
        <v>0</v>
      </c>
      <c r="F8" s="122">
        <f>IF($C8="","",'ก.ค.'!$AI6)</f>
        <v>0</v>
      </c>
      <c r="G8" s="122">
        <f>IF($C8="","",'ส.ค.'!$AI6)</f>
        <v>0</v>
      </c>
      <c r="H8" s="122">
        <f>IF($C8="","",'ก.ย.'!$AI6)</f>
        <v>0</v>
      </c>
      <c r="I8" s="122">
        <f>IF($C8="","",'ต.ค.'!$AI6)</f>
        <v>0</v>
      </c>
      <c r="J8" s="32">
        <f>IF($C8="","",'พ.ย.'!$AI6)</f>
        <v>0</v>
      </c>
      <c r="K8" s="32">
        <f>IF($C8="","",'ธ.ค.'!$AI6)</f>
        <v>0</v>
      </c>
      <c r="L8" s="32">
        <f>IF($C8="","",'ม.ค.'!$AI6)</f>
        <v>0</v>
      </c>
      <c r="M8" s="32">
        <f>IF($C8="","",'ก.พ.'!$AI6)</f>
        <v>0</v>
      </c>
      <c r="N8" s="32">
        <f>IF($C8="","",'มี.ค.'!$AI6)</f>
        <v>0</v>
      </c>
      <c r="O8" s="122">
        <f t="shared" si="0"/>
        <v>0</v>
      </c>
      <c r="P8" s="124">
        <f t="shared" si="1"/>
        <v>0</v>
      </c>
      <c r="Q8" s="135">
        <f t="shared" ref="Q8:Q65" si="2">IF($C8="","",SUM(D8:N8))</f>
        <v>0</v>
      </c>
      <c r="R8" s="37">
        <f>IF($C8="","",SUM('พ.ค.'!AK6,'มิ.ย.'!AK6,'ก.ค.'!AK6,'ส.ค.'!AK6,'ก.ย.'!AK6,'ต.ค.'!AK6,'พ.ย.'!AK6,'ธ.ค.'!AK6,'ม.ค.'!AK6,'ก.พ.'!AK6,'มี.ค.'!AK6))</f>
        <v>0</v>
      </c>
      <c r="S8" s="37">
        <f>IF($C8="","",SUM('พ.ค.'!AL6,'มิ.ย.'!AL6,'ก.ค.'!AL6,'ส.ค.'!AL6,'ก.ย.'!AL6,'ต.ค.'!AL6,'พ.ย.'!AL6,'ธ.ค.'!AL6,'ม.ค.'!AL6,'ก.พ.'!AL6,'มี.ค.'!AL6))</f>
        <v>0</v>
      </c>
      <c r="T8" s="36">
        <f>IF($C8="","",SUM('พ.ค.'!AM6,'มิ.ย.'!AM6,'ก.ค.'!AM6,'ส.ค.'!AM6,'ก.ย.'!AM6,'ต.ค.'!AM6,'พ.ย.'!AM6,'ธ.ค.'!AM6,'ม.ค.'!AM6,'ก.พ.'!AM6,'มี.ค.'!AM6))</f>
        <v>0</v>
      </c>
      <c r="U8" s="38">
        <f>IF($C8="","",IF(รายชื่อนักเรียน!H4="ย้ายออก","ย้ายออก",(Q8/$Q$4)*100))</f>
        <v>0</v>
      </c>
      <c r="V8" s="31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146"/>
      <c r="X8" s="146"/>
      <c r="Y8" s="146"/>
    </row>
    <row r="9" spans="1:25" x14ac:dyDescent="0.3">
      <c r="A9" s="23"/>
      <c r="B9" s="22">
        <f>รายชื่อนักเรียน!A5</f>
        <v>4</v>
      </c>
      <c r="C9" s="1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D9" s="122">
        <f>IF($C9="","",'พ.ค.'!$AI7)</f>
        <v>0</v>
      </c>
      <c r="E9" s="122">
        <f>IF($C9="","",'มิ.ย.'!$AI7)</f>
        <v>0</v>
      </c>
      <c r="F9" s="122">
        <f>IF($C9="","",'ก.ค.'!$AI7)</f>
        <v>0</v>
      </c>
      <c r="G9" s="122">
        <f>IF($C9="","",'ส.ค.'!$AI7)</f>
        <v>0</v>
      </c>
      <c r="H9" s="122">
        <f>IF($C9="","",'ก.ย.'!$AI7)</f>
        <v>0</v>
      </c>
      <c r="I9" s="122">
        <f>IF($C9="","",'ต.ค.'!$AI7)</f>
        <v>0</v>
      </c>
      <c r="J9" s="32">
        <f>IF($C9="","",'พ.ย.'!$AI7)</f>
        <v>0</v>
      </c>
      <c r="K9" s="32">
        <f>IF($C9="","",'ธ.ค.'!$AI7)</f>
        <v>0</v>
      </c>
      <c r="L9" s="32">
        <f>IF($C9="","",'ม.ค.'!$AI7)</f>
        <v>0</v>
      </c>
      <c r="M9" s="32">
        <f>IF($C9="","",'ก.พ.'!$AI7)</f>
        <v>0</v>
      </c>
      <c r="N9" s="32">
        <f>IF($C9="","",'มี.ค.'!$AI7)</f>
        <v>0</v>
      </c>
      <c r="O9" s="122">
        <f t="shared" si="0"/>
        <v>0</v>
      </c>
      <c r="P9" s="124">
        <f t="shared" si="1"/>
        <v>0</v>
      </c>
      <c r="Q9" s="135">
        <f t="shared" si="2"/>
        <v>0</v>
      </c>
      <c r="R9" s="37">
        <f>IF($C9="","",SUM('พ.ค.'!AK7,'มิ.ย.'!AK7,'ก.ค.'!AK7,'ส.ค.'!AK7,'ก.ย.'!AK7,'ต.ค.'!AK7,'พ.ย.'!AK7,'ธ.ค.'!AK7,'ม.ค.'!AK7,'ก.พ.'!AK7,'มี.ค.'!AK7))</f>
        <v>0</v>
      </c>
      <c r="S9" s="37">
        <f>IF($C9="","",SUM('พ.ค.'!AL7,'มิ.ย.'!AL7,'ก.ค.'!AL7,'ส.ค.'!AL7,'ก.ย.'!AL7,'ต.ค.'!AL7,'พ.ย.'!AL7,'ธ.ค.'!AL7,'ม.ค.'!AL7,'ก.พ.'!AL7,'มี.ค.'!AL7))</f>
        <v>0</v>
      </c>
      <c r="T9" s="36">
        <f>IF($C9="","",SUM('พ.ค.'!AM7,'มิ.ย.'!AM7,'ก.ค.'!AM7,'ส.ค.'!AM7,'ก.ย.'!AM7,'ต.ค.'!AM7,'พ.ย.'!AM7,'ธ.ค.'!AM7,'ม.ค.'!AM7,'ก.พ.'!AM7,'มี.ค.'!AM7))</f>
        <v>0</v>
      </c>
      <c r="U9" s="38">
        <f>IF($C9="","",IF(รายชื่อนักเรียน!H5="ย้ายออก","ย้ายออก",(Q9/$Q$4)*100))</f>
        <v>0</v>
      </c>
      <c r="V9" s="31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146"/>
      <c r="X9" s="146"/>
      <c r="Y9" s="146"/>
    </row>
    <row r="10" spans="1:25" x14ac:dyDescent="0.3">
      <c r="A10" s="23"/>
      <c r="B10" s="22">
        <f>รายชื่อนักเรียน!A6</f>
        <v>5</v>
      </c>
      <c r="C10" s="19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D10" s="122" t="str">
        <f>IF($C10="","",'พ.ค.'!$AI8)</f>
        <v/>
      </c>
      <c r="E10" s="122" t="str">
        <f>IF($C10="","",'มิ.ย.'!$AI8)</f>
        <v/>
      </c>
      <c r="F10" s="122" t="str">
        <f>IF($C10="","",'ก.ค.'!$AI8)</f>
        <v/>
      </c>
      <c r="G10" s="122" t="str">
        <f>IF($C10="","",'ส.ค.'!$AI8)</f>
        <v/>
      </c>
      <c r="H10" s="122" t="str">
        <f>IF($C10="","",'ก.ย.'!$AI8)</f>
        <v/>
      </c>
      <c r="I10" s="122" t="str">
        <f>IF($C10="","",'ต.ค.'!$AI8)</f>
        <v/>
      </c>
      <c r="J10" s="32" t="str">
        <f>IF($C10="","",'พ.ย.'!$AI8)</f>
        <v/>
      </c>
      <c r="K10" s="32" t="str">
        <f>IF($C10="","",'ธ.ค.'!$AI8)</f>
        <v/>
      </c>
      <c r="L10" s="32" t="str">
        <f>IF($C10="","",'ม.ค.'!$AI8)</f>
        <v/>
      </c>
      <c r="M10" s="32" t="str">
        <f>IF($C10="","",'ก.พ.'!$AI8)</f>
        <v/>
      </c>
      <c r="N10" s="32" t="str">
        <f>IF($C10="","",'มี.ค.'!$AI8)</f>
        <v/>
      </c>
      <c r="O10" s="122" t="str">
        <f t="shared" si="0"/>
        <v/>
      </c>
      <c r="P10" s="124" t="str">
        <f t="shared" si="1"/>
        <v/>
      </c>
      <c r="Q10" s="135" t="str">
        <f t="shared" si="2"/>
        <v/>
      </c>
      <c r="R10" s="37" t="str">
        <f>IF($C10="","",SUM('พ.ค.'!AK8,'มิ.ย.'!AK8,'ก.ค.'!AK8,'ส.ค.'!AK8,'ก.ย.'!AK8,'ต.ค.'!AK8,'พ.ย.'!AK8,'ธ.ค.'!AK8,'ม.ค.'!AK8,'ก.พ.'!AK8,'มี.ค.'!AK8))</f>
        <v/>
      </c>
      <c r="S10" s="37" t="str">
        <f>IF($C10="","",SUM('พ.ค.'!AL8,'มิ.ย.'!AL8,'ก.ค.'!AL8,'ส.ค.'!AL8,'ก.ย.'!AL8,'ต.ค.'!AL8,'พ.ย.'!AL8,'ธ.ค.'!AL8,'ม.ค.'!AL8,'ก.พ.'!AL8,'มี.ค.'!AL8))</f>
        <v/>
      </c>
      <c r="T10" s="36" t="str">
        <f>IF($C10="","",SUM('พ.ค.'!AM8,'มิ.ย.'!AM8,'ก.ค.'!AM8,'ส.ค.'!AM8,'ก.ย.'!AM8,'ต.ค.'!AM8,'พ.ย.'!AM8,'ธ.ค.'!AM8,'ม.ค.'!AM8,'ก.พ.'!AM8,'มี.ค.'!AM8))</f>
        <v/>
      </c>
      <c r="U10" s="38" t="str">
        <f>IF($C10="","",IF(รายชื่อนักเรียน!H6="ย้ายออก","ย้ายออก",(Q10/$Q$4)*100))</f>
        <v/>
      </c>
      <c r="V10" s="31" t="str">
        <f>IF($C10="","",IF(รายชื่อนักเรียน!H6="ย้ายออก","ย้ายออก",IF(U10&gt;=ตั้งค่าปพ5!$I$18,"ผ่าน","ไม่ผ่าน")))</f>
        <v/>
      </c>
      <c r="W10" s="146"/>
      <c r="X10" s="146"/>
      <c r="Y10" s="146"/>
    </row>
    <row r="11" spans="1:25" x14ac:dyDescent="0.3">
      <c r="A11" s="23"/>
      <c r="B11" s="22">
        <f>รายชื่อนักเรียน!A7</f>
        <v>6</v>
      </c>
      <c r="C11" s="19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122" t="str">
        <f>IF($C11="","",'พ.ค.'!$AI9)</f>
        <v/>
      </c>
      <c r="E11" s="122" t="str">
        <f>IF($C11="","",'มิ.ย.'!$AI9)</f>
        <v/>
      </c>
      <c r="F11" s="122" t="str">
        <f>IF($C11="","",'ก.ค.'!$AI9)</f>
        <v/>
      </c>
      <c r="G11" s="122" t="str">
        <f>IF($C11="","",'ส.ค.'!$AI9)</f>
        <v/>
      </c>
      <c r="H11" s="122" t="str">
        <f>IF($C11="","",'ก.ย.'!$AI9)</f>
        <v/>
      </c>
      <c r="I11" s="122" t="str">
        <f>IF($C11="","",'ต.ค.'!$AI9)</f>
        <v/>
      </c>
      <c r="J11" s="32" t="str">
        <f>IF($C11="","",'พ.ย.'!$AI9)</f>
        <v/>
      </c>
      <c r="K11" s="32" t="str">
        <f>IF($C11="","",'ธ.ค.'!$AI9)</f>
        <v/>
      </c>
      <c r="L11" s="32" t="str">
        <f>IF($C11="","",'ม.ค.'!$AI9)</f>
        <v/>
      </c>
      <c r="M11" s="32" t="str">
        <f>IF($C11="","",'ก.พ.'!$AI9)</f>
        <v/>
      </c>
      <c r="N11" s="32" t="str">
        <f>IF($C11="","",'มี.ค.'!$AI9)</f>
        <v/>
      </c>
      <c r="O11" s="122" t="str">
        <f t="shared" si="0"/>
        <v/>
      </c>
      <c r="P11" s="124" t="str">
        <f t="shared" si="1"/>
        <v/>
      </c>
      <c r="Q11" s="135" t="str">
        <f t="shared" si="2"/>
        <v/>
      </c>
      <c r="R11" s="37" t="str">
        <f>IF($C11="","",SUM('พ.ค.'!AK9,'มิ.ย.'!AK9,'ก.ค.'!AK9,'ส.ค.'!AK9,'ก.ย.'!AK9,'ต.ค.'!AK9,'พ.ย.'!AK9,'ธ.ค.'!AK9,'ม.ค.'!AK9,'ก.พ.'!AK9,'มี.ค.'!AK9))</f>
        <v/>
      </c>
      <c r="S11" s="37" t="str">
        <f>IF($C11="","",SUM('พ.ค.'!AL9,'มิ.ย.'!AL9,'ก.ค.'!AL9,'ส.ค.'!AL9,'ก.ย.'!AL9,'ต.ค.'!AL9,'พ.ย.'!AL9,'ธ.ค.'!AL9,'ม.ค.'!AL9,'ก.พ.'!AL9,'มี.ค.'!AL9))</f>
        <v/>
      </c>
      <c r="T11" s="36" t="str">
        <f>IF($C11="","",SUM('พ.ค.'!AM9,'มิ.ย.'!AM9,'ก.ค.'!AM9,'ส.ค.'!AM9,'ก.ย.'!AM9,'ต.ค.'!AM9,'พ.ย.'!AM9,'ธ.ค.'!AM9,'ม.ค.'!AM9,'ก.พ.'!AM9,'มี.ค.'!AM9))</f>
        <v/>
      </c>
      <c r="U11" s="38" t="str">
        <f>IF($C11="","",IF(รายชื่อนักเรียน!H7="ย้ายออก","ย้ายออก",(Q11/$Q$4)*100))</f>
        <v/>
      </c>
      <c r="V11" s="31" t="str">
        <f>IF($C11="","",IF(รายชื่อนักเรียน!H7="ย้ายออก","ย้ายออก",IF(U11&gt;=ตั้งค่าปพ5!$I$18,"ผ่าน","ไม่ผ่าน")))</f>
        <v/>
      </c>
      <c r="W11" s="146"/>
      <c r="X11" s="146"/>
      <c r="Y11" s="146"/>
    </row>
    <row r="12" spans="1:25" x14ac:dyDescent="0.3">
      <c r="A12" s="23"/>
      <c r="B12" s="22">
        <f>รายชื่อนักเรียน!A8</f>
        <v>7</v>
      </c>
      <c r="C12" s="19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122" t="str">
        <f>IF($C12="","",'พ.ค.'!$AI10)</f>
        <v/>
      </c>
      <c r="E12" s="122" t="str">
        <f>IF($C12="","",'มิ.ย.'!$AI10)</f>
        <v/>
      </c>
      <c r="F12" s="122" t="str">
        <f>IF($C12="","",'ก.ค.'!$AI10)</f>
        <v/>
      </c>
      <c r="G12" s="122" t="str">
        <f>IF($C12="","",'ส.ค.'!$AI10)</f>
        <v/>
      </c>
      <c r="H12" s="122" t="str">
        <f>IF($C12="","",'ก.ย.'!$AI10)</f>
        <v/>
      </c>
      <c r="I12" s="122" t="str">
        <f>IF($C12="","",'ต.ค.'!$AI10)</f>
        <v/>
      </c>
      <c r="J12" s="32" t="str">
        <f>IF($C12="","",'พ.ย.'!$AI10)</f>
        <v/>
      </c>
      <c r="K12" s="32" t="str">
        <f>IF($C12="","",'ธ.ค.'!$AI10)</f>
        <v/>
      </c>
      <c r="L12" s="32" t="str">
        <f>IF($C12="","",'ม.ค.'!$AI10)</f>
        <v/>
      </c>
      <c r="M12" s="32" t="str">
        <f>IF($C12="","",'ก.พ.'!$AI10)</f>
        <v/>
      </c>
      <c r="N12" s="32" t="str">
        <f>IF($C12="","",'มี.ค.'!$AI10)</f>
        <v/>
      </c>
      <c r="O12" s="122" t="str">
        <f t="shared" si="0"/>
        <v/>
      </c>
      <c r="P12" s="124" t="str">
        <f t="shared" si="1"/>
        <v/>
      </c>
      <c r="Q12" s="135" t="str">
        <f t="shared" si="2"/>
        <v/>
      </c>
      <c r="R12" s="37" t="str">
        <f>IF($C12="","",SUM('พ.ค.'!AK10,'มิ.ย.'!AK10,'ก.ค.'!AK10,'ส.ค.'!AK10,'ก.ย.'!AK10,'ต.ค.'!AK10,'พ.ย.'!AK10,'ธ.ค.'!AK10,'ม.ค.'!AK10,'ก.พ.'!AK10,'มี.ค.'!AK10))</f>
        <v/>
      </c>
      <c r="S12" s="37" t="str">
        <f>IF($C12="","",SUM('พ.ค.'!AL10,'มิ.ย.'!AL10,'ก.ค.'!AL10,'ส.ค.'!AL10,'ก.ย.'!AL10,'ต.ค.'!AL10,'พ.ย.'!AL10,'ธ.ค.'!AL10,'ม.ค.'!AL10,'ก.พ.'!AL10,'มี.ค.'!AL10))</f>
        <v/>
      </c>
      <c r="T12" s="36" t="str">
        <f>IF($C12="","",SUM('พ.ค.'!AM10,'มิ.ย.'!AM10,'ก.ค.'!AM10,'ส.ค.'!AM10,'ก.ย.'!AM10,'ต.ค.'!AM10,'พ.ย.'!AM10,'ธ.ค.'!AM10,'ม.ค.'!AM10,'ก.พ.'!AM10,'มี.ค.'!AM10))</f>
        <v/>
      </c>
      <c r="U12" s="38" t="str">
        <f>IF($C12="","",IF(รายชื่อนักเรียน!H8="ย้ายออก","ย้ายออก",(Q12/$Q$4)*100))</f>
        <v/>
      </c>
      <c r="V12" s="31" t="str">
        <f>IF($C12="","",IF(รายชื่อนักเรียน!H8="ย้ายออก","ย้ายออก",IF(U12&gt;=ตั้งค่าปพ5!$I$18,"ผ่าน","ไม่ผ่าน")))</f>
        <v/>
      </c>
      <c r="W12" s="146"/>
      <c r="X12" s="146"/>
      <c r="Y12" s="146"/>
    </row>
    <row r="13" spans="1:25" x14ac:dyDescent="0.3">
      <c r="A13" s="23"/>
      <c r="B13" s="22">
        <f>รายชื่อนักเรียน!A9</f>
        <v>8</v>
      </c>
      <c r="C13" s="19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122" t="str">
        <f>IF($C13="","",'พ.ค.'!$AI11)</f>
        <v/>
      </c>
      <c r="E13" s="122" t="str">
        <f>IF($C13="","",'มิ.ย.'!$AI11)</f>
        <v/>
      </c>
      <c r="F13" s="122" t="str">
        <f>IF($C13="","",'ก.ค.'!$AI11)</f>
        <v/>
      </c>
      <c r="G13" s="122" t="str">
        <f>IF($C13="","",'ส.ค.'!$AI11)</f>
        <v/>
      </c>
      <c r="H13" s="122" t="str">
        <f>IF($C13="","",'ก.ย.'!$AI11)</f>
        <v/>
      </c>
      <c r="I13" s="122" t="str">
        <f>IF($C13="","",'ต.ค.'!$AI11)</f>
        <v/>
      </c>
      <c r="J13" s="32" t="str">
        <f>IF($C13="","",'พ.ย.'!$AI11)</f>
        <v/>
      </c>
      <c r="K13" s="32" t="str">
        <f>IF($C13="","",'ธ.ค.'!$AI11)</f>
        <v/>
      </c>
      <c r="L13" s="32" t="str">
        <f>IF($C13="","",'ม.ค.'!$AI11)</f>
        <v/>
      </c>
      <c r="M13" s="32" t="str">
        <f>IF($C13="","",'ก.พ.'!$AI11)</f>
        <v/>
      </c>
      <c r="N13" s="32" t="str">
        <f>IF($C13="","",'มี.ค.'!$AI11)</f>
        <v/>
      </c>
      <c r="O13" s="122" t="str">
        <f t="shared" si="0"/>
        <v/>
      </c>
      <c r="P13" s="124" t="str">
        <f t="shared" si="1"/>
        <v/>
      </c>
      <c r="Q13" s="135" t="str">
        <f t="shared" si="2"/>
        <v/>
      </c>
      <c r="R13" s="37" t="str">
        <f>IF($C13="","",SUM('พ.ค.'!AK11,'มิ.ย.'!AK11,'ก.ค.'!AK11,'ส.ค.'!AK11,'ก.ย.'!AK11,'ต.ค.'!AK11,'พ.ย.'!AK11,'ธ.ค.'!AK11,'ม.ค.'!AK11,'ก.พ.'!AK11,'มี.ค.'!AK11))</f>
        <v/>
      </c>
      <c r="S13" s="37" t="str">
        <f>IF($C13="","",SUM('พ.ค.'!AL11,'มิ.ย.'!AL11,'ก.ค.'!AL11,'ส.ค.'!AL11,'ก.ย.'!AL11,'ต.ค.'!AL11,'พ.ย.'!AL11,'ธ.ค.'!AL11,'ม.ค.'!AL11,'ก.พ.'!AL11,'มี.ค.'!AL11))</f>
        <v/>
      </c>
      <c r="T13" s="36" t="str">
        <f>IF($C13="","",SUM('พ.ค.'!AM11,'มิ.ย.'!AM11,'ก.ค.'!AM11,'ส.ค.'!AM11,'ก.ย.'!AM11,'ต.ค.'!AM11,'พ.ย.'!AM11,'ธ.ค.'!AM11,'ม.ค.'!AM11,'ก.พ.'!AM11,'มี.ค.'!AM11))</f>
        <v/>
      </c>
      <c r="U13" s="38" t="str">
        <f>IF($C13="","",IF(รายชื่อนักเรียน!H9="ย้ายออก","ย้ายออก",(Q13/$Q$4)*100))</f>
        <v/>
      </c>
      <c r="V13" s="31" t="str">
        <f>IF($C13="","",IF(รายชื่อนักเรียน!H9="ย้ายออก","ย้ายออก",IF(U13&gt;=ตั้งค่าปพ5!$I$18,"ผ่าน","ไม่ผ่าน")))</f>
        <v/>
      </c>
      <c r="W13" s="146"/>
      <c r="X13" s="146"/>
      <c r="Y13" s="146"/>
    </row>
    <row r="14" spans="1:25" x14ac:dyDescent="0.3">
      <c r="A14" s="23"/>
      <c r="B14" s="22">
        <f>รายชื่อนักเรียน!A10</f>
        <v>9</v>
      </c>
      <c r="C14" s="19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122" t="str">
        <f>IF($C14="","",'พ.ค.'!$AI12)</f>
        <v/>
      </c>
      <c r="E14" s="122" t="str">
        <f>IF($C14="","",'มิ.ย.'!$AI12)</f>
        <v/>
      </c>
      <c r="F14" s="122" t="str">
        <f>IF($C14="","",'ก.ค.'!$AI12)</f>
        <v/>
      </c>
      <c r="G14" s="122" t="str">
        <f>IF($C14="","",'ส.ค.'!$AI12)</f>
        <v/>
      </c>
      <c r="H14" s="122" t="str">
        <f>IF($C14="","",'ก.ย.'!$AI12)</f>
        <v/>
      </c>
      <c r="I14" s="122" t="str">
        <f>IF($C14="","",'ต.ค.'!$AI12)</f>
        <v/>
      </c>
      <c r="J14" s="32" t="str">
        <f>IF($C14="","",'พ.ย.'!$AI12)</f>
        <v/>
      </c>
      <c r="K14" s="32" t="str">
        <f>IF($C14="","",'ธ.ค.'!$AI12)</f>
        <v/>
      </c>
      <c r="L14" s="32" t="str">
        <f>IF($C14="","",'ม.ค.'!$AI12)</f>
        <v/>
      </c>
      <c r="M14" s="32" t="str">
        <f>IF($C14="","",'ก.พ.'!$AI12)</f>
        <v/>
      </c>
      <c r="N14" s="32" t="str">
        <f>IF($C14="","",'มี.ค.'!$AI12)</f>
        <v/>
      </c>
      <c r="O14" s="122" t="str">
        <f t="shared" si="0"/>
        <v/>
      </c>
      <c r="P14" s="124" t="str">
        <f t="shared" si="1"/>
        <v/>
      </c>
      <c r="Q14" s="135" t="str">
        <f t="shared" si="2"/>
        <v/>
      </c>
      <c r="R14" s="37" t="str">
        <f>IF($C14="","",SUM('พ.ค.'!AK12,'มิ.ย.'!AK12,'ก.ค.'!AK12,'ส.ค.'!AK12,'ก.ย.'!AK12,'ต.ค.'!AK12,'พ.ย.'!AK12,'ธ.ค.'!AK12,'ม.ค.'!AK12,'ก.พ.'!AK12,'มี.ค.'!AK12))</f>
        <v/>
      </c>
      <c r="S14" s="37" t="str">
        <f>IF($C14="","",SUM('พ.ค.'!AL12,'มิ.ย.'!AL12,'ก.ค.'!AL12,'ส.ค.'!AL12,'ก.ย.'!AL12,'ต.ค.'!AL12,'พ.ย.'!AL12,'ธ.ค.'!AL12,'ม.ค.'!AL12,'ก.พ.'!AL12,'มี.ค.'!AL12))</f>
        <v/>
      </c>
      <c r="T14" s="36" t="str">
        <f>IF($C14="","",SUM('พ.ค.'!AM12,'มิ.ย.'!AM12,'ก.ค.'!AM12,'ส.ค.'!AM12,'ก.ย.'!AM12,'ต.ค.'!AM12,'พ.ย.'!AM12,'ธ.ค.'!AM12,'ม.ค.'!AM12,'ก.พ.'!AM12,'มี.ค.'!AM12))</f>
        <v/>
      </c>
      <c r="U14" s="38" t="str">
        <f>IF($C14="","",IF(รายชื่อนักเรียน!H10="ย้ายออก","ย้ายออก",(Q14/$Q$4)*100))</f>
        <v/>
      </c>
      <c r="V14" s="31" t="str">
        <f>IF($C14="","",IF(รายชื่อนักเรียน!H10="ย้ายออก","ย้ายออก",IF(U14&gt;=ตั้งค่าปพ5!$I$18,"ผ่าน","ไม่ผ่าน")))</f>
        <v/>
      </c>
      <c r="W14" s="146"/>
      <c r="X14" s="146"/>
      <c r="Y14" s="146"/>
    </row>
    <row r="15" spans="1:25" x14ac:dyDescent="0.3">
      <c r="A15" s="23"/>
      <c r="B15" s="22">
        <f>รายชื่อนักเรียน!A11</f>
        <v>10</v>
      </c>
      <c r="C15" s="19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122" t="str">
        <f>IF($C15="","",'พ.ค.'!$AI13)</f>
        <v/>
      </c>
      <c r="E15" s="122" t="str">
        <f>IF($C15="","",'มิ.ย.'!$AI13)</f>
        <v/>
      </c>
      <c r="F15" s="122" t="str">
        <f>IF($C15="","",'ก.ค.'!$AI13)</f>
        <v/>
      </c>
      <c r="G15" s="122" t="str">
        <f>IF($C15="","",'ส.ค.'!$AI13)</f>
        <v/>
      </c>
      <c r="H15" s="122" t="str">
        <f>IF($C15="","",'ก.ย.'!$AI13)</f>
        <v/>
      </c>
      <c r="I15" s="122" t="str">
        <f>IF($C15="","",'ต.ค.'!$AI13)</f>
        <v/>
      </c>
      <c r="J15" s="32" t="str">
        <f>IF($C15="","",'พ.ย.'!$AI13)</f>
        <v/>
      </c>
      <c r="K15" s="32" t="str">
        <f>IF($C15="","",'ธ.ค.'!$AI13)</f>
        <v/>
      </c>
      <c r="L15" s="32" t="str">
        <f>IF($C15="","",'ม.ค.'!$AI13)</f>
        <v/>
      </c>
      <c r="M15" s="32" t="str">
        <f>IF($C15="","",'ก.พ.'!$AI13)</f>
        <v/>
      </c>
      <c r="N15" s="32" t="str">
        <f>IF($C15="","",'มี.ค.'!$AI13)</f>
        <v/>
      </c>
      <c r="O15" s="122" t="str">
        <f t="shared" si="0"/>
        <v/>
      </c>
      <c r="P15" s="124" t="str">
        <f t="shared" si="1"/>
        <v/>
      </c>
      <c r="Q15" s="135" t="str">
        <f t="shared" si="2"/>
        <v/>
      </c>
      <c r="R15" s="37" t="str">
        <f>IF($C15="","",SUM('พ.ค.'!AK13,'มิ.ย.'!AK13,'ก.ค.'!AK13,'ส.ค.'!AK13,'ก.ย.'!AK13,'ต.ค.'!AK13,'พ.ย.'!AK13,'ธ.ค.'!AK13,'ม.ค.'!AK13,'ก.พ.'!AK13,'มี.ค.'!AK13))</f>
        <v/>
      </c>
      <c r="S15" s="37" t="str">
        <f>IF($C15="","",SUM('พ.ค.'!AL13,'มิ.ย.'!AL13,'ก.ค.'!AL13,'ส.ค.'!AL13,'ก.ย.'!AL13,'ต.ค.'!AL13,'พ.ย.'!AL13,'ธ.ค.'!AL13,'ม.ค.'!AL13,'ก.พ.'!AL13,'มี.ค.'!AL13))</f>
        <v/>
      </c>
      <c r="T15" s="36" t="str">
        <f>IF($C15="","",SUM('พ.ค.'!AM13,'มิ.ย.'!AM13,'ก.ค.'!AM13,'ส.ค.'!AM13,'ก.ย.'!AM13,'ต.ค.'!AM13,'พ.ย.'!AM13,'ธ.ค.'!AM13,'ม.ค.'!AM13,'ก.พ.'!AM13,'มี.ค.'!AM13))</f>
        <v/>
      </c>
      <c r="U15" s="38" t="str">
        <f>IF($C15="","",IF(รายชื่อนักเรียน!H11="ย้ายออก","ย้ายออก",(Q15/$Q$4)*100))</f>
        <v/>
      </c>
      <c r="V15" s="31" t="str">
        <f>IF($C15="","",IF(รายชื่อนักเรียน!H11="ย้ายออก","ย้ายออก",IF(U15&gt;=ตั้งค่าปพ5!$I$18,"ผ่าน","ไม่ผ่าน")))</f>
        <v/>
      </c>
      <c r="W15" s="146"/>
      <c r="X15" s="146"/>
      <c r="Y15" s="146"/>
    </row>
    <row r="16" spans="1:25" x14ac:dyDescent="0.3">
      <c r="A16" s="23"/>
      <c r="B16" s="22">
        <f>รายชื่อนักเรียน!A12</f>
        <v>11</v>
      </c>
      <c r="C16" s="19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122" t="str">
        <f>IF($C16="","",'พ.ค.'!$AI14)</f>
        <v/>
      </c>
      <c r="E16" s="122" t="str">
        <f>IF($C16="","",'มิ.ย.'!$AI14)</f>
        <v/>
      </c>
      <c r="F16" s="122" t="str">
        <f>IF($C16="","",'ก.ค.'!$AI14)</f>
        <v/>
      </c>
      <c r="G16" s="122" t="str">
        <f>IF($C16="","",'ส.ค.'!$AI14)</f>
        <v/>
      </c>
      <c r="H16" s="122" t="str">
        <f>IF($C16="","",'ก.ย.'!$AI14)</f>
        <v/>
      </c>
      <c r="I16" s="122" t="str">
        <f>IF($C16="","",'ต.ค.'!$AI14)</f>
        <v/>
      </c>
      <c r="J16" s="32" t="str">
        <f>IF($C16="","",'พ.ย.'!$AI14)</f>
        <v/>
      </c>
      <c r="K16" s="32" t="str">
        <f>IF($C16="","",'ธ.ค.'!$AI14)</f>
        <v/>
      </c>
      <c r="L16" s="32" t="str">
        <f>IF($C16="","",'ม.ค.'!$AI14)</f>
        <v/>
      </c>
      <c r="M16" s="32" t="str">
        <f>IF($C16="","",'ก.พ.'!$AI14)</f>
        <v/>
      </c>
      <c r="N16" s="32" t="str">
        <f>IF($C16="","",'มี.ค.'!$AI14)</f>
        <v/>
      </c>
      <c r="O16" s="122" t="str">
        <f t="shared" si="0"/>
        <v/>
      </c>
      <c r="P16" s="124" t="str">
        <f t="shared" si="1"/>
        <v/>
      </c>
      <c r="Q16" s="135" t="str">
        <f t="shared" si="2"/>
        <v/>
      </c>
      <c r="R16" s="37" t="str">
        <f>IF($C16="","",SUM('พ.ค.'!AK14,'มิ.ย.'!AK14,'ก.ค.'!AK14,'ส.ค.'!AK14,'ก.ย.'!AK14,'ต.ค.'!AK14,'พ.ย.'!AK14,'ธ.ค.'!AK14,'ม.ค.'!AK14,'ก.พ.'!AK14,'มี.ค.'!AK14))</f>
        <v/>
      </c>
      <c r="S16" s="37" t="str">
        <f>IF($C16="","",SUM('พ.ค.'!AL14,'มิ.ย.'!AL14,'ก.ค.'!AL14,'ส.ค.'!AL14,'ก.ย.'!AL14,'ต.ค.'!AL14,'พ.ย.'!AL14,'ธ.ค.'!AL14,'ม.ค.'!AL14,'ก.พ.'!AL14,'มี.ค.'!AL14))</f>
        <v/>
      </c>
      <c r="T16" s="36" t="str">
        <f>IF($C16="","",SUM('พ.ค.'!AM14,'มิ.ย.'!AM14,'ก.ค.'!AM14,'ส.ค.'!AM14,'ก.ย.'!AM14,'ต.ค.'!AM14,'พ.ย.'!AM14,'ธ.ค.'!AM14,'ม.ค.'!AM14,'ก.พ.'!AM14,'มี.ค.'!AM14))</f>
        <v/>
      </c>
      <c r="U16" s="38" t="str">
        <f>IF($C16="","",IF(รายชื่อนักเรียน!H12="ย้ายออก","ย้ายออก",(Q16/$Q$4)*100))</f>
        <v/>
      </c>
      <c r="V16" s="31" t="str">
        <f>IF($C16="","",IF(รายชื่อนักเรียน!H12="ย้ายออก","ย้ายออก",IF(U16&gt;=ตั้งค่าปพ5!$I$18,"ผ่าน","ไม่ผ่าน")))</f>
        <v/>
      </c>
      <c r="W16" s="146"/>
      <c r="X16" s="146"/>
      <c r="Y16" s="146"/>
    </row>
    <row r="17" spans="1:25" x14ac:dyDescent="0.3">
      <c r="A17" s="23"/>
      <c r="B17" s="22">
        <f>รายชื่อนักเรียน!A13</f>
        <v>12</v>
      </c>
      <c r="C17" s="19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122" t="str">
        <f>IF($C17="","",'พ.ค.'!$AI15)</f>
        <v/>
      </c>
      <c r="E17" s="122" t="str">
        <f>IF($C17="","",'มิ.ย.'!$AI15)</f>
        <v/>
      </c>
      <c r="F17" s="122" t="str">
        <f>IF($C17="","",'ก.ค.'!$AI15)</f>
        <v/>
      </c>
      <c r="G17" s="122" t="str">
        <f>IF($C17="","",'ส.ค.'!$AI15)</f>
        <v/>
      </c>
      <c r="H17" s="122" t="str">
        <f>IF($C17="","",'ก.ย.'!$AI15)</f>
        <v/>
      </c>
      <c r="I17" s="122" t="str">
        <f>IF($C17="","",'ต.ค.'!$AI15)</f>
        <v/>
      </c>
      <c r="J17" s="32" t="str">
        <f>IF($C17="","",'พ.ย.'!$AI15)</f>
        <v/>
      </c>
      <c r="K17" s="32" t="str">
        <f>IF($C17="","",'ธ.ค.'!$AI15)</f>
        <v/>
      </c>
      <c r="L17" s="32" t="str">
        <f>IF($C17="","",'ม.ค.'!$AI15)</f>
        <v/>
      </c>
      <c r="M17" s="32" t="str">
        <f>IF($C17="","",'ก.พ.'!$AI15)</f>
        <v/>
      </c>
      <c r="N17" s="32" t="str">
        <f>IF($C17="","",'มี.ค.'!$AI15)</f>
        <v/>
      </c>
      <c r="O17" s="122" t="str">
        <f t="shared" si="0"/>
        <v/>
      </c>
      <c r="P17" s="124" t="str">
        <f t="shared" si="1"/>
        <v/>
      </c>
      <c r="Q17" s="135" t="str">
        <f t="shared" si="2"/>
        <v/>
      </c>
      <c r="R17" s="37" t="str">
        <f>IF($C17="","",SUM('พ.ค.'!AK15,'มิ.ย.'!AK15,'ก.ค.'!AK15,'ส.ค.'!AK15,'ก.ย.'!AK15,'ต.ค.'!AK15,'พ.ย.'!AK15,'ธ.ค.'!AK15,'ม.ค.'!AK15,'ก.พ.'!AK15,'มี.ค.'!AK15))</f>
        <v/>
      </c>
      <c r="S17" s="37" t="str">
        <f>IF($C17="","",SUM('พ.ค.'!AL15,'มิ.ย.'!AL15,'ก.ค.'!AL15,'ส.ค.'!AL15,'ก.ย.'!AL15,'ต.ค.'!AL15,'พ.ย.'!AL15,'ธ.ค.'!AL15,'ม.ค.'!AL15,'ก.พ.'!AL15,'มี.ค.'!AL15))</f>
        <v/>
      </c>
      <c r="T17" s="36" t="str">
        <f>IF($C17="","",SUM('พ.ค.'!AM15,'มิ.ย.'!AM15,'ก.ค.'!AM15,'ส.ค.'!AM15,'ก.ย.'!AM15,'ต.ค.'!AM15,'พ.ย.'!AM15,'ธ.ค.'!AM15,'ม.ค.'!AM15,'ก.พ.'!AM15,'มี.ค.'!AM15))</f>
        <v/>
      </c>
      <c r="U17" s="38" t="str">
        <f>IF($C17="","",IF(รายชื่อนักเรียน!H13="ย้ายออก","ย้ายออก",(Q17/$Q$4)*100))</f>
        <v/>
      </c>
      <c r="V17" s="31" t="str">
        <f>IF($C17="","",IF(รายชื่อนักเรียน!H13="ย้ายออก","ย้ายออก",IF(U17&gt;=ตั้งค่าปพ5!$I$18,"ผ่าน","ไม่ผ่าน")))</f>
        <v/>
      </c>
      <c r="W17" s="146"/>
      <c r="X17" s="146"/>
      <c r="Y17" s="146"/>
    </row>
    <row r="18" spans="1:25" x14ac:dyDescent="0.3">
      <c r="A18" s="23"/>
      <c r="B18" s="22">
        <f>รายชื่อนักเรียน!A14</f>
        <v>13</v>
      </c>
      <c r="C18" s="19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122" t="str">
        <f>IF($C18="","",'พ.ค.'!$AI16)</f>
        <v/>
      </c>
      <c r="E18" s="122" t="str">
        <f>IF($C18="","",'มิ.ย.'!$AI16)</f>
        <v/>
      </c>
      <c r="F18" s="122" t="str">
        <f>IF($C18="","",'ก.ค.'!$AI16)</f>
        <v/>
      </c>
      <c r="G18" s="122" t="str">
        <f>IF($C18="","",'ส.ค.'!$AI16)</f>
        <v/>
      </c>
      <c r="H18" s="122" t="str">
        <f>IF($C18="","",'ก.ย.'!$AI16)</f>
        <v/>
      </c>
      <c r="I18" s="122" t="str">
        <f>IF($C18="","",'ต.ค.'!$AI16)</f>
        <v/>
      </c>
      <c r="J18" s="32" t="str">
        <f>IF($C18="","",'พ.ย.'!$AI16)</f>
        <v/>
      </c>
      <c r="K18" s="32" t="str">
        <f>IF($C18="","",'ธ.ค.'!$AI16)</f>
        <v/>
      </c>
      <c r="L18" s="32" t="str">
        <f>IF($C18="","",'ม.ค.'!$AI16)</f>
        <v/>
      </c>
      <c r="M18" s="32" t="str">
        <f>IF($C18="","",'ก.พ.'!$AI16)</f>
        <v/>
      </c>
      <c r="N18" s="32" t="str">
        <f>IF($C18="","",'มี.ค.'!$AI16)</f>
        <v/>
      </c>
      <c r="O18" s="122" t="str">
        <f t="shared" si="0"/>
        <v/>
      </c>
      <c r="P18" s="124" t="str">
        <f t="shared" si="1"/>
        <v/>
      </c>
      <c r="Q18" s="135" t="str">
        <f t="shared" si="2"/>
        <v/>
      </c>
      <c r="R18" s="37" t="str">
        <f>IF($C18="","",SUM('พ.ค.'!AK16,'มิ.ย.'!AK16,'ก.ค.'!AK16,'ส.ค.'!AK16,'ก.ย.'!AK16,'ต.ค.'!AK16,'พ.ย.'!AK16,'ธ.ค.'!AK16,'ม.ค.'!AK16,'ก.พ.'!AK16,'มี.ค.'!AK16))</f>
        <v/>
      </c>
      <c r="S18" s="37" t="str">
        <f>IF($C18="","",SUM('พ.ค.'!AL16,'มิ.ย.'!AL16,'ก.ค.'!AL16,'ส.ค.'!AL16,'ก.ย.'!AL16,'ต.ค.'!AL16,'พ.ย.'!AL16,'ธ.ค.'!AL16,'ม.ค.'!AL16,'ก.พ.'!AL16,'มี.ค.'!AL16))</f>
        <v/>
      </c>
      <c r="T18" s="36" t="str">
        <f>IF($C18="","",SUM('พ.ค.'!AM16,'มิ.ย.'!AM16,'ก.ค.'!AM16,'ส.ค.'!AM16,'ก.ย.'!AM16,'ต.ค.'!AM16,'พ.ย.'!AM16,'ธ.ค.'!AM16,'ม.ค.'!AM16,'ก.พ.'!AM16,'มี.ค.'!AM16))</f>
        <v/>
      </c>
      <c r="U18" s="38" t="str">
        <f>IF($C18="","",IF(รายชื่อนักเรียน!H14="ย้ายออก","ย้ายออก",(Q18/$Q$4)*100))</f>
        <v/>
      </c>
      <c r="V18" s="31" t="str">
        <f>IF($C18="","",IF(รายชื่อนักเรียน!H14="ย้ายออก","ย้ายออก",IF(U18&gt;=ตั้งค่าปพ5!$I$18,"ผ่าน","ไม่ผ่าน")))</f>
        <v/>
      </c>
      <c r="W18" s="146"/>
      <c r="X18" s="146"/>
      <c r="Y18" s="146"/>
    </row>
    <row r="19" spans="1:25" x14ac:dyDescent="0.3">
      <c r="A19" s="23"/>
      <c r="B19" s="22">
        <f>รายชื่อนักเรียน!A15</f>
        <v>14</v>
      </c>
      <c r="C19" s="19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122" t="str">
        <f>IF($C19="","",'พ.ค.'!$AI17)</f>
        <v/>
      </c>
      <c r="E19" s="122" t="str">
        <f>IF($C19="","",'มิ.ย.'!$AI17)</f>
        <v/>
      </c>
      <c r="F19" s="122" t="str">
        <f>IF($C19="","",'ก.ค.'!$AI17)</f>
        <v/>
      </c>
      <c r="G19" s="122" t="str">
        <f>IF($C19="","",'ส.ค.'!$AI17)</f>
        <v/>
      </c>
      <c r="H19" s="122" t="str">
        <f>IF($C19="","",'ก.ย.'!$AI17)</f>
        <v/>
      </c>
      <c r="I19" s="122" t="str">
        <f>IF($C19="","",'ต.ค.'!$AI17)</f>
        <v/>
      </c>
      <c r="J19" s="32" t="str">
        <f>IF($C19="","",'พ.ย.'!$AI17)</f>
        <v/>
      </c>
      <c r="K19" s="32" t="str">
        <f>IF($C19="","",'ธ.ค.'!$AI17)</f>
        <v/>
      </c>
      <c r="L19" s="32" t="str">
        <f>IF($C19="","",'ม.ค.'!$AI17)</f>
        <v/>
      </c>
      <c r="M19" s="32" t="str">
        <f>IF($C19="","",'ก.พ.'!$AI17)</f>
        <v/>
      </c>
      <c r="N19" s="32" t="str">
        <f>IF($C19="","",'มี.ค.'!$AI17)</f>
        <v/>
      </c>
      <c r="O19" s="122" t="str">
        <f t="shared" si="0"/>
        <v/>
      </c>
      <c r="P19" s="124" t="str">
        <f t="shared" si="1"/>
        <v/>
      </c>
      <c r="Q19" s="135" t="str">
        <f t="shared" si="2"/>
        <v/>
      </c>
      <c r="R19" s="37" t="str">
        <f>IF($C19="","",SUM('พ.ค.'!AK17,'มิ.ย.'!AK17,'ก.ค.'!AK17,'ส.ค.'!AK17,'ก.ย.'!AK17,'ต.ค.'!AK17,'พ.ย.'!AK17,'ธ.ค.'!AK17,'ม.ค.'!AK17,'ก.พ.'!AK17,'มี.ค.'!AK17))</f>
        <v/>
      </c>
      <c r="S19" s="37" t="str">
        <f>IF($C19="","",SUM('พ.ค.'!AL17,'มิ.ย.'!AL17,'ก.ค.'!AL17,'ส.ค.'!AL17,'ก.ย.'!AL17,'ต.ค.'!AL17,'พ.ย.'!AL17,'ธ.ค.'!AL17,'ม.ค.'!AL17,'ก.พ.'!AL17,'มี.ค.'!AL17))</f>
        <v/>
      </c>
      <c r="T19" s="36" t="str">
        <f>IF($C19="","",SUM('พ.ค.'!AM17,'มิ.ย.'!AM17,'ก.ค.'!AM17,'ส.ค.'!AM17,'ก.ย.'!AM17,'ต.ค.'!AM17,'พ.ย.'!AM17,'ธ.ค.'!AM17,'ม.ค.'!AM17,'ก.พ.'!AM17,'มี.ค.'!AM17))</f>
        <v/>
      </c>
      <c r="U19" s="38" t="str">
        <f>IF($C19="","",IF(รายชื่อนักเรียน!H15="ย้ายออก","ย้ายออก",(Q19/$Q$4)*100))</f>
        <v/>
      </c>
      <c r="V19" s="31" t="str">
        <f>IF($C19="","",IF(รายชื่อนักเรียน!H15="ย้ายออก","ย้ายออก",IF(U19&gt;=ตั้งค่าปพ5!$I$18,"ผ่าน","ไม่ผ่าน")))</f>
        <v/>
      </c>
      <c r="W19" s="146"/>
      <c r="X19" s="146"/>
      <c r="Y19" s="146"/>
    </row>
    <row r="20" spans="1:25" x14ac:dyDescent="0.3">
      <c r="A20" s="23"/>
      <c r="B20" s="22">
        <f>รายชื่อนักเรียน!A16</f>
        <v>15</v>
      </c>
      <c r="C20" s="19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122" t="str">
        <f>IF($C20="","",'พ.ค.'!$AI18)</f>
        <v/>
      </c>
      <c r="E20" s="122" t="str">
        <f>IF($C20="","",'มิ.ย.'!$AI18)</f>
        <v/>
      </c>
      <c r="F20" s="122" t="str">
        <f>IF($C20="","",'ก.ค.'!$AI18)</f>
        <v/>
      </c>
      <c r="G20" s="122" t="str">
        <f>IF($C20="","",'ส.ค.'!$AI18)</f>
        <v/>
      </c>
      <c r="H20" s="122" t="str">
        <f>IF($C20="","",'ก.ย.'!$AI18)</f>
        <v/>
      </c>
      <c r="I20" s="122" t="str">
        <f>IF($C20="","",'ต.ค.'!$AI18)</f>
        <v/>
      </c>
      <c r="J20" s="32" t="str">
        <f>IF($C20="","",'พ.ย.'!$AI18)</f>
        <v/>
      </c>
      <c r="K20" s="32" t="str">
        <f>IF($C20="","",'ธ.ค.'!$AI18)</f>
        <v/>
      </c>
      <c r="L20" s="32" t="str">
        <f>IF($C20="","",'ม.ค.'!$AI18)</f>
        <v/>
      </c>
      <c r="M20" s="32" t="str">
        <f>IF($C20="","",'ก.พ.'!$AI18)</f>
        <v/>
      </c>
      <c r="N20" s="32" t="str">
        <f>IF($C20="","",'มี.ค.'!$AI18)</f>
        <v/>
      </c>
      <c r="O20" s="122" t="str">
        <f t="shared" si="0"/>
        <v/>
      </c>
      <c r="P20" s="124" t="str">
        <f t="shared" si="1"/>
        <v/>
      </c>
      <c r="Q20" s="135" t="str">
        <f t="shared" si="2"/>
        <v/>
      </c>
      <c r="R20" s="37" t="str">
        <f>IF($C20="","",SUM('พ.ค.'!AK18,'มิ.ย.'!AK18,'ก.ค.'!AK18,'ส.ค.'!AK18,'ก.ย.'!AK18,'ต.ค.'!AK18,'พ.ย.'!AK18,'ธ.ค.'!AK18,'ม.ค.'!AK18,'ก.พ.'!AK18,'มี.ค.'!AK18))</f>
        <v/>
      </c>
      <c r="S20" s="37" t="str">
        <f>IF($C20="","",SUM('พ.ค.'!AL18,'มิ.ย.'!AL18,'ก.ค.'!AL18,'ส.ค.'!AL18,'ก.ย.'!AL18,'ต.ค.'!AL18,'พ.ย.'!AL18,'ธ.ค.'!AL18,'ม.ค.'!AL18,'ก.พ.'!AL18,'มี.ค.'!AL18))</f>
        <v/>
      </c>
      <c r="T20" s="36" t="str">
        <f>IF($C20="","",SUM('พ.ค.'!AM18,'มิ.ย.'!AM18,'ก.ค.'!AM18,'ส.ค.'!AM18,'ก.ย.'!AM18,'ต.ค.'!AM18,'พ.ย.'!AM18,'ธ.ค.'!AM18,'ม.ค.'!AM18,'ก.พ.'!AM18,'มี.ค.'!AM18))</f>
        <v/>
      </c>
      <c r="U20" s="38" t="str">
        <f>IF($C20="","",IF(รายชื่อนักเรียน!H16="ย้ายออก","ย้ายออก",(Q20/$Q$4)*100))</f>
        <v/>
      </c>
      <c r="V20" s="31" t="str">
        <f>IF($C20="","",IF(รายชื่อนักเรียน!H16="ย้ายออก","ย้ายออก",IF(U20&gt;=ตั้งค่าปพ5!$I$18,"ผ่าน","ไม่ผ่าน")))</f>
        <v/>
      </c>
      <c r="W20" s="146"/>
      <c r="X20" s="146"/>
      <c r="Y20" s="146"/>
    </row>
    <row r="21" spans="1:25" x14ac:dyDescent="0.3">
      <c r="A21" s="23"/>
      <c r="B21" s="22">
        <f>รายชื่อนักเรียน!A17</f>
        <v>16</v>
      </c>
      <c r="C21" s="19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122" t="str">
        <f>IF($C21="","",'พ.ค.'!$AI19)</f>
        <v/>
      </c>
      <c r="E21" s="122" t="str">
        <f>IF($C21="","",'มิ.ย.'!$AI19)</f>
        <v/>
      </c>
      <c r="F21" s="122" t="str">
        <f>IF($C21="","",'ก.ค.'!$AI19)</f>
        <v/>
      </c>
      <c r="G21" s="122" t="str">
        <f>IF($C21="","",'ส.ค.'!$AI19)</f>
        <v/>
      </c>
      <c r="H21" s="122" t="str">
        <f>IF($C21="","",'ก.ย.'!$AI19)</f>
        <v/>
      </c>
      <c r="I21" s="122" t="str">
        <f>IF($C21="","",'ต.ค.'!$AI19)</f>
        <v/>
      </c>
      <c r="J21" s="32" t="str">
        <f>IF($C21="","",'พ.ย.'!$AI19)</f>
        <v/>
      </c>
      <c r="K21" s="32" t="str">
        <f>IF($C21="","",'ธ.ค.'!$AI19)</f>
        <v/>
      </c>
      <c r="L21" s="32" t="str">
        <f>IF($C21="","",'ม.ค.'!$AI19)</f>
        <v/>
      </c>
      <c r="M21" s="32" t="str">
        <f>IF($C21="","",'ก.พ.'!$AI19)</f>
        <v/>
      </c>
      <c r="N21" s="32" t="str">
        <f>IF($C21="","",'มี.ค.'!$AI19)</f>
        <v/>
      </c>
      <c r="O21" s="122" t="str">
        <f t="shared" si="0"/>
        <v/>
      </c>
      <c r="P21" s="124" t="str">
        <f t="shared" si="1"/>
        <v/>
      </c>
      <c r="Q21" s="135" t="str">
        <f t="shared" si="2"/>
        <v/>
      </c>
      <c r="R21" s="37" t="str">
        <f>IF($C21="","",SUM('พ.ค.'!AK19,'มิ.ย.'!AK19,'ก.ค.'!AK19,'ส.ค.'!AK19,'ก.ย.'!AK19,'ต.ค.'!AK19,'พ.ย.'!AK19,'ธ.ค.'!AK19,'ม.ค.'!AK19,'ก.พ.'!AK19,'มี.ค.'!AK19))</f>
        <v/>
      </c>
      <c r="S21" s="37" t="str">
        <f>IF($C21="","",SUM('พ.ค.'!AL19,'มิ.ย.'!AL19,'ก.ค.'!AL19,'ส.ค.'!AL19,'ก.ย.'!AL19,'ต.ค.'!AL19,'พ.ย.'!AL19,'ธ.ค.'!AL19,'ม.ค.'!AL19,'ก.พ.'!AL19,'มี.ค.'!AL19))</f>
        <v/>
      </c>
      <c r="T21" s="36" t="str">
        <f>IF($C21="","",SUM('พ.ค.'!AM19,'มิ.ย.'!AM19,'ก.ค.'!AM19,'ส.ค.'!AM19,'ก.ย.'!AM19,'ต.ค.'!AM19,'พ.ย.'!AM19,'ธ.ค.'!AM19,'ม.ค.'!AM19,'ก.พ.'!AM19,'มี.ค.'!AM19))</f>
        <v/>
      </c>
      <c r="U21" s="38" t="str">
        <f>IF($C21="","",IF(รายชื่อนักเรียน!H17="ย้ายออก","ย้ายออก",(Q21/$Q$4)*100))</f>
        <v/>
      </c>
      <c r="V21" s="31" t="str">
        <f>IF($C21="","",IF(รายชื่อนักเรียน!H17="ย้ายออก","ย้ายออก",IF(U21&gt;=ตั้งค่าปพ5!$I$18,"ผ่าน","ไม่ผ่าน")))</f>
        <v/>
      </c>
      <c r="W21" s="146"/>
      <c r="X21" s="146"/>
      <c r="Y21" s="146"/>
    </row>
    <row r="22" spans="1:25" x14ac:dyDescent="0.3">
      <c r="A22" s="23"/>
      <c r="B22" s="22">
        <f>รายชื่อนักเรียน!A18</f>
        <v>17</v>
      </c>
      <c r="C22" s="1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22" t="str">
        <f>IF($C22="","",'พ.ค.'!$AI20)</f>
        <v/>
      </c>
      <c r="E22" s="122" t="str">
        <f>IF($C22="","",'มิ.ย.'!$AI20)</f>
        <v/>
      </c>
      <c r="F22" s="122" t="str">
        <f>IF($C22="","",'ก.ค.'!$AI20)</f>
        <v/>
      </c>
      <c r="G22" s="122" t="str">
        <f>IF($C22="","",'ส.ค.'!$AI20)</f>
        <v/>
      </c>
      <c r="H22" s="122" t="str">
        <f>IF($C22="","",'ก.ย.'!$AI20)</f>
        <v/>
      </c>
      <c r="I22" s="122" t="str">
        <f>IF($C22="","",'ต.ค.'!$AI20)</f>
        <v/>
      </c>
      <c r="J22" s="32" t="str">
        <f>IF($C22="","",'พ.ย.'!$AI20)</f>
        <v/>
      </c>
      <c r="K22" s="32" t="str">
        <f>IF($C22="","",'ธ.ค.'!$AI20)</f>
        <v/>
      </c>
      <c r="L22" s="32" t="str">
        <f>IF($C22="","",'ม.ค.'!$AI20)</f>
        <v/>
      </c>
      <c r="M22" s="32" t="str">
        <f>IF($C22="","",'ก.พ.'!$AI20)</f>
        <v/>
      </c>
      <c r="N22" s="32" t="str">
        <f>IF($C22="","",'มี.ค.'!$AI20)</f>
        <v/>
      </c>
      <c r="O22" s="122" t="str">
        <f t="shared" si="0"/>
        <v/>
      </c>
      <c r="P22" s="124" t="str">
        <f t="shared" si="1"/>
        <v/>
      </c>
      <c r="Q22" s="135" t="str">
        <f t="shared" si="2"/>
        <v/>
      </c>
      <c r="R22" s="37" t="str">
        <f>IF($C22="","",SUM('พ.ค.'!AK20,'มิ.ย.'!AK20,'ก.ค.'!AK20,'ส.ค.'!AK20,'ก.ย.'!AK20,'ต.ค.'!AK20,'พ.ย.'!AK20,'ธ.ค.'!AK20,'ม.ค.'!AK20,'ก.พ.'!AK20,'มี.ค.'!AK20))</f>
        <v/>
      </c>
      <c r="S22" s="37" t="str">
        <f>IF($C22="","",SUM('พ.ค.'!AL20,'มิ.ย.'!AL20,'ก.ค.'!AL20,'ส.ค.'!AL20,'ก.ย.'!AL20,'ต.ค.'!AL20,'พ.ย.'!AL20,'ธ.ค.'!AL20,'ม.ค.'!AL20,'ก.พ.'!AL20,'มี.ค.'!AL20))</f>
        <v/>
      </c>
      <c r="T22" s="36" t="str">
        <f>IF($C22="","",SUM('พ.ค.'!AM20,'มิ.ย.'!AM20,'ก.ค.'!AM20,'ส.ค.'!AM20,'ก.ย.'!AM20,'ต.ค.'!AM20,'พ.ย.'!AM20,'ธ.ค.'!AM20,'ม.ค.'!AM20,'ก.พ.'!AM20,'มี.ค.'!AM20))</f>
        <v/>
      </c>
      <c r="U22" s="38" t="str">
        <f>IF($C22="","",IF(รายชื่อนักเรียน!H18="ย้ายออก","ย้ายออก",(Q22/$Q$4)*100))</f>
        <v/>
      </c>
      <c r="V22" s="31" t="str">
        <f>IF($C22="","",IF(รายชื่อนักเรียน!H18="ย้ายออก","ย้ายออก",IF(U22&gt;=ตั้งค่าปพ5!$I$18,"ผ่าน","ไม่ผ่าน")))</f>
        <v/>
      </c>
      <c r="W22" s="146"/>
      <c r="X22" s="146"/>
      <c r="Y22" s="146"/>
    </row>
    <row r="23" spans="1:25" x14ac:dyDescent="0.3">
      <c r="A23" s="23"/>
      <c r="B23" s="22">
        <f>รายชื่อนักเรียน!A19</f>
        <v>18</v>
      </c>
      <c r="C23" s="1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22" t="str">
        <f>IF($C23="","",'พ.ค.'!$AI21)</f>
        <v/>
      </c>
      <c r="E23" s="122" t="str">
        <f>IF($C23="","",'มิ.ย.'!$AI21)</f>
        <v/>
      </c>
      <c r="F23" s="122" t="str">
        <f>IF($C23="","",'ก.ค.'!$AI21)</f>
        <v/>
      </c>
      <c r="G23" s="122" t="str">
        <f>IF($C23="","",'ส.ค.'!$AI21)</f>
        <v/>
      </c>
      <c r="H23" s="122" t="str">
        <f>IF($C23="","",'ก.ย.'!$AI21)</f>
        <v/>
      </c>
      <c r="I23" s="122" t="str">
        <f>IF($C23="","",'ต.ค.'!$AI21)</f>
        <v/>
      </c>
      <c r="J23" s="32" t="str">
        <f>IF($C23="","",'พ.ย.'!$AI21)</f>
        <v/>
      </c>
      <c r="K23" s="32" t="str">
        <f>IF($C23="","",'ธ.ค.'!$AI21)</f>
        <v/>
      </c>
      <c r="L23" s="32" t="str">
        <f>IF($C23="","",'ม.ค.'!$AI21)</f>
        <v/>
      </c>
      <c r="M23" s="32" t="str">
        <f>IF($C23="","",'ก.พ.'!$AI21)</f>
        <v/>
      </c>
      <c r="N23" s="32" t="str">
        <f>IF($C23="","",'มี.ค.'!$AI21)</f>
        <v/>
      </c>
      <c r="O23" s="122" t="str">
        <f t="shared" si="0"/>
        <v/>
      </c>
      <c r="P23" s="124" t="str">
        <f t="shared" si="1"/>
        <v/>
      </c>
      <c r="Q23" s="135" t="str">
        <f t="shared" si="2"/>
        <v/>
      </c>
      <c r="R23" s="37" t="str">
        <f>IF($C23="","",SUM('พ.ค.'!AK21,'มิ.ย.'!AK21,'ก.ค.'!AK21,'ส.ค.'!AK21,'ก.ย.'!AK21,'ต.ค.'!AK21,'พ.ย.'!AK21,'ธ.ค.'!AK21,'ม.ค.'!AK21,'ก.พ.'!AK21,'มี.ค.'!AK21))</f>
        <v/>
      </c>
      <c r="S23" s="37" t="str">
        <f>IF($C23="","",SUM('พ.ค.'!AL21,'มิ.ย.'!AL21,'ก.ค.'!AL21,'ส.ค.'!AL21,'ก.ย.'!AL21,'ต.ค.'!AL21,'พ.ย.'!AL21,'ธ.ค.'!AL21,'ม.ค.'!AL21,'ก.พ.'!AL21,'มี.ค.'!AL21))</f>
        <v/>
      </c>
      <c r="T23" s="36" t="str">
        <f>IF($C23="","",SUM('พ.ค.'!AM21,'มิ.ย.'!AM21,'ก.ค.'!AM21,'ส.ค.'!AM21,'ก.ย.'!AM21,'ต.ค.'!AM21,'พ.ย.'!AM21,'ธ.ค.'!AM21,'ม.ค.'!AM21,'ก.พ.'!AM21,'มี.ค.'!AM21))</f>
        <v/>
      </c>
      <c r="U23" s="38" t="str">
        <f>IF($C23="","",IF(รายชื่อนักเรียน!H19="ย้ายออก","ย้ายออก",(Q23/$Q$4)*100))</f>
        <v/>
      </c>
      <c r="V23" s="31" t="str">
        <f>IF($C23="","",IF(รายชื่อนักเรียน!H19="ย้ายออก","ย้ายออก",IF(U23&gt;=ตั้งค่าปพ5!$I$18,"ผ่าน","ไม่ผ่าน")))</f>
        <v/>
      </c>
      <c r="W23" s="146"/>
      <c r="X23" s="146"/>
      <c r="Y23" s="146"/>
    </row>
    <row r="24" spans="1:25" x14ac:dyDescent="0.3">
      <c r="A24" s="23"/>
      <c r="B24" s="22">
        <f>รายชื่อนักเรียน!A20</f>
        <v>19</v>
      </c>
      <c r="C24" s="1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22" t="str">
        <f>IF($C24="","",'พ.ค.'!$AI22)</f>
        <v/>
      </c>
      <c r="E24" s="122" t="str">
        <f>IF($C24="","",'มิ.ย.'!$AI22)</f>
        <v/>
      </c>
      <c r="F24" s="122" t="str">
        <f>IF($C24="","",'ก.ค.'!$AI22)</f>
        <v/>
      </c>
      <c r="G24" s="122" t="str">
        <f>IF($C24="","",'ส.ค.'!$AI22)</f>
        <v/>
      </c>
      <c r="H24" s="122" t="str">
        <f>IF($C24="","",'ก.ย.'!$AI22)</f>
        <v/>
      </c>
      <c r="I24" s="122" t="str">
        <f>IF($C24="","",'ต.ค.'!$AI22)</f>
        <v/>
      </c>
      <c r="J24" s="32" t="str">
        <f>IF($C24="","",'พ.ย.'!$AI22)</f>
        <v/>
      </c>
      <c r="K24" s="32" t="str">
        <f>IF($C24="","",'ธ.ค.'!$AI22)</f>
        <v/>
      </c>
      <c r="L24" s="32" t="str">
        <f>IF($C24="","",'ม.ค.'!$AI22)</f>
        <v/>
      </c>
      <c r="M24" s="32" t="str">
        <f>IF($C24="","",'ก.พ.'!$AI22)</f>
        <v/>
      </c>
      <c r="N24" s="32" t="str">
        <f>IF($C24="","",'มี.ค.'!$AI22)</f>
        <v/>
      </c>
      <c r="O24" s="122" t="str">
        <f t="shared" si="0"/>
        <v/>
      </c>
      <c r="P24" s="124" t="str">
        <f t="shared" si="1"/>
        <v/>
      </c>
      <c r="Q24" s="135" t="str">
        <f t="shared" si="2"/>
        <v/>
      </c>
      <c r="R24" s="37" t="str">
        <f>IF($C24="","",SUM('พ.ค.'!AK22,'มิ.ย.'!AK22,'ก.ค.'!AK22,'ส.ค.'!AK22,'ก.ย.'!AK22,'ต.ค.'!AK22,'พ.ย.'!AK22,'ธ.ค.'!AK22,'ม.ค.'!AK22,'ก.พ.'!AK22,'มี.ค.'!AK22))</f>
        <v/>
      </c>
      <c r="S24" s="37" t="str">
        <f>IF($C24="","",SUM('พ.ค.'!AL22,'มิ.ย.'!AL22,'ก.ค.'!AL22,'ส.ค.'!AL22,'ก.ย.'!AL22,'ต.ค.'!AL22,'พ.ย.'!AL22,'ธ.ค.'!AL22,'ม.ค.'!AL22,'ก.พ.'!AL22,'มี.ค.'!AL22))</f>
        <v/>
      </c>
      <c r="T24" s="36" t="str">
        <f>IF($C24="","",SUM('พ.ค.'!AM22,'มิ.ย.'!AM22,'ก.ค.'!AM22,'ส.ค.'!AM22,'ก.ย.'!AM22,'ต.ค.'!AM22,'พ.ย.'!AM22,'ธ.ค.'!AM22,'ม.ค.'!AM22,'ก.พ.'!AM22,'มี.ค.'!AM22))</f>
        <v/>
      </c>
      <c r="U24" s="38" t="str">
        <f>IF($C24="","",IF(รายชื่อนักเรียน!H20="ย้ายออก","ย้ายออก",(Q24/$Q$4)*100))</f>
        <v/>
      </c>
      <c r="V24" s="31" t="str">
        <f>IF($C24="","",IF(รายชื่อนักเรียน!H20="ย้ายออก","ย้ายออก",IF(U24&gt;=ตั้งค่าปพ5!$I$18,"ผ่าน","ไม่ผ่าน")))</f>
        <v/>
      </c>
      <c r="W24" s="146"/>
      <c r="X24" s="146"/>
      <c r="Y24" s="146"/>
    </row>
    <row r="25" spans="1:25" x14ac:dyDescent="0.3">
      <c r="A25" s="23"/>
      <c r="B25" s="22">
        <f>รายชื่อนักเรียน!A21</f>
        <v>20</v>
      </c>
      <c r="C25" s="1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22" t="str">
        <f>IF($C25="","",'พ.ค.'!$AI23)</f>
        <v/>
      </c>
      <c r="E25" s="122" t="str">
        <f>IF($C25="","",'มิ.ย.'!$AI23)</f>
        <v/>
      </c>
      <c r="F25" s="122" t="str">
        <f>IF($C25="","",'ก.ค.'!$AI23)</f>
        <v/>
      </c>
      <c r="G25" s="122" t="str">
        <f>IF($C25="","",'ส.ค.'!$AI23)</f>
        <v/>
      </c>
      <c r="H25" s="122" t="str">
        <f>IF($C25="","",'ก.ย.'!$AI23)</f>
        <v/>
      </c>
      <c r="I25" s="122" t="str">
        <f>IF($C25="","",'ต.ค.'!$AI23)</f>
        <v/>
      </c>
      <c r="J25" s="32" t="str">
        <f>IF($C25="","",'พ.ย.'!$AI23)</f>
        <v/>
      </c>
      <c r="K25" s="32" t="str">
        <f>IF($C25="","",'ธ.ค.'!$AI23)</f>
        <v/>
      </c>
      <c r="L25" s="32" t="str">
        <f>IF($C25="","",'ม.ค.'!$AI23)</f>
        <v/>
      </c>
      <c r="M25" s="32" t="str">
        <f>IF($C25="","",'ก.พ.'!$AI23)</f>
        <v/>
      </c>
      <c r="N25" s="32" t="str">
        <f>IF($C25="","",'มี.ค.'!$AI23)</f>
        <v/>
      </c>
      <c r="O25" s="122" t="str">
        <f t="shared" si="0"/>
        <v/>
      </c>
      <c r="P25" s="124" t="str">
        <f t="shared" si="1"/>
        <v/>
      </c>
      <c r="Q25" s="135" t="str">
        <f t="shared" si="2"/>
        <v/>
      </c>
      <c r="R25" s="37" t="str">
        <f>IF($C25="","",SUM('พ.ค.'!AK23,'มิ.ย.'!AK23,'ก.ค.'!AK23,'ส.ค.'!AK23,'ก.ย.'!AK23,'ต.ค.'!AK23,'พ.ย.'!AK23,'ธ.ค.'!AK23,'ม.ค.'!AK23,'ก.พ.'!AK23,'มี.ค.'!AK23))</f>
        <v/>
      </c>
      <c r="S25" s="37" t="str">
        <f>IF($C25="","",SUM('พ.ค.'!AL23,'มิ.ย.'!AL23,'ก.ค.'!AL23,'ส.ค.'!AL23,'ก.ย.'!AL23,'ต.ค.'!AL23,'พ.ย.'!AL23,'ธ.ค.'!AL23,'ม.ค.'!AL23,'ก.พ.'!AL23,'มี.ค.'!AL23))</f>
        <v/>
      </c>
      <c r="T25" s="36" t="str">
        <f>IF($C25="","",SUM('พ.ค.'!AM23,'มิ.ย.'!AM23,'ก.ค.'!AM23,'ส.ค.'!AM23,'ก.ย.'!AM23,'ต.ค.'!AM23,'พ.ย.'!AM23,'ธ.ค.'!AM23,'ม.ค.'!AM23,'ก.พ.'!AM23,'มี.ค.'!AM23))</f>
        <v/>
      </c>
      <c r="U25" s="38" t="str">
        <f>IF($C25="","",IF(รายชื่อนักเรียน!H21="ย้ายออก","ย้ายออก",(Q25/$Q$4)*100))</f>
        <v/>
      </c>
      <c r="V25" s="31" t="str">
        <f>IF($C25="","",IF(รายชื่อนักเรียน!H21="ย้ายออก","ย้ายออก",IF(U25&gt;=ตั้งค่าปพ5!$I$18,"ผ่าน","ไม่ผ่าน")))</f>
        <v/>
      </c>
      <c r="W25" s="146"/>
      <c r="X25" s="146"/>
      <c r="Y25" s="146"/>
    </row>
    <row r="26" spans="1:25" x14ac:dyDescent="0.3">
      <c r="A26" s="23"/>
      <c r="B26" s="22">
        <f>รายชื่อนักเรียน!A22</f>
        <v>21</v>
      </c>
      <c r="C26" s="1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22" t="str">
        <f>IF($C26="","",'พ.ค.'!$AI24)</f>
        <v/>
      </c>
      <c r="E26" s="122" t="str">
        <f>IF($C26="","",'มิ.ย.'!$AI24)</f>
        <v/>
      </c>
      <c r="F26" s="122" t="str">
        <f>IF($C26="","",'ก.ค.'!$AI24)</f>
        <v/>
      </c>
      <c r="G26" s="122" t="str">
        <f>IF($C26="","",'ส.ค.'!$AI24)</f>
        <v/>
      </c>
      <c r="H26" s="122" t="str">
        <f>IF($C26="","",'ก.ย.'!$AI24)</f>
        <v/>
      </c>
      <c r="I26" s="122" t="str">
        <f>IF($C26="","",'ต.ค.'!$AI24)</f>
        <v/>
      </c>
      <c r="J26" s="32" t="str">
        <f>IF($C26="","",'พ.ย.'!$AI24)</f>
        <v/>
      </c>
      <c r="K26" s="32" t="str">
        <f>IF($C26="","",'ธ.ค.'!$AI24)</f>
        <v/>
      </c>
      <c r="L26" s="32" t="str">
        <f>IF($C26="","",'ม.ค.'!$AI24)</f>
        <v/>
      </c>
      <c r="M26" s="32" t="str">
        <f>IF($C26="","",'ก.พ.'!$AI24)</f>
        <v/>
      </c>
      <c r="N26" s="32" t="str">
        <f>IF($C26="","",'มี.ค.'!$AI24)</f>
        <v/>
      </c>
      <c r="O26" s="122" t="str">
        <f t="shared" si="0"/>
        <v/>
      </c>
      <c r="P26" s="124" t="str">
        <f t="shared" si="1"/>
        <v/>
      </c>
      <c r="Q26" s="135" t="str">
        <f t="shared" si="2"/>
        <v/>
      </c>
      <c r="R26" s="37" t="str">
        <f>IF($C26="","",SUM('พ.ค.'!AK24,'มิ.ย.'!AK24,'ก.ค.'!AK24,'ส.ค.'!AK24,'ก.ย.'!AK24,'ต.ค.'!AK24,'พ.ย.'!AK24,'ธ.ค.'!AK24,'ม.ค.'!AK24,'ก.พ.'!AK24,'มี.ค.'!AK24))</f>
        <v/>
      </c>
      <c r="S26" s="37" t="str">
        <f>IF($C26="","",SUM('พ.ค.'!AL24,'มิ.ย.'!AL24,'ก.ค.'!AL24,'ส.ค.'!AL24,'ก.ย.'!AL24,'ต.ค.'!AL24,'พ.ย.'!AL24,'ธ.ค.'!AL24,'ม.ค.'!AL24,'ก.พ.'!AL24,'มี.ค.'!AL24))</f>
        <v/>
      </c>
      <c r="T26" s="36" t="str">
        <f>IF($C26="","",SUM('พ.ค.'!AM24,'มิ.ย.'!AM24,'ก.ค.'!AM24,'ส.ค.'!AM24,'ก.ย.'!AM24,'ต.ค.'!AM24,'พ.ย.'!AM24,'ธ.ค.'!AM24,'ม.ค.'!AM24,'ก.พ.'!AM24,'มี.ค.'!AM24))</f>
        <v/>
      </c>
      <c r="U26" s="38" t="str">
        <f>IF($C26="","",IF(รายชื่อนักเรียน!H22="ย้ายออก","ย้ายออก",(Q26/$Q$4)*100))</f>
        <v/>
      </c>
      <c r="V26" s="31" t="str">
        <f>IF($C26="","",IF(รายชื่อนักเรียน!H22="ย้ายออก","ย้ายออก",IF(U26&gt;=ตั้งค่าปพ5!$I$18,"ผ่าน","ไม่ผ่าน")))</f>
        <v/>
      </c>
      <c r="W26" s="146"/>
      <c r="X26" s="146"/>
      <c r="Y26" s="146"/>
    </row>
    <row r="27" spans="1:25" x14ac:dyDescent="0.3">
      <c r="A27" s="23"/>
      <c r="B27" s="22">
        <f>รายชื่อนักเรียน!A23</f>
        <v>22</v>
      </c>
      <c r="C27" s="1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22" t="str">
        <f>IF($C27="","",'พ.ค.'!$AI25)</f>
        <v/>
      </c>
      <c r="E27" s="122" t="str">
        <f>IF($C27="","",'มิ.ย.'!$AI25)</f>
        <v/>
      </c>
      <c r="F27" s="122" t="str">
        <f>IF($C27="","",'ก.ค.'!$AI25)</f>
        <v/>
      </c>
      <c r="G27" s="122" t="str">
        <f>IF($C27="","",'ส.ค.'!$AI25)</f>
        <v/>
      </c>
      <c r="H27" s="122" t="str">
        <f>IF($C27="","",'ก.ย.'!$AI25)</f>
        <v/>
      </c>
      <c r="I27" s="122" t="str">
        <f>IF($C27="","",'ต.ค.'!$AI25)</f>
        <v/>
      </c>
      <c r="J27" s="32" t="str">
        <f>IF($C27="","",'พ.ย.'!$AI25)</f>
        <v/>
      </c>
      <c r="K27" s="32" t="str">
        <f>IF($C27="","",'ธ.ค.'!$AI25)</f>
        <v/>
      </c>
      <c r="L27" s="32" t="str">
        <f>IF($C27="","",'ม.ค.'!$AI25)</f>
        <v/>
      </c>
      <c r="M27" s="32" t="str">
        <f>IF($C27="","",'ก.พ.'!$AI25)</f>
        <v/>
      </c>
      <c r="N27" s="32" t="str">
        <f>IF($C27="","",'มี.ค.'!$AI25)</f>
        <v/>
      </c>
      <c r="O27" s="122" t="str">
        <f t="shared" si="0"/>
        <v/>
      </c>
      <c r="P27" s="124" t="str">
        <f t="shared" si="1"/>
        <v/>
      </c>
      <c r="Q27" s="135" t="str">
        <f t="shared" si="2"/>
        <v/>
      </c>
      <c r="R27" s="37" t="str">
        <f>IF($C27="","",SUM('พ.ค.'!AK25,'มิ.ย.'!AK25,'ก.ค.'!AK25,'ส.ค.'!AK25,'ก.ย.'!AK25,'ต.ค.'!AK25,'พ.ย.'!AK25,'ธ.ค.'!AK25,'ม.ค.'!AK25,'ก.พ.'!AK25,'มี.ค.'!AK25))</f>
        <v/>
      </c>
      <c r="S27" s="37" t="str">
        <f>IF($C27="","",SUM('พ.ค.'!AL25,'มิ.ย.'!AL25,'ก.ค.'!AL25,'ส.ค.'!AL25,'ก.ย.'!AL25,'ต.ค.'!AL25,'พ.ย.'!AL25,'ธ.ค.'!AL25,'ม.ค.'!AL25,'ก.พ.'!AL25,'มี.ค.'!AL25))</f>
        <v/>
      </c>
      <c r="T27" s="36" t="str">
        <f>IF($C27="","",SUM('พ.ค.'!AM25,'มิ.ย.'!AM25,'ก.ค.'!AM25,'ส.ค.'!AM25,'ก.ย.'!AM25,'ต.ค.'!AM25,'พ.ย.'!AM25,'ธ.ค.'!AM25,'ม.ค.'!AM25,'ก.พ.'!AM25,'มี.ค.'!AM25))</f>
        <v/>
      </c>
      <c r="U27" s="38" t="str">
        <f>IF($C27="","",IF(รายชื่อนักเรียน!H23="ย้ายออก","ย้ายออก",(Q27/$Q$4)*100))</f>
        <v/>
      </c>
      <c r="V27" s="31" t="str">
        <f>IF($C27="","",IF(รายชื่อนักเรียน!H23="ย้ายออก","ย้ายออก",IF(U27&gt;=ตั้งค่าปพ5!$I$18,"ผ่าน","ไม่ผ่าน")))</f>
        <v/>
      </c>
      <c r="W27" s="146"/>
      <c r="X27" s="146"/>
      <c r="Y27" s="146"/>
    </row>
    <row r="28" spans="1:25" x14ac:dyDescent="0.3">
      <c r="A28" s="23"/>
      <c r="B28" s="22">
        <f>รายชื่อนักเรียน!A24</f>
        <v>23</v>
      </c>
      <c r="C28" s="1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22" t="str">
        <f>IF($C28="","",'พ.ค.'!$AI26)</f>
        <v/>
      </c>
      <c r="E28" s="122" t="str">
        <f>IF($C28="","",'มิ.ย.'!$AI26)</f>
        <v/>
      </c>
      <c r="F28" s="122" t="str">
        <f>IF($C28="","",'ก.ค.'!$AI26)</f>
        <v/>
      </c>
      <c r="G28" s="122" t="str">
        <f>IF($C28="","",'ส.ค.'!$AI26)</f>
        <v/>
      </c>
      <c r="H28" s="122" t="str">
        <f>IF($C28="","",'ก.ย.'!$AI26)</f>
        <v/>
      </c>
      <c r="I28" s="122" t="str">
        <f>IF($C28="","",'ต.ค.'!$AI26)</f>
        <v/>
      </c>
      <c r="J28" s="32" t="str">
        <f>IF($C28="","",'พ.ย.'!$AI26)</f>
        <v/>
      </c>
      <c r="K28" s="32" t="str">
        <f>IF($C28="","",'ธ.ค.'!$AI26)</f>
        <v/>
      </c>
      <c r="L28" s="32" t="str">
        <f>IF($C28="","",'ม.ค.'!$AI26)</f>
        <v/>
      </c>
      <c r="M28" s="32" t="str">
        <f>IF($C28="","",'ก.พ.'!$AI26)</f>
        <v/>
      </c>
      <c r="N28" s="32" t="str">
        <f>IF($C28="","",'มี.ค.'!$AI26)</f>
        <v/>
      </c>
      <c r="O28" s="122" t="str">
        <f t="shared" si="0"/>
        <v/>
      </c>
      <c r="P28" s="124" t="str">
        <f t="shared" si="1"/>
        <v/>
      </c>
      <c r="Q28" s="135" t="str">
        <f t="shared" si="2"/>
        <v/>
      </c>
      <c r="R28" s="37" t="str">
        <f>IF($C28="","",SUM('พ.ค.'!AK26,'มิ.ย.'!AK26,'ก.ค.'!AK26,'ส.ค.'!AK26,'ก.ย.'!AK26,'ต.ค.'!AK26,'พ.ย.'!AK26,'ธ.ค.'!AK26,'ม.ค.'!AK26,'ก.พ.'!AK26,'มี.ค.'!AK26))</f>
        <v/>
      </c>
      <c r="S28" s="37" t="str">
        <f>IF($C28="","",SUM('พ.ค.'!AL26,'มิ.ย.'!AL26,'ก.ค.'!AL26,'ส.ค.'!AL26,'ก.ย.'!AL26,'ต.ค.'!AL26,'พ.ย.'!AL26,'ธ.ค.'!AL26,'ม.ค.'!AL26,'ก.พ.'!AL26,'มี.ค.'!AL26))</f>
        <v/>
      </c>
      <c r="T28" s="36" t="str">
        <f>IF($C28="","",SUM('พ.ค.'!AM26,'มิ.ย.'!AM26,'ก.ค.'!AM26,'ส.ค.'!AM26,'ก.ย.'!AM26,'ต.ค.'!AM26,'พ.ย.'!AM26,'ธ.ค.'!AM26,'ม.ค.'!AM26,'ก.พ.'!AM26,'มี.ค.'!AM26))</f>
        <v/>
      </c>
      <c r="U28" s="38" t="str">
        <f>IF($C28="","",IF(รายชื่อนักเรียน!H24="ย้ายออก","ย้ายออก",(Q28/$Q$4)*100))</f>
        <v/>
      </c>
      <c r="V28" s="31" t="str">
        <f>IF($C28="","",IF(รายชื่อนักเรียน!H24="ย้ายออก","ย้ายออก",IF(U28&gt;=ตั้งค่าปพ5!$I$18,"ผ่าน","ไม่ผ่าน")))</f>
        <v/>
      </c>
      <c r="W28" s="146"/>
      <c r="X28" s="146"/>
      <c r="Y28" s="146"/>
    </row>
    <row r="29" spans="1:25" x14ac:dyDescent="0.3">
      <c r="A29" s="23"/>
      <c r="B29" s="22">
        <f>รายชื่อนักเรียน!A25</f>
        <v>24</v>
      </c>
      <c r="C29" s="1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22" t="str">
        <f>IF($C29="","",'พ.ค.'!$AI27)</f>
        <v/>
      </c>
      <c r="E29" s="122" t="str">
        <f>IF($C29="","",'มิ.ย.'!$AI27)</f>
        <v/>
      </c>
      <c r="F29" s="122" t="str">
        <f>IF($C29="","",'ก.ค.'!$AI27)</f>
        <v/>
      </c>
      <c r="G29" s="122" t="str">
        <f>IF($C29="","",'ส.ค.'!$AI27)</f>
        <v/>
      </c>
      <c r="H29" s="122" t="str">
        <f>IF($C29="","",'ก.ย.'!$AI27)</f>
        <v/>
      </c>
      <c r="I29" s="122" t="str">
        <f>IF($C29="","",'ต.ค.'!$AI27)</f>
        <v/>
      </c>
      <c r="J29" s="32" t="str">
        <f>IF($C29="","",'พ.ย.'!$AI27)</f>
        <v/>
      </c>
      <c r="K29" s="32" t="str">
        <f>IF($C29="","",'ธ.ค.'!$AI27)</f>
        <v/>
      </c>
      <c r="L29" s="32" t="str">
        <f>IF($C29="","",'ม.ค.'!$AI27)</f>
        <v/>
      </c>
      <c r="M29" s="32" t="str">
        <f>IF($C29="","",'ก.พ.'!$AI27)</f>
        <v/>
      </c>
      <c r="N29" s="32" t="str">
        <f>IF($C29="","",'มี.ค.'!$AI27)</f>
        <v/>
      </c>
      <c r="O29" s="122" t="str">
        <f t="shared" si="0"/>
        <v/>
      </c>
      <c r="P29" s="124" t="str">
        <f t="shared" si="1"/>
        <v/>
      </c>
      <c r="Q29" s="135" t="str">
        <f t="shared" si="2"/>
        <v/>
      </c>
      <c r="R29" s="37" t="str">
        <f>IF($C29="","",SUM('พ.ค.'!AK27,'มิ.ย.'!AK27,'ก.ค.'!AK27,'ส.ค.'!AK27,'ก.ย.'!AK27,'ต.ค.'!AK27,'พ.ย.'!AK27,'ธ.ค.'!AK27,'ม.ค.'!AK27,'ก.พ.'!AK27,'มี.ค.'!AK27))</f>
        <v/>
      </c>
      <c r="S29" s="37" t="str">
        <f>IF($C29="","",SUM('พ.ค.'!AL27,'มิ.ย.'!AL27,'ก.ค.'!AL27,'ส.ค.'!AL27,'ก.ย.'!AL27,'ต.ค.'!AL27,'พ.ย.'!AL27,'ธ.ค.'!AL27,'ม.ค.'!AL27,'ก.พ.'!AL27,'มี.ค.'!AL27))</f>
        <v/>
      </c>
      <c r="T29" s="36" t="str">
        <f>IF($C29="","",SUM('พ.ค.'!AM27,'มิ.ย.'!AM27,'ก.ค.'!AM27,'ส.ค.'!AM27,'ก.ย.'!AM27,'ต.ค.'!AM27,'พ.ย.'!AM27,'ธ.ค.'!AM27,'ม.ค.'!AM27,'ก.พ.'!AM27,'มี.ค.'!AM27))</f>
        <v/>
      </c>
      <c r="U29" s="38" t="str">
        <f>IF($C29="","",IF(รายชื่อนักเรียน!H25="ย้ายออก","ย้ายออก",(Q29/$Q$4)*100))</f>
        <v/>
      </c>
      <c r="V29" s="31" t="str">
        <f>IF($C29="","",IF(รายชื่อนักเรียน!H25="ย้ายออก","ย้ายออก",IF(U29&gt;=ตั้งค่าปพ5!$I$18,"ผ่าน","ไม่ผ่าน")))</f>
        <v/>
      </c>
      <c r="W29" s="146"/>
      <c r="X29" s="146"/>
      <c r="Y29" s="146"/>
    </row>
    <row r="30" spans="1:25" x14ac:dyDescent="0.3">
      <c r="A30" s="23"/>
      <c r="B30" s="22">
        <f>รายชื่อนักเรียน!A26</f>
        <v>25</v>
      </c>
      <c r="C30" s="1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22" t="str">
        <f>IF($C30="","",'พ.ค.'!$AI28)</f>
        <v/>
      </c>
      <c r="E30" s="122" t="str">
        <f>IF($C30="","",'มิ.ย.'!$AI28)</f>
        <v/>
      </c>
      <c r="F30" s="122" t="str">
        <f>IF($C30="","",'ก.ค.'!$AI28)</f>
        <v/>
      </c>
      <c r="G30" s="122" t="str">
        <f>IF($C30="","",'ส.ค.'!$AI28)</f>
        <v/>
      </c>
      <c r="H30" s="122" t="str">
        <f>IF($C30="","",'ก.ย.'!$AI28)</f>
        <v/>
      </c>
      <c r="I30" s="122" t="str">
        <f>IF($C30="","",'ต.ค.'!$AI28)</f>
        <v/>
      </c>
      <c r="J30" s="32" t="str">
        <f>IF($C30="","",'พ.ย.'!$AI28)</f>
        <v/>
      </c>
      <c r="K30" s="32" t="str">
        <f>IF($C30="","",'ธ.ค.'!$AI28)</f>
        <v/>
      </c>
      <c r="L30" s="32" t="str">
        <f>IF($C30="","",'ม.ค.'!$AI28)</f>
        <v/>
      </c>
      <c r="M30" s="32" t="str">
        <f>IF($C30="","",'ก.พ.'!$AI28)</f>
        <v/>
      </c>
      <c r="N30" s="32" t="str">
        <f>IF($C30="","",'มี.ค.'!$AI28)</f>
        <v/>
      </c>
      <c r="O30" s="122" t="str">
        <f t="shared" si="0"/>
        <v/>
      </c>
      <c r="P30" s="124" t="str">
        <f t="shared" si="1"/>
        <v/>
      </c>
      <c r="Q30" s="135" t="str">
        <f t="shared" si="2"/>
        <v/>
      </c>
      <c r="R30" s="37" t="str">
        <f>IF($C30="","",SUM('พ.ค.'!AK28,'มิ.ย.'!AK28,'ก.ค.'!AK28,'ส.ค.'!AK28,'ก.ย.'!AK28,'ต.ค.'!AK28,'พ.ย.'!AK28,'ธ.ค.'!AK28,'ม.ค.'!AK28,'ก.พ.'!AK28,'มี.ค.'!AK28))</f>
        <v/>
      </c>
      <c r="S30" s="37" t="str">
        <f>IF($C30="","",SUM('พ.ค.'!AL28,'มิ.ย.'!AL28,'ก.ค.'!AL28,'ส.ค.'!AL28,'ก.ย.'!AL28,'ต.ค.'!AL28,'พ.ย.'!AL28,'ธ.ค.'!AL28,'ม.ค.'!AL28,'ก.พ.'!AL28,'มี.ค.'!AL28))</f>
        <v/>
      </c>
      <c r="T30" s="36" t="str">
        <f>IF($C30="","",SUM('พ.ค.'!AM28,'มิ.ย.'!AM28,'ก.ค.'!AM28,'ส.ค.'!AM28,'ก.ย.'!AM28,'ต.ค.'!AM28,'พ.ย.'!AM28,'ธ.ค.'!AM28,'ม.ค.'!AM28,'ก.พ.'!AM28,'มี.ค.'!AM28))</f>
        <v/>
      </c>
      <c r="U30" s="38" t="str">
        <f>IF($C30="","",IF(รายชื่อนักเรียน!H26="ย้ายออก","ย้ายออก",(Q30/$Q$4)*100))</f>
        <v/>
      </c>
      <c r="V30" s="31" t="str">
        <f>IF($C30="","",IF(รายชื่อนักเรียน!H26="ย้ายออก","ย้ายออก",IF(U30&gt;=ตั้งค่าปพ5!$I$18,"ผ่าน","ไม่ผ่าน")))</f>
        <v/>
      </c>
      <c r="W30" s="146"/>
      <c r="X30" s="146"/>
      <c r="Y30" s="146"/>
    </row>
    <row r="31" spans="1:25" x14ac:dyDescent="0.3">
      <c r="A31" s="23"/>
      <c r="B31" s="22">
        <f>รายชื่อนักเรียน!A27</f>
        <v>26</v>
      </c>
      <c r="C31" s="1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22" t="str">
        <f>IF($C31="","",'พ.ค.'!$AI29)</f>
        <v/>
      </c>
      <c r="E31" s="122" t="str">
        <f>IF($C31="","",'มิ.ย.'!$AI29)</f>
        <v/>
      </c>
      <c r="F31" s="122" t="str">
        <f>IF($C31="","",'ก.ค.'!$AI29)</f>
        <v/>
      </c>
      <c r="G31" s="122" t="str">
        <f>IF($C31="","",'ส.ค.'!$AI29)</f>
        <v/>
      </c>
      <c r="H31" s="122" t="str">
        <f>IF($C31="","",'ก.ย.'!$AI29)</f>
        <v/>
      </c>
      <c r="I31" s="122" t="str">
        <f>IF($C31="","",'ต.ค.'!$AI29)</f>
        <v/>
      </c>
      <c r="J31" s="32" t="str">
        <f>IF($C31="","",'พ.ย.'!$AI29)</f>
        <v/>
      </c>
      <c r="K31" s="32" t="str">
        <f>IF($C31="","",'ธ.ค.'!$AI29)</f>
        <v/>
      </c>
      <c r="L31" s="32" t="str">
        <f>IF($C31="","",'ม.ค.'!$AI29)</f>
        <v/>
      </c>
      <c r="M31" s="32" t="str">
        <f>IF($C31="","",'ก.พ.'!$AI29)</f>
        <v/>
      </c>
      <c r="N31" s="32" t="str">
        <f>IF($C31="","",'มี.ค.'!$AI29)</f>
        <v/>
      </c>
      <c r="O31" s="122" t="str">
        <f t="shared" si="0"/>
        <v/>
      </c>
      <c r="P31" s="124" t="str">
        <f t="shared" si="1"/>
        <v/>
      </c>
      <c r="Q31" s="135" t="str">
        <f t="shared" si="2"/>
        <v/>
      </c>
      <c r="R31" s="37" t="str">
        <f>IF($C31="","",SUM('พ.ค.'!AK29,'มิ.ย.'!AK29,'ก.ค.'!AK29,'ส.ค.'!AK29,'ก.ย.'!AK29,'ต.ค.'!AK29,'พ.ย.'!AK29,'ธ.ค.'!AK29,'ม.ค.'!AK29,'ก.พ.'!AK29,'มี.ค.'!AK29))</f>
        <v/>
      </c>
      <c r="S31" s="37" t="str">
        <f>IF($C31="","",SUM('พ.ค.'!AL29,'มิ.ย.'!AL29,'ก.ค.'!AL29,'ส.ค.'!AL29,'ก.ย.'!AL29,'ต.ค.'!AL29,'พ.ย.'!AL29,'ธ.ค.'!AL29,'ม.ค.'!AL29,'ก.พ.'!AL29,'มี.ค.'!AL29))</f>
        <v/>
      </c>
      <c r="T31" s="36" t="str">
        <f>IF($C31="","",SUM('พ.ค.'!AM29,'มิ.ย.'!AM29,'ก.ค.'!AM29,'ส.ค.'!AM29,'ก.ย.'!AM29,'ต.ค.'!AM29,'พ.ย.'!AM29,'ธ.ค.'!AM29,'ม.ค.'!AM29,'ก.พ.'!AM29,'มี.ค.'!AM29))</f>
        <v/>
      </c>
      <c r="U31" s="38" t="str">
        <f>IF($C31="","",IF(รายชื่อนักเรียน!H27="ย้ายออก","ย้ายออก",(Q31/$Q$4)*100))</f>
        <v/>
      </c>
      <c r="V31" s="31" t="str">
        <f>IF($C31="","",IF(รายชื่อนักเรียน!H27="ย้ายออก","ย้ายออก",IF(U31&gt;=ตั้งค่าปพ5!$I$18,"ผ่าน","ไม่ผ่าน")))</f>
        <v/>
      </c>
      <c r="W31" s="146"/>
      <c r="X31" s="146"/>
      <c r="Y31" s="146"/>
    </row>
    <row r="32" spans="1:25" x14ac:dyDescent="0.3">
      <c r="A32" s="23"/>
      <c r="B32" s="22">
        <f>รายชื่อนักเรียน!A28</f>
        <v>27</v>
      </c>
      <c r="C32" s="1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22" t="str">
        <f>IF($C32="","",'พ.ค.'!$AI30)</f>
        <v/>
      </c>
      <c r="E32" s="122" t="str">
        <f>IF($C32="","",'มิ.ย.'!$AI30)</f>
        <v/>
      </c>
      <c r="F32" s="122" t="str">
        <f>IF($C32="","",'ก.ค.'!$AI30)</f>
        <v/>
      </c>
      <c r="G32" s="122" t="str">
        <f>IF($C32="","",'ส.ค.'!$AI30)</f>
        <v/>
      </c>
      <c r="H32" s="122" t="str">
        <f>IF($C32="","",'ก.ย.'!$AI30)</f>
        <v/>
      </c>
      <c r="I32" s="122" t="str">
        <f>IF($C32="","",'ต.ค.'!$AI30)</f>
        <v/>
      </c>
      <c r="J32" s="32" t="str">
        <f>IF($C32="","",'พ.ย.'!$AI30)</f>
        <v/>
      </c>
      <c r="K32" s="32" t="str">
        <f>IF($C32="","",'ธ.ค.'!$AI30)</f>
        <v/>
      </c>
      <c r="L32" s="32" t="str">
        <f>IF($C32="","",'ม.ค.'!$AI30)</f>
        <v/>
      </c>
      <c r="M32" s="32" t="str">
        <f>IF($C32="","",'ก.พ.'!$AI30)</f>
        <v/>
      </c>
      <c r="N32" s="32" t="str">
        <f>IF($C32="","",'มี.ค.'!$AI30)</f>
        <v/>
      </c>
      <c r="O32" s="122" t="str">
        <f t="shared" si="0"/>
        <v/>
      </c>
      <c r="P32" s="124" t="str">
        <f t="shared" si="1"/>
        <v/>
      </c>
      <c r="Q32" s="135" t="str">
        <f t="shared" si="2"/>
        <v/>
      </c>
      <c r="R32" s="37" t="str">
        <f>IF($C32="","",SUM('พ.ค.'!AK30,'มิ.ย.'!AK30,'ก.ค.'!AK30,'ส.ค.'!AK30,'ก.ย.'!AK30,'ต.ค.'!AK30,'พ.ย.'!AK30,'ธ.ค.'!AK30,'ม.ค.'!AK30,'ก.พ.'!AK30,'มี.ค.'!AK30))</f>
        <v/>
      </c>
      <c r="S32" s="37" t="str">
        <f>IF($C32="","",SUM('พ.ค.'!AL30,'มิ.ย.'!AL30,'ก.ค.'!AL30,'ส.ค.'!AL30,'ก.ย.'!AL30,'ต.ค.'!AL30,'พ.ย.'!AL30,'ธ.ค.'!AL30,'ม.ค.'!AL30,'ก.พ.'!AL30,'มี.ค.'!AL30))</f>
        <v/>
      </c>
      <c r="T32" s="36" t="str">
        <f>IF($C32="","",SUM('พ.ค.'!AM30,'มิ.ย.'!AM30,'ก.ค.'!AM30,'ส.ค.'!AM30,'ก.ย.'!AM30,'ต.ค.'!AM30,'พ.ย.'!AM30,'ธ.ค.'!AM30,'ม.ค.'!AM30,'ก.พ.'!AM30,'มี.ค.'!AM30))</f>
        <v/>
      </c>
      <c r="U32" s="38" t="str">
        <f>IF($C32="","",IF(รายชื่อนักเรียน!H28="ย้ายออก","ย้ายออก",(Q32/$Q$4)*100))</f>
        <v/>
      </c>
      <c r="V32" s="31" t="str">
        <f>IF($C32="","",IF(รายชื่อนักเรียน!H28="ย้ายออก","ย้ายออก",IF(U32&gt;=ตั้งค่าปพ5!$I$18,"ผ่าน","ไม่ผ่าน")))</f>
        <v/>
      </c>
      <c r="W32" s="146"/>
      <c r="X32" s="146"/>
      <c r="Y32" s="146"/>
    </row>
    <row r="33" spans="1:25" x14ac:dyDescent="0.3">
      <c r="A33" s="23"/>
      <c r="B33" s="22">
        <f>รายชื่อนักเรียน!A29</f>
        <v>28</v>
      </c>
      <c r="C33" s="1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22" t="str">
        <f>IF($C33="","",'พ.ค.'!$AI31)</f>
        <v/>
      </c>
      <c r="E33" s="122" t="str">
        <f>IF($C33="","",'มิ.ย.'!$AI31)</f>
        <v/>
      </c>
      <c r="F33" s="122" t="str">
        <f>IF($C33="","",'ก.ค.'!$AI31)</f>
        <v/>
      </c>
      <c r="G33" s="122" t="str">
        <f>IF($C33="","",'ส.ค.'!$AI31)</f>
        <v/>
      </c>
      <c r="H33" s="122" t="str">
        <f>IF($C33="","",'ก.ย.'!$AI31)</f>
        <v/>
      </c>
      <c r="I33" s="122" t="str">
        <f>IF($C33="","",'ต.ค.'!$AI31)</f>
        <v/>
      </c>
      <c r="J33" s="32" t="str">
        <f>IF($C33="","",'พ.ย.'!$AI31)</f>
        <v/>
      </c>
      <c r="K33" s="32" t="str">
        <f>IF($C33="","",'ธ.ค.'!$AI31)</f>
        <v/>
      </c>
      <c r="L33" s="32" t="str">
        <f>IF($C33="","",'ม.ค.'!$AI31)</f>
        <v/>
      </c>
      <c r="M33" s="32" t="str">
        <f>IF($C33="","",'ก.พ.'!$AI31)</f>
        <v/>
      </c>
      <c r="N33" s="32" t="str">
        <f>IF($C33="","",'มี.ค.'!$AI31)</f>
        <v/>
      </c>
      <c r="O33" s="122" t="str">
        <f t="shared" si="0"/>
        <v/>
      </c>
      <c r="P33" s="124" t="str">
        <f t="shared" si="1"/>
        <v/>
      </c>
      <c r="Q33" s="135" t="str">
        <f t="shared" si="2"/>
        <v/>
      </c>
      <c r="R33" s="37" t="str">
        <f>IF($C33="","",SUM('พ.ค.'!AK31,'มิ.ย.'!AK31,'ก.ค.'!AK31,'ส.ค.'!AK31,'ก.ย.'!AK31,'ต.ค.'!AK31,'พ.ย.'!AK31,'ธ.ค.'!AK31,'ม.ค.'!AK31,'ก.พ.'!AK31,'มี.ค.'!AK31))</f>
        <v/>
      </c>
      <c r="S33" s="37" t="str">
        <f>IF($C33="","",SUM('พ.ค.'!AL31,'มิ.ย.'!AL31,'ก.ค.'!AL31,'ส.ค.'!AL31,'ก.ย.'!AL31,'ต.ค.'!AL31,'พ.ย.'!AL31,'ธ.ค.'!AL31,'ม.ค.'!AL31,'ก.พ.'!AL31,'มี.ค.'!AL31))</f>
        <v/>
      </c>
      <c r="T33" s="36" t="str">
        <f>IF($C33="","",SUM('พ.ค.'!AM31,'มิ.ย.'!AM31,'ก.ค.'!AM31,'ส.ค.'!AM31,'ก.ย.'!AM31,'ต.ค.'!AM31,'พ.ย.'!AM31,'ธ.ค.'!AM31,'ม.ค.'!AM31,'ก.พ.'!AM31,'มี.ค.'!AM31))</f>
        <v/>
      </c>
      <c r="U33" s="38" t="str">
        <f>IF($C33="","",IF(รายชื่อนักเรียน!H29="ย้ายออก","ย้ายออก",(Q33/$Q$4)*100))</f>
        <v/>
      </c>
      <c r="V33" s="31" t="str">
        <f>IF($C33="","",IF(รายชื่อนักเรียน!H29="ย้ายออก","ย้ายออก",IF(U33&gt;=ตั้งค่าปพ5!$I$18,"ผ่าน","ไม่ผ่าน")))</f>
        <v/>
      </c>
      <c r="W33" s="146"/>
      <c r="X33" s="146"/>
      <c r="Y33" s="146"/>
    </row>
    <row r="34" spans="1:25" x14ac:dyDescent="0.3">
      <c r="A34" s="23"/>
      <c r="B34" s="22">
        <f>รายชื่อนักเรียน!A30</f>
        <v>29</v>
      </c>
      <c r="C34" s="1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22" t="str">
        <f>IF($C34="","",'พ.ค.'!$AI32)</f>
        <v/>
      </c>
      <c r="E34" s="122" t="str">
        <f>IF($C34="","",'มิ.ย.'!$AI32)</f>
        <v/>
      </c>
      <c r="F34" s="122" t="str">
        <f>IF($C34="","",'ก.ค.'!$AI32)</f>
        <v/>
      </c>
      <c r="G34" s="122" t="str">
        <f>IF($C34="","",'ส.ค.'!$AI32)</f>
        <v/>
      </c>
      <c r="H34" s="122" t="str">
        <f>IF($C34="","",'ก.ย.'!$AI32)</f>
        <v/>
      </c>
      <c r="I34" s="122" t="str">
        <f>IF($C34="","",'ต.ค.'!$AI32)</f>
        <v/>
      </c>
      <c r="J34" s="32" t="str">
        <f>IF($C34="","",'พ.ย.'!$AI32)</f>
        <v/>
      </c>
      <c r="K34" s="32" t="str">
        <f>IF($C34="","",'ธ.ค.'!$AI32)</f>
        <v/>
      </c>
      <c r="L34" s="32" t="str">
        <f>IF($C34="","",'ม.ค.'!$AI32)</f>
        <v/>
      </c>
      <c r="M34" s="32" t="str">
        <f>IF($C34="","",'ก.พ.'!$AI32)</f>
        <v/>
      </c>
      <c r="N34" s="32" t="str">
        <f>IF($C34="","",'มี.ค.'!$AI32)</f>
        <v/>
      </c>
      <c r="O34" s="122" t="str">
        <f t="shared" si="0"/>
        <v/>
      </c>
      <c r="P34" s="124" t="str">
        <f t="shared" si="1"/>
        <v/>
      </c>
      <c r="Q34" s="135" t="str">
        <f t="shared" si="2"/>
        <v/>
      </c>
      <c r="R34" s="37" t="str">
        <f>IF($C34="","",SUM('พ.ค.'!AK32,'มิ.ย.'!AK32,'ก.ค.'!AK32,'ส.ค.'!AK32,'ก.ย.'!AK32,'ต.ค.'!AK32,'พ.ย.'!AK32,'ธ.ค.'!AK32,'ม.ค.'!AK32,'ก.พ.'!AK32,'มี.ค.'!AK32))</f>
        <v/>
      </c>
      <c r="S34" s="37" t="str">
        <f>IF($C34="","",SUM('พ.ค.'!AL32,'มิ.ย.'!AL32,'ก.ค.'!AL32,'ส.ค.'!AL32,'ก.ย.'!AL32,'ต.ค.'!AL32,'พ.ย.'!AL32,'ธ.ค.'!AL32,'ม.ค.'!AL32,'ก.พ.'!AL32,'มี.ค.'!AL32))</f>
        <v/>
      </c>
      <c r="T34" s="36" t="str">
        <f>IF($C34="","",SUM('พ.ค.'!AM32,'มิ.ย.'!AM32,'ก.ค.'!AM32,'ส.ค.'!AM32,'ก.ย.'!AM32,'ต.ค.'!AM32,'พ.ย.'!AM32,'ธ.ค.'!AM32,'ม.ค.'!AM32,'ก.พ.'!AM32,'มี.ค.'!AM32))</f>
        <v/>
      </c>
      <c r="U34" s="38" t="str">
        <f>IF($C34="","",IF(รายชื่อนักเรียน!H30="ย้ายออก","ย้ายออก",(Q34/$Q$4)*100))</f>
        <v/>
      </c>
      <c r="V34" s="31" t="str">
        <f>IF($C34="","",IF(รายชื่อนักเรียน!H30="ย้ายออก","ย้ายออก",IF(U34&gt;=ตั้งค่าปพ5!$I$18,"ผ่าน","ไม่ผ่าน")))</f>
        <v/>
      </c>
      <c r="W34" s="146"/>
      <c r="X34" s="146"/>
      <c r="Y34" s="146"/>
    </row>
    <row r="35" spans="1:25" x14ac:dyDescent="0.3">
      <c r="A35" s="23"/>
      <c r="B35" s="22">
        <f>รายชื่อนักเรียน!A31</f>
        <v>30</v>
      </c>
      <c r="C35" s="1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22" t="str">
        <f>IF($C35="","",'พ.ค.'!$AI33)</f>
        <v/>
      </c>
      <c r="E35" s="122" t="str">
        <f>IF($C35="","",'มิ.ย.'!$AI33)</f>
        <v/>
      </c>
      <c r="F35" s="122" t="str">
        <f>IF($C35="","",'ก.ค.'!$AI33)</f>
        <v/>
      </c>
      <c r="G35" s="122" t="str">
        <f>IF($C35="","",'ส.ค.'!$AI33)</f>
        <v/>
      </c>
      <c r="H35" s="122" t="str">
        <f>IF($C35="","",'ก.ย.'!$AI33)</f>
        <v/>
      </c>
      <c r="I35" s="122" t="str">
        <f>IF($C35="","",'ต.ค.'!$AI33)</f>
        <v/>
      </c>
      <c r="J35" s="32" t="str">
        <f>IF($C35="","",'พ.ย.'!$AI33)</f>
        <v/>
      </c>
      <c r="K35" s="32" t="str">
        <f>IF($C35="","",'ธ.ค.'!$AI33)</f>
        <v/>
      </c>
      <c r="L35" s="32" t="str">
        <f>IF($C35="","",'ม.ค.'!$AI33)</f>
        <v/>
      </c>
      <c r="M35" s="32" t="str">
        <f>IF($C35="","",'ก.พ.'!$AI33)</f>
        <v/>
      </c>
      <c r="N35" s="32" t="str">
        <f>IF($C35="","",'มี.ค.'!$AI33)</f>
        <v/>
      </c>
      <c r="O35" s="122" t="str">
        <f t="shared" si="0"/>
        <v/>
      </c>
      <c r="P35" s="124" t="str">
        <f t="shared" si="1"/>
        <v/>
      </c>
      <c r="Q35" s="135" t="str">
        <f t="shared" si="2"/>
        <v/>
      </c>
      <c r="R35" s="37" t="str">
        <f>IF($C35="","",SUM('พ.ค.'!AK33,'มิ.ย.'!AK33,'ก.ค.'!AK33,'ส.ค.'!AK33,'ก.ย.'!AK33,'ต.ค.'!AK33,'พ.ย.'!AK33,'ธ.ค.'!AK33,'ม.ค.'!AK33,'ก.พ.'!AK33,'มี.ค.'!AK33))</f>
        <v/>
      </c>
      <c r="S35" s="37" t="str">
        <f>IF($C35="","",SUM('พ.ค.'!AL33,'มิ.ย.'!AL33,'ก.ค.'!AL33,'ส.ค.'!AL33,'ก.ย.'!AL33,'ต.ค.'!AL33,'พ.ย.'!AL33,'ธ.ค.'!AL33,'ม.ค.'!AL33,'ก.พ.'!AL33,'มี.ค.'!AL33))</f>
        <v/>
      </c>
      <c r="T35" s="36" t="str">
        <f>IF($C35="","",SUM('พ.ค.'!AM33,'มิ.ย.'!AM33,'ก.ค.'!AM33,'ส.ค.'!AM33,'ก.ย.'!AM33,'ต.ค.'!AM33,'พ.ย.'!AM33,'ธ.ค.'!AM33,'ม.ค.'!AM33,'ก.พ.'!AM33,'มี.ค.'!AM33))</f>
        <v/>
      </c>
      <c r="U35" s="38" t="str">
        <f>IF($C35="","",IF(รายชื่อนักเรียน!H31="ย้ายออก","ย้ายออก",(Q35/$Q$4)*100))</f>
        <v/>
      </c>
      <c r="V35" s="31" t="str">
        <f>IF($C35="","",IF(รายชื่อนักเรียน!H31="ย้ายออก","ย้ายออก",IF(U35&gt;=ตั้งค่าปพ5!$I$18,"ผ่าน","ไม่ผ่าน")))</f>
        <v/>
      </c>
      <c r="W35" s="146"/>
      <c r="X35" s="146"/>
      <c r="Y35" s="146"/>
    </row>
    <row r="36" spans="1:25" x14ac:dyDescent="0.3">
      <c r="A36" s="23"/>
      <c r="B36" s="22">
        <f>รายชื่อนักเรียน!A32</f>
        <v>31</v>
      </c>
      <c r="C36" s="1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22" t="str">
        <f>IF($C36="","",'พ.ค.'!$AI34)</f>
        <v/>
      </c>
      <c r="E36" s="122" t="str">
        <f>IF($C36="","",'มิ.ย.'!$AI34)</f>
        <v/>
      </c>
      <c r="F36" s="122" t="str">
        <f>IF($C36="","",'ก.ค.'!$AI34)</f>
        <v/>
      </c>
      <c r="G36" s="122" t="str">
        <f>IF($C36="","",'ส.ค.'!$AI34)</f>
        <v/>
      </c>
      <c r="H36" s="122" t="str">
        <f>IF($C36="","",'ก.ย.'!$AI34)</f>
        <v/>
      </c>
      <c r="I36" s="122" t="str">
        <f>IF($C36="","",'ต.ค.'!$AI34)</f>
        <v/>
      </c>
      <c r="J36" s="32" t="str">
        <f>IF($C36="","",'พ.ย.'!$AI34)</f>
        <v/>
      </c>
      <c r="K36" s="32" t="str">
        <f>IF($C36="","",'ธ.ค.'!$AI34)</f>
        <v/>
      </c>
      <c r="L36" s="32" t="str">
        <f>IF($C36="","",'ม.ค.'!$AI34)</f>
        <v/>
      </c>
      <c r="M36" s="32" t="str">
        <f>IF($C36="","",'ก.พ.'!$AI34)</f>
        <v/>
      </c>
      <c r="N36" s="32" t="str">
        <f>IF($C36="","",'มี.ค.'!$AI34)</f>
        <v/>
      </c>
      <c r="O36" s="122" t="str">
        <f t="shared" si="0"/>
        <v/>
      </c>
      <c r="P36" s="124" t="str">
        <f t="shared" si="1"/>
        <v/>
      </c>
      <c r="Q36" s="135" t="str">
        <f t="shared" si="2"/>
        <v/>
      </c>
      <c r="R36" s="37" t="str">
        <f>IF($C36="","",SUM('พ.ค.'!AK34,'มิ.ย.'!AK34,'ก.ค.'!AK34,'ส.ค.'!AK34,'ก.ย.'!AK34,'ต.ค.'!AK34,'พ.ย.'!AK34,'ธ.ค.'!AK34,'ม.ค.'!AK34,'ก.พ.'!AK34,'มี.ค.'!AK34))</f>
        <v/>
      </c>
      <c r="S36" s="37" t="str">
        <f>IF($C36="","",SUM('พ.ค.'!AL34,'มิ.ย.'!AL34,'ก.ค.'!AL34,'ส.ค.'!AL34,'ก.ย.'!AL34,'ต.ค.'!AL34,'พ.ย.'!AL34,'ธ.ค.'!AL34,'ม.ค.'!AL34,'ก.พ.'!AL34,'มี.ค.'!AL34))</f>
        <v/>
      </c>
      <c r="T36" s="36" t="str">
        <f>IF($C36="","",SUM('พ.ค.'!AM34,'มิ.ย.'!AM34,'ก.ค.'!AM34,'ส.ค.'!AM34,'ก.ย.'!AM34,'ต.ค.'!AM34,'พ.ย.'!AM34,'ธ.ค.'!AM34,'ม.ค.'!AM34,'ก.พ.'!AM34,'มี.ค.'!AM34))</f>
        <v/>
      </c>
      <c r="U36" s="38" t="str">
        <f>IF($C36="","",IF(รายชื่อนักเรียน!H32="ย้ายออก","ย้ายออก",(Q36/$Q$4)*100))</f>
        <v/>
      </c>
      <c r="V36" s="31" t="str">
        <f>IF($C36="","",IF(รายชื่อนักเรียน!H32="ย้ายออก","ย้ายออก",IF(U36&gt;=ตั้งค่าปพ5!$I$18,"ผ่าน","ไม่ผ่าน")))</f>
        <v/>
      </c>
      <c r="W36" s="146"/>
      <c r="X36" s="146"/>
      <c r="Y36" s="146"/>
    </row>
    <row r="37" spans="1:25" x14ac:dyDescent="0.3">
      <c r="A37" s="23"/>
      <c r="B37" s="22">
        <f>รายชื่อนักเรียน!A33</f>
        <v>32</v>
      </c>
      <c r="C37" s="1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22" t="str">
        <f>IF($C37="","",'พ.ค.'!$AI35)</f>
        <v/>
      </c>
      <c r="E37" s="122" t="str">
        <f>IF($C37="","",'มิ.ย.'!$AI35)</f>
        <v/>
      </c>
      <c r="F37" s="122" t="str">
        <f>IF($C37="","",'ก.ค.'!$AI35)</f>
        <v/>
      </c>
      <c r="G37" s="122" t="str">
        <f>IF($C37="","",'ส.ค.'!$AI35)</f>
        <v/>
      </c>
      <c r="H37" s="122" t="str">
        <f>IF($C37="","",'ก.ย.'!$AI35)</f>
        <v/>
      </c>
      <c r="I37" s="122" t="str">
        <f>IF($C37="","",'ต.ค.'!$AI35)</f>
        <v/>
      </c>
      <c r="J37" s="32" t="str">
        <f>IF($C37="","",'พ.ย.'!$AI35)</f>
        <v/>
      </c>
      <c r="K37" s="32" t="str">
        <f>IF($C37="","",'ธ.ค.'!$AI35)</f>
        <v/>
      </c>
      <c r="L37" s="32" t="str">
        <f>IF($C37="","",'ม.ค.'!$AI35)</f>
        <v/>
      </c>
      <c r="M37" s="32" t="str">
        <f>IF($C37="","",'ก.พ.'!$AI35)</f>
        <v/>
      </c>
      <c r="N37" s="32" t="str">
        <f>IF($C37="","",'มี.ค.'!$AI35)</f>
        <v/>
      </c>
      <c r="O37" s="122" t="str">
        <f t="shared" si="0"/>
        <v/>
      </c>
      <c r="P37" s="124" t="str">
        <f t="shared" si="1"/>
        <v/>
      </c>
      <c r="Q37" s="135" t="str">
        <f t="shared" si="2"/>
        <v/>
      </c>
      <c r="R37" s="37" t="str">
        <f>IF($C37="","",SUM('พ.ค.'!AK35,'มิ.ย.'!AK35,'ก.ค.'!AK35,'ส.ค.'!AK35,'ก.ย.'!AK35,'ต.ค.'!AK35,'พ.ย.'!AK35,'ธ.ค.'!AK35,'ม.ค.'!AK35,'ก.พ.'!AK35,'มี.ค.'!AK35))</f>
        <v/>
      </c>
      <c r="S37" s="37" t="str">
        <f>IF($C37="","",SUM('พ.ค.'!AL35,'มิ.ย.'!AL35,'ก.ค.'!AL35,'ส.ค.'!AL35,'ก.ย.'!AL35,'ต.ค.'!AL35,'พ.ย.'!AL35,'ธ.ค.'!AL35,'ม.ค.'!AL35,'ก.พ.'!AL35,'มี.ค.'!AL35))</f>
        <v/>
      </c>
      <c r="T37" s="36" t="str">
        <f>IF($C37="","",SUM('พ.ค.'!AM35,'มิ.ย.'!AM35,'ก.ค.'!AM35,'ส.ค.'!AM35,'ก.ย.'!AM35,'ต.ค.'!AM35,'พ.ย.'!AM35,'ธ.ค.'!AM35,'ม.ค.'!AM35,'ก.พ.'!AM35,'มี.ค.'!AM35))</f>
        <v/>
      </c>
      <c r="U37" s="38" t="str">
        <f>IF($C37="","",IF(รายชื่อนักเรียน!H33="ย้ายออก","ย้ายออก",(Q37/$Q$4)*100))</f>
        <v/>
      </c>
      <c r="V37" s="31" t="str">
        <f>IF($C37="","",IF(รายชื่อนักเรียน!H33="ย้ายออก","ย้ายออก",IF(U37&gt;=ตั้งค่าปพ5!$I$18,"ผ่าน","ไม่ผ่าน")))</f>
        <v/>
      </c>
      <c r="W37" s="146"/>
      <c r="X37" s="146"/>
      <c r="Y37" s="146"/>
    </row>
    <row r="38" spans="1:25" x14ac:dyDescent="0.3">
      <c r="A38" s="23"/>
      <c r="B38" s="22">
        <f>รายชื่อนักเรียน!A34</f>
        <v>33</v>
      </c>
      <c r="C38" s="1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22" t="str">
        <f>IF($C38="","",'พ.ค.'!$AI36)</f>
        <v/>
      </c>
      <c r="E38" s="122" t="str">
        <f>IF($C38="","",'มิ.ย.'!$AI36)</f>
        <v/>
      </c>
      <c r="F38" s="122" t="str">
        <f>IF($C38="","",'ก.ค.'!$AI36)</f>
        <v/>
      </c>
      <c r="G38" s="122" t="str">
        <f>IF($C38="","",'ส.ค.'!$AI36)</f>
        <v/>
      </c>
      <c r="H38" s="122" t="str">
        <f>IF($C38="","",'ก.ย.'!$AI36)</f>
        <v/>
      </c>
      <c r="I38" s="122" t="str">
        <f>IF($C38="","",'ต.ค.'!$AI36)</f>
        <v/>
      </c>
      <c r="J38" s="32" t="str">
        <f>IF($C38="","",'พ.ย.'!$AI36)</f>
        <v/>
      </c>
      <c r="K38" s="32" t="str">
        <f>IF($C38="","",'ธ.ค.'!$AI36)</f>
        <v/>
      </c>
      <c r="L38" s="32" t="str">
        <f>IF($C38="","",'ม.ค.'!$AI36)</f>
        <v/>
      </c>
      <c r="M38" s="32" t="str">
        <f>IF($C38="","",'ก.พ.'!$AI36)</f>
        <v/>
      </c>
      <c r="N38" s="32" t="str">
        <f>IF($C38="","",'มี.ค.'!$AI36)</f>
        <v/>
      </c>
      <c r="O38" s="122" t="str">
        <f t="shared" si="0"/>
        <v/>
      </c>
      <c r="P38" s="124" t="str">
        <f t="shared" si="1"/>
        <v/>
      </c>
      <c r="Q38" s="135" t="str">
        <f t="shared" si="2"/>
        <v/>
      </c>
      <c r="R38" s="37" t="str">
        <f>IF($C38="","",SUM('พ.ค.'!AK36,'มิ.ย.'!AK36,'ก.ค.'!AK36,'ส.ค.'!AK36,'ก.ย.'!AK36,'ต.ค.'!AK36,'พ.ย.'!AK36,'ธ.ค.'!AK36,'ม.ค.'!AK36,'ก.พ.'!AK36,'มี.ค.'!AK36))</f>
        <v/>
      </c>
      <c r="S38" s="37" t="str">
        <f>IF($C38="","",SUM('พ.ค.'!AL36,'มิ.ย.'!AL36,'ก.ค.'!AL36,'ส.ค.'!AL36,'ก.ย.'!AL36,'ต.ค.'!AL36,'พ.ย.'!AL36,'ธ.ค.'!AL36,'ม.ค.'!AL36,'ก.พ.'!AL36,'มี.ค.'!AL36))</f>
        <v/>
      </c>
      <c r="T38" s="36" t="str">
        <f>IF($C38="","",SUM('พ.ค.'!AM36,'มิ.ย.'!AM36,'ก.ค.'!AM36,'ส.ค.'!AM36,'ก.ย.'!AM36,'ต.ค.'!AM36,'พ.ย.'!AM36,'ธ.ค.'!AM36,'ม.ค.'!AM36,'ก.พ.'!AM36,'มี.ค.'!AM36))</f>
        <v/>
      </c>
      <c r="U38" s="38" t="str">
        <f>IF($C38="","",IF(รายชื่อนักเรียน!H34="ย้ายออก","ย้ายออก",(Q38/$Q$4)*100))</f>
        <v/>
      </c>
      <c r="V38" s="31" t="str">
        <f>IF($C38="","",IF(รายชื่อนักเรียน!H34="ย้ายออก","ย้ายออก",IF(U38&gt;=ตั้งค่าปพ5!$I$18,"ผ่าน","ไม่ผ่าน")))</f>
        <v/>
      </c>
      <c r="W38" s="146"/>
      <c r="X38" s="146"/>
      <c r="Y38" s="146"/>
    </row>
    <row r="39" spans="1:25" x14ac:dyDescent="0.3">
      <c r="A39" s="23"/>
      <c r="B39" s="22">
        <f>รายชื่อนักเรียน!A35</f>
        <v>34</v>
      </c>
      <c r="C39" s="1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22" t="str">
        <f>IF($C39="","",'พ.ค.'!$AI37)</f>
        <v/>
      </c>
      <c r="E39" s="122" t="str">
        <f>IF($C39="","",'มิ.ย.'!$AI37)</f>
        <v/>
      </c>
      <c r="F39" s="122" t="str">
        <f>IF($C39="","",'ก.ค.'!$AI37)</f>
        <v/>
      </c>
      <c r="G39" s="122" t="str">
        <f>IF($C39="","",'ส.ค.'!$AI37)</f>
        <v/>
      </c>
      <c r="H39" s="122" t="str">
        <f>IF($C39="","",'ก.ย.'!$AI37)</f>
        <v/>
      </c>
      <c r="I39" s="122" t="str">
        <f>IF($C39="","",'ต.ค.'!$AI37)</f>
        <v/>
      </c>
      <c r="J39" s="32" t="str">
        <f>IF($C39="","",'พ.ย.'!$AI37)</f>
        <v/>
      </c>
      <c r="K39" s="32" t="str">
        <f>IF($C39="","",'ธ.ค.'!$AI37)</f>
        <v/>
      </c>
      <c r="L39" s="32" t="str">
        <f>IF($C39="","",'ม.ค.'!$AI37)</f>
        <v/>
      </c>
      <c r="M39" s="32" t="str">
        <f>IF($C39="","",'ก.พ.'!$AI37)</f>
        <v/>
      </c>
      <c r="N39" s="32" t="str">
        <f>IF($C39="","",'มี.ค.'!$AI37)</f>
        <v/>
      </c>
      <c r="O39" s="122" t="str">
        <f t="shared" si="0"/>
        <v/>
      </c>
      <c r="P39" s="124" t="str">
        <f t="shared" si="1"/>
        <v/>
      </c>
      <c r="Q39" s="135" t="str">
        <f t="shared" si="2"/>
        <v/>
      </c>
      <c r="R39" s="37" t="str">
        <f>IF($C39="","",SUM('พ.ค.'!AK37,'มิ.ย.'!AK37,'ก.ค.'!AK37,'ส.ค.'!AK37,'ก.ย.'!AK37,'ต.ค.'!AK37,'พ.ย.'!AK37,'ธ.ค.'!AK37,'ม.ค.'!AK37,'ก.พ.'!AK37,'มี.ค.'!AK37))</f>
        <v/>
      </c>
      <c r="S39" s="37" t="str">
        <f>IF($C39="","",SUM('พ.ค.'!AL37,'มิ.ย.'!AL37,'ก.ค.'!AL37,'ส.ค.'!AL37,'ก.ย.'!AL37,'ต.ค.'!AL37,'พ.ย.'!AL37,'ธ.ค.'!AL37,'ม.ค.'!AL37,'ก.พ.'!AL37,'มี.ค.'!AL37))</f>
        <v/>
      </c>
      <c r="T39" s="36" t="str">
        <f>IF($C39="","",SUM('พ.ค.'!AM37,'มิ.ย.'!AM37,'ก.ค.'!AM37,'ส.ค.'!AM37,'ก.ย.'!AM37,'ต.ค.'!AM37,'พ.ย.'!AM37,'ธ.ค.'!AM37,'ม.ค.'!AM37,'ก.พ.'!AM37,'มี.ค.'!AM37))</f>
        <v/>
      </c>
      <c r="U39" s="38" t="str">
        <f>IF($C39="","",IF(รายชื่อนักเรียน!H35="ย้ายออก","ย้ายออก",(Q39/$Q$4)*100))</f>
        <v/>
      </c>
      <c r="V39" s="31" t="str">
        <f>IF($C39="","",IF(รายชื่อนักเรียน!H35="ย้ายออก","ย้ายออก",IF(U39&gt;=ตั้งค่าปพ5!$I$18,"ผ่าน","ไม่ผ่าน")))</f>
        <v/>
      </c>
      <c r="W39" s="146"/>
      <c r="X39" s="146"/>
      <c r="Y39" s="146"/>
    </row>
    <row r="40" spans="1:25" x14ac:dyDescent="0.3">
      <c r="A40" s="23"/>
      <c r="B40" s="22">
        <f>รายชื่อนักเรียน!A36</f>
        <v>35</v>
      </c>
      <c r="C40" s="1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22" t="str">
        <f>IF($C40="","",'พ.ค.'!$AI38)</f>
        <v/>
      </c>
      <c r="E40" s="122" t="str">
        <f>IF($C40="","",'มิ.ย.'!$AI38)</f>
        <v/>
      </c>
      <c r="F40" s="122" t="str">
        <f>IF($C40="","",'ก.ค.'!$AI38)</f>
        <v/>
      </c>
      <c r="G40" s="122" t="str">
        <f>IF($C40="","",'ส.ค.'!$AI38)</f>
        <v/>
      </c>
      <c r="H40" s="122" t="str">
        <f>IF($C40="","",'ก.ย.'!$AI38)</f>
        <v/>
      </c>
      <c r="I40" s="122" t="str">
        <f>IF($C40="","",'ต.ค.'!$AI38)</f>
        <v/>
      </c>
      <c r="J40" s="32" t="str">
        <f>IF($C40="","",'พ.ย.'!$AI38)</f>
        <v/>
      </c>
      <c r="K40" s="32" t="str">
        <f>IF($C40="","",'ธ.ค.'!$AI38)</f>
        <v/>
      </c>
      <c r="L40" s="32" t="str">
        <f>IF($C40="","",'ม.ค.'!$AI38)</f>
        <v/>
      </c>
      <c r="M40" s="32" t="str">
        <f>IF($C40="","",'ก.พ.'!$AI38)</f>
        <v/>
      </c>
      <c r="N40" s="32" t="str">
        <f>IF($C40="","",'มี.ค.'!$AI38)</f>
        <v/>
      </c>
      <c r="O40" s="122" t="str">
        <f t="shared" si="0"/>
        <v/>
      </c>
      <c r="P40" s="124" t="str">
        <f t="shared" si="1"/>
        <v/>
      </c>
      <c r="Q40" s="135" t="str">
        <f t="shared" si="2"/>
        <v/>
      </c>
      <c r="R40" s="37" t="str">
        <f>IF($C40="","",SUM('พ.ค.'!AK38,'มิ.ย.'!AK38,'ก.ค.'!AK38,'ส.ค.'!AK38,'ก.ย.'!AK38,'ต.ค.'!AK38,'พ.ย.'!AK38,'ธ.ค.'!AK38,'ม.ค.'!AK38,'ก.พ.'!AK38,'มี.ค.'!AK38))</f>
        <v/>
      </c>
      <c r="S40" s="37" t="str">
        <f>IF($C40="","",SUM('พ.ค.'!AL38,'มิ.ย.'!AL38,'ก.ค.'!AL38,'ส.ค.'!AL38,'ก.ย.'!AL38,'ต.ค.'!AL38,'พ.ย.'!AL38,'ธ.ค.'!AL38,'ม.ค.'!AL38,'ก.พ.'!AL38,'มี.ค.'!AL38))</f>
        <v/>
      </c>
      <c r="T40" s="36" t="str">
        <f>IF($C40="","",SUM('พ.ค.'!AM38,'มิ.ย.'!AM38,'ก.ค.'!AM38,'ส.ค.'!AM38,'ก.ย.'!AM38,'ต.ค.'!AM38,'พ.ย.'!AM38,'ธ.ค.'!AM38,'ม.ค.'!AM38,'ก.พ.'!AM38,'มี.ค.'!AM38))</f>
        <v/>
      </c>
      <c r="U40" s="38" t="str">
        <f>IF($C40="","",IF(รายชื่อนักเรียน!H36="ย้ายออก","ย้ายออก",(Q40/$Q$4)*100))</f>
        <v/>
      </c>
      <c r="V40" s="31" t="str">
        <f>IF($C40="","",IF(รายชื่อนักเรียน!H36="ย้ายออก","ย้ายออก",IF(U40&gt;=ตั้งค่าปพ5!$I$18,"ผ่าน","ไม่ผ่าน")))</f>
        <v/>
      </c>
      <c r="W40" s="146"/>
      <c r="X40" s="146"/>
      <c r="Y40" s="146"/>
    </row>
    <row r="41" spans="1:25" x14ac:dyDescent="0.3">
      <c r="A41" s="23"/>
      <c r="B41" s="22">
        <f>รายชื่อนักเรียน!A37</f>
        <v>36</v>
      </c>
      <c r="C41" s="1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22" t="str">
        <f>IF($C41="","",'พ.ค.'!$AI39)</f>
        <v/>
      </c>
      <c r="E41" s="122" t="str">
        <f>IF($C41="","",'มิ.ย.'!$AI39)</f>
        <v/>
      </c>
      <c r="F41" s="122" t="str">
        <f>IF($C41="","",'ก.ค.'!$AI39)</f>
        <v/>
      </c>
      <c r="G41" s="122" t="str">
        <f>IF($C41="","",'ส.ค.'!$AI39)</f>
        <v/>
      </c>
      <c r="H41" s="122" t="str">
        <f>IF($C41="","",'ก.ย.'!$AI39)</f>
        <v/>
      </c>
      <c r="I41" s="122" t="str">
        <f>IF($C41="","",'ต.ค.'!$AI39)</f>
        <v/>
      </c>
      <c r="J41" s="32" t="str">
        <f>IF($C41="","",'พ.ย.'!$AI39)</f>
        <v/>
      </c>
      <c r="K41" s="32" t="str">
        <f>IF($C41="","",'ธ.ค.'!$AI39)</f>
        <v/>
      </c>
      <c r="L41" s="32" t="str">
        <f>IF($C41="","",'ม.ค.'!$AI39)</f>
        <v/>
      </c>
      <c r="M41" s="32" t="str">
        <f>IF($C41="","",'ก.พ.'!$AI39)</f>
        <v/>
      </c>
      <c r="N41" s="32" t="str">
        <f>IF($C41="","",'มี.ค.'!$AI39)</f>
        <v/>
      </c>
      <c r="O41" s="122" t="str">
        <f t="shared" si="0"/>
        <v/>
      </c>
      <c r="P41" s="124" t="str">
        <f t="shared" si="1"/>
        <v/>
      </c>
      <c r="Q41" s="135" t="str">
        <f t="shared" si="2"/>
        <v/>
      </c>
      <c r="R41" s="37" t="str">
        <f>IF($C41="","",SUM('พ.ค.'!AK39,'มิ.ย.'!AK39,'ก.ค.'!AK39,'ส.ค.'!AK39,'ก.ย.'!AK39,'ต.ค.'!AK39,'พ.ย.'!AK39,'ธ.ค.'!AK39,'ม.ค.'!AK39,'ก.พ.'!AK39,'มี.ค.'!AK39))</f>
        <v/>
      </c>
      <c r="S41" s="37" t="str">
        <f>IF($C41="","",SUM('พ.ค.'!AL39,'มิ.ย.'!AL39,'ก.ค.'!AL39,'ส.ค.'!AL39,'ก.ย.'!AL39,'ต.ค.'!AL39,'พ.ย.'!AL39,'ธ.ค.'!AL39,'ม.ค.'!AL39,'ก.พ.'!AL39,'มี.ค.'!AL39))</f>
        <v/>
      </c>
      <c r="T41" s="36" t="str">
        <f>IF($C41="","",SUM('พ.ค.'!AM39,'มิ.ย.'!AM39,'ก.ค.'!AM39,'ส.ค.'!AM39,'ก.ย.'!AM39,'ต.ค.'!AM39,'พ.ย.'!AM39,'ธ.ค.'!AM39,'ม.ค.'!AM39,'ก.พ.'!AM39,'มี.ค.'!AM39))</f>
        <v/>
      </c>
      <c r="U41" s="38" t="str">
        <f>IF($C41="","",IF(รายชื่อนักเรียน!H37="ย้ายออก","ย้ายออก",(Q41/$Q$4)*100))</f>
        <v/>
      </c>
      <c r="V41" s="31" t="str">
        <f>IF($C41="","",IF(รายชื่อนักเรียน!H37="ย้ายออก","ย้ายออก",IF(U41&gt;=ตั้งค่าปพ5!$I$18,"ผ่าน","ไม่ผ่าน")))</f>
        <v/>
      </c>
      <c r="W41" s="146"/>
      <c r="X41" s="146"/>
      <c r="Y41" s="146"/>
    </row>
    <row r="42" spans="1:25" x14ac:dyDescent="0.3">
      <c r="A42" s="23"/>
      <c r="B42" s="22">
        <f>รายชื่อนักเรียน!A38</f>
        <v>37</v>
      </c>
      <c r="C42" s="1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22" t="str">
        <f>IF($C42="","",'พ.ค.'!$AI40)</f>
        <v/>
      </c>
      <c r="E42" s="122" t="str">
        <f>IF($C42="","",'มิ.ย.'!$AI40)</f>
        <v/>
      </c>
      <c r="F42" s="122" t="str">
        <f>IF($C42="","",'ก.ค.'!$AI40)</f>
        <v/>
      </c>
      <c r="G42" s="122" t="str">
        <f>IF($C42="","",'ส.ค.'!$AI40)</f>
        <v/>
      </c>
      <c r="H42" s="122" t="str">
        <f>IF($C42="","",'ก.ย.'!$AI40)</f>
        <v/>
      </c>
      <c r="I42" s="122" t="str">
        <f>IF($C42="","",'ต.ค.'!$AI40)</f>
        <v/>
      </c>
      <c r="J42" s="32" t="str">
        <f>IF($C42="","",'พ.ย.'!$AI40)</f>
        <v/>
      </c>
      <c r="K42" s="32" t="str">
        <f>IF($C42="","",'ธ.ค.'!$AI40)</f>
        <v/>
      </c>
      <c r="L42" s="32" t="str">
        <f>IF($C42="","",'ม.ค.'!$AI40)</f>
        <v/>
      </c>
      <c r="M42" s="32" t="str">
        <f>IF($C42="","",'ก.พ.'!$AI40)</f>
        <v/>
      </c>
      <c r="N42" s="32" t="str">
        <f>IF($C42="","",'มี.ค.'!$AI40)</f>
        <v/>
      </c>
      <c r="O42" s="122" t="str">
        <f t="shared" si="0"/>
        <v/>
      </c>
      <c r="P42" s="124" t="str">
        <f t="shared" si="1"/>
        <v/>
      </c>
      <c r="Q42" s="135" t="str">
        <f t="shared" si="2"/>
        <v/>
      </c>
      <c r="R42" s="37" t="str">
        <f>IF($C42="","",SUM('พ.ค.'!AK40,'มิ.ย.'!AK40,'ก.ค.'!AK40,'ส.ค.'!AK40,'ก.ย.'!AK40,'ต.ค.'!AK40,'พ.ย.'!AK40,'ธ.ค.'!AK40,'ม.ค.'!AK40,'ก.พ.'!AK40,'มี.ค.'!AK40))</f>
        <v/>
      </c>
      <c r="S42" s="37" t="str">
        <f>IF($C42="","",SUM('พ.ค.'!AL40,'มิ.ย.'!AL40,'ก.ค.'!AL40,'ส.ค.'!AL40,'ก.ย.'!AL40,'ต.ค.'!AL40,'พ.ย.'!AL40,'ธ.ค.'!AL40,'ม.ค.'!AL40,'ก.พ.'!AL40,'มี.ค.'!AL40))</f>
        <v/>
      </c>
      <c r="T42" s="36" t="str">
        <f>IF($C42="","",SUM('พ.ค.'!AM40,'มิ.ย.'!AM40,'ก.ค.'!AM40,'ส.ค.'!AM40,'ก.ย.'!AM40,'ต.ค.'!AM40,'พ.ย.'!AM40,'ธ.ค.'!AM40,'ม.ค.'!AM40,'ก.พ.'!AM40,'มี.ค.'!AM40))</f>
        <v/>
      </c>
      <c r="U42" s="38" t="str">
        <f>IF($C42="","",IF(รายชื่อนักเรียน!H38="ย้ายออก","ย้ายออก",(Q42/$Q$4)*100))</f>
        <v/>
      </c>
      <c r="V42" s="31" t="str">
        <f>IF($C42="","",IF(รายชื่อนักเรียน!H38="ย้ายออก","ย้ายออก",IF(U42&gt;=ตั้งค่าปพ5!$I$18,"ผ่าน","ไม่ผ่าน")))</f>
        <v/>
      </c>
      <c r="W42" s="146"/>
      <c r="X42" s="146"/>
      <c r="Y42" s="146"/>
    </row>
    <row r="43" spans="1:25" x14ac:dyDescent="0.3">
      <c r="A43" s="23"/>
      <c r="B43" s="22">
        <f>รายชื่อนักเรียน!A39</f>
        <v>38</v>
      </c>
      <c r="C43" s="1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22" t="str">
        <f>IF($C43="","",'พ.ค.'!$AI41)</f>
        <v/>
      </c>
      <c r="E43" s="122" t="str">
        <f>IF($C43="","",'มิ.ย.'!$AI41)</f>
        <v/>
      </c>
      <c r="F43" s="122" t="str">
        <f>IF($C43="","",'ก.ค.'!$AI41)</f>
        <v/>
      </c>
      <c r="G43" s="122" t="str">
        <f>IF($C43="","",'ส.ค.'!$AI41)</f>
        <v/>
      </c>
      <c r="H43" s="122" t="str">
        <f>IF($C43="","",'ก.ย.'!$AI41)</f>
        <v/>
      </c>
      <c r="I43" s="122" t="str">
        <f>IF($C43="","",'ต.ค.'!$AI41)</f>
        <v/>
      </c>
      <c r="J43" s="32" t="str">
        <f>IF($C43="","",'พ.ย.'!$AI41)</f>
        <v/>
      </c>
      <c r="K43" s="32" t="str">
        <f>IF($C43="","",'ธ.ค.'!$AI41)</f>
        <v/>
      </c>
      <c r="L43" s="32" t="str">
        <f>IF($C43="","",'ม.ค.'!$AI41)</f>
        <v/>
      </c>
      <c r="M43" s="32" t="str">
        <f>IF($C43="","",'ก.พ.'!$AI41)</f>
        <v/>
      </c>
      <c r="N43" s="32" t="str">
        <f>IF($C43="","",'มี.ค.'!$AI41)</f>
        <v/>
      </c>
      <c r="O43" s="122" t="str">
        <f t="shared" si="0"/>
        <v/>
      </c>
      <c r="P43" s="124" t="str">
        <f t="shared" si="1"/>
        <v/>
      </c>
      <c r="Q43" s="135" t="str">
        <f t="shared" si="2"/>
        <v/>
      </c>
      <c r="R43" s="37" t="str">
        <f>IF($C43="","",SUM('พ.ค.'!AK41,'มิ.ย.'!AK41,'ก.ค.'!AK41,'ส.ค.'!AK41,'ก.ย.'!AK41,'ต.ค.'!AK41,'พ.ย.'!AK41,'ธ.ค.'!AK41,'ม.ค.'!AK41,'ก.พ.'!AK41,'มี.ค.'!AK41))</f>
        <v/>
      </c>
      <c r="S43" s="37" t="str">
        <f>IF($C43="","",SUM('พ.ค.'!AL41,'มิ.ย.'!AL41,'ก.ค.'!AL41,'ส.ค.'!AL41,'ก.ย.'!AL41,'ต.ค.'!AL41,'พ.ย.'!AL41,'ธ.ค.'!AL41,'ม.ค.'!AL41,'ก.พ.'!AL41,'มี.ค.'!AL41))</f>
        <v/>
      </c>
      <c r="T43" s="36" t="str">
        <f>IF($C43="","",SUM('พ.ค.'!AM41,'มิ.ย.'!AM41,'ก.ค.'!AM41,'ส.ค.'!AM41,'ก.ย.'!AM41,'ต.ค.'!AM41,'พ.ย.'!AM41,'ธ.ค.'!AM41,'ม.ค.'!AM41,'ก.พ.'!AM41,'มี.ค.'!AM41))</f>
        <v/>
      </c>
      <c r="U43" s="38" t="str">
        <f>IF($C43="","",IF(รายชื่อนักเรียน!H39="ย้ายออก","ย้ายออก",(Q43/$Q$4)*100))</f>
        <v/>
      </c>
      <c r="V43" s="31" t="str">
        <f>IF($C43="","",IF(รายชื่อนักเรียน!H39="ย้ายออก","ย้ายออก",IF(U43&gt;=ตั้งค่าปพ5!$I$18,"ผ่าน","ไม่ผ่าน")))</f>
        <v/>
      </c>
      <c r="W43" s="146"/>
      <c r="X43" s="146"/>
      <c r="Y43" s="146"/>
    </row>
    <row r="44" spans="1:25" x14ac:dyDescent="0.3">
      <c r="A44" s="23"/>
      <c r="B44" s="22">
        <f>รายชื่อนักเรียน!A40</f>
        <v>39</v>
      </c>
      <c r="C44" s="1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22" t="str">
        <f>IF($C44="","",'พ.ค.'!$AI42)</f>
        <v/>
      </c>
      <c r="E44" s="122" t="str">
        <f>IF($C44="","",'มิ.ย.'!$AI42)</f>
        <v/>
      </c>
      <c r="F44" s="122" t="str">
        <f>IF($C44="","",'ก.ค.'!$AI42)</f>
        <v/>
      </c>
      <c r="G44" s="122" t="str">
        <f>IF($C44="","",'ส.ค.'!$AI42)</f>
        <v/>
      </c>
      <c r="H44" s="122" t="str">
        <f>IF($C44="","",'ก.ย.'!$AI42)</f>
        <v/>
      </c>
      <c r="I44" s="122" t="str">
        <f>IF($C44="","",'ต.ค.'!$AI42)</f>
        <v/>
      </c>
      <c r="J44" s="32" t="str">
        <f>IF($C44="","",'พ.ย.'!$AI42)</f>
        <v/>
      </c>
      <c r="K44" s="32" t="str">
        <f>IF($C44="","",'ธ.ค.'!$AI42)</f>
        <v/>
      </c>
      <c r="L44" s="32" t="str">
        <f>IF($C44="","",'ม.ค.'!$AI42)</f>
        <v/>
      </c>
      <c r="M44" s="32" t="str">
        <f>IF($C44="","",'ก.พ.'!$AI42)</f>
        <v/>
      </c>
      <c r="N44" s="32" t="str">
        <f>IF($C44="","",'มี.ค.'!$AI42)</f>
        <v/>
      </c>
      <c r="O44" s="122" t="str">
        <f t="shared" si="0"/>
        <v/>
      </c>
      <c r="P44" s="124" t="str">
        <f t="shared" si="1"/>
        <v/>
      </c>
      <c r="Q44" s="135" t="str">
        <f t="shared" si="2"/>
        <v/>
      </c>
      <c r="R44" s="37" t="str">
        <f>IF($C44="","",SUM('พ.ค.'!AK42,'มิ.ย.'!AK42,'ก.ค.'!AK42,'ส.ค.'!AK42,'ก.ย.'!AK42,'ต.ค.'!AK42,'พ.ย.'!AK42,'ธ.ค.'!AK42,'ม.ค.'!AK42,'ก.พ.'!AK42,'มี.ค.'!AK42))</f>
        <v/>
      </c>
      <c r="S44" s="37" t="str">
        <f>IF($C44="","",SUM('พ.ค.'!AL42,'มิ.ย.'!AL42,'ก.ค.'!AL42,'ส.ค.'!AL42,'ก.ย.'!AL42,'ต.ค.'!AL42,'พ.ย.'!AL42,'ธ.ค.'!AL42,'ม.ค.'!AL42,'ก.พ.'!AL42,'มี.ค.'!AL42))</f>
        <v/>
      </c>
      <c r="T44" s="36" t="str">
        <f>IF($C44="","",SUM('พ.ค.'!AM42,'มิ.ย.'!AM42,'ก.ค.'!AM42,'ส.ค.'!AM42,'ก.ย.'!AM42,'ต.ค.'!AM42,'พ.ย.'!AM42,'ธ.ค.'!AM42,'ม.ค.'!AM42,'ก.พ.'!AM42,'มี.ค.'!AM42))</f>
        <v/>
      </c>
      <c r="U44" s="38" t="str">
        <f>IF($C44="","",IF(รายชื่อนักเรียน!H40="ย้ายออก","ย้ายออก",(Q44/$Q$4)*100))</f>
        <v/>
      </c>
      <c r="V44" s="31" t="str">
        <f>IF($C44="","",IF(รายชื่อนักเรียน!H40="ย้ายออก","ย้ายออก",IF(U44&gt;=ตั้งค่าปพ5!$I$18,"ผ่าน","ไม่ผ่าน")))</f>
        <v/>
      </c>
      <c r="W44" s="146"/>
      <c r="X44" s="146"/>
      <c r="Y44" s="146"/>
    </row>
    <row r="45" spans="1:25" x14ac:dyDescent="0.3">
      <c r="A45" s="23"/>
      <c r="B45" s="22">
        <f>รายชื่อนักเรียน!A41</f>
        <v>40</v>
      </c>
      <c r="C45" s="1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22" t="str">
        <f>IF($C45="","",'พ.ค.'!$AI43)</f>
        <v/>
      </c>
      <c r="E45" s="122" t="str">
        <f>IF($C45="","",'มิ.ย.'!$AI43)</f>
        <v/>
      </c>
      <c r="F45" s="122" t="str">
        <f>IF($C45="","",'ก.ค.'!$AI43)</f>
        <v/>
      </c>
      <c r="G45" s="122" t="str">
        <f>IF($C45="","",'ส.ค.'!$AI43)</f>
        <v/>
      </c>
      <c r="H45" s="122" t="str">
        <f>IF($C45="","",'ก.ย.'!$AI43)</f>
        <v/>
      </c>
      <c r="I45" s="122" t="str">
        <f>IF($C45="","",'ต.ค.'!$AI43)</f>
        <v/>
      </c>
      <c r="J45" s="32" t="str">
        <f>IF($C45="","",'พ.ย.'!$AI43)</f>
        <v/>
      </c>
      <c r="K45" s="32" t="str">
        <f>IF($C45="","",'ธ.ค.'!$AI43)</f>
        <v/>
      </c>
      <c r="L45" s="32" t="str">
        <f>IF($C45="","",'ม.ค.'!$AI43)</f>
        <v/>
      </c>
      <c r="M45" s="32" t="str">
        <f>IF($C45="","",'ก.พ.'!$AI43)</f>
        <v/>
      </c>
      <c r="N45" s="32" t="str">
        <f>IF($C45="","",'มี.ค.'!$AI43)</f>
        <v/>
      </c>
      <c r="O45" s="122" t="str">
        <f t="shared" si="0"/>
        <v/>
      </c>
      <c r="P45" s="124" t="str">
        <f t="shared" si="1"/>
        <v/>
      </c>
      <c r="Q45" s="135" t="str">
        <f t="shared" si="2"/>
        <v/>
      </c>
      <c r="R45" s="37" t="str">
        <f>IF($C45="","",SUM('พ.ค.'!AK43,'มิ.ย.'!AK43,'ก.ค.'!AK43,'ส.ค.'!AK43,'ก.ย.'!AK43,'ต.ค.'!AK43,'พ.ย.'!AK43,'ธ.ค.'!AK43,'ม.ค.'!AK43,'ก.พ.'!AK43,'มี.ค.'!AK43))</f>
        <v/>
      </c>
      <c r="S45" s="37" t="str">
        <f>IF($C45="","",SUM('พ.ค.'!AL43,'มิ.ย.'!AL43,'ก.ค.'!AL43,'ส.ค.'!AL43,'ก.ย.'!AL43,'ต.ค.'!AL43,'พ.ย.'!AL43,'ธ.ค.'!AL43,'ม.ค.'!AL43,'ก.พ.'!AL43,'มี.ค.'!AL43))</f>
        <v/>
      </c>
      <c r="T45" s="36" t="str">
        <f>IF($C45="","",SUM('พ.ค.'!AM43,'มิ.ย.'!AM43,'ก.ค.'!AM43,'ส.ค.'!AM43,'ก.ย.'!AM43,'ต.ค.'!AM43,'พ.ย.'!AM43,'ธ.ค.'!AM43,'ม.ค.'!AM43,'ก.พ.'!AM43,'มี.ค.'!AM43))</f>
        <v/>
      </c>
      <c r="U45" s="38" t="str">
        <f>IF($C45="","",IF(รายชื่อนักเรียน!H41="ย้ายออก","ย้ายออก",(Q45/$Q$4)*100))</f>
        <v/>
      </c>
      <c r="V45" s="31" t="str">
        <f>IF($C45="","",IF(รายชื่อนักเรียน!H41="ย้ายออก","ย้ายออก",IF(U45&gt;=ตั้งค่าปพ5!$I$18,"ผ่าน","ไม่ผ่าน")))</f>
        <v/>
      </c>
      <c r="W45" s="146"/>
      <c r="X45" s="146"/>
      <c r="Y45" s="146"/>
    </row>
    <row r="46" spans="1:25" x14ac:dyDescent="0.3">
      <c r="A46" s="23"/>
      <c r="B46" s="22">
        <f>รายชื่อนักเรียน!A42</f>
        <v>41</v>
      </c>
      <c r="C46" s="1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22" t="str">
        <f>IF($C46="","",'พ.ค.'!$AI44)</f>
        <v/>
      </c>
      <c r="E46" s="122" t="str">
        <f>IF($C46="","",'มิ.ย.'!$AI44)</f>
        <v/>
      </c>
      <c r="F46" s="122" t="str">
        <f>IF($C46="","",'ก.ค.'!$AI44)</f>
        <v/>
      </c>
      <c r="G46" s="122" t="str">
        <f>IF($C46="","",'ส.ค.'!$AI44)</f>
        <v/>
      </c>
      <c r="H46" s="122" t="str">
        <f>IF($C46="","",'ก.ย.'!$AI44)</f>
        <v/>
      </c>
      <c r="I46" s="122" t="str">
        <f>IF($C46="","",'ต.ค.'!$AI44)</f>
        <v/>
      </c>
      <c r="J46" s="32" t="str">
        <f>IF($C46="","",'พ.ย.'!$AI44)</f>
        <v/>
      </c>
      <c r="K46" s="32" t="str">
        <f>IF($C46="","",'ธ.ค.'!$AI44)</f>
        <v/>
      </c>
      <c r="L46" s="32" t="str">
        <f>IF($C46="","",'ม.ค.'!$AI44)</f>
        <v/>
      </c>
      <c r="M46" s="32" t="str">
        <f>IF($C46="","",'ก.พ.'!$AI44)</f>
        <v/>
      </c>
      <c r="N46" s="32" t="str">
        <f>IF($C46="","",'มี.ค.'!$AI44)</f>
        <v/>
      </c>
      <c r="O46" s="122" t="str">
        <f t="shared" si="0"/>
        <v/>
      </c>
      <c r="P46" s="124" t="str">
        <f t="shared" si="1"/>
        <v/>
      </c>
      <c r="Q46" s="135" t="str">
        <f t="shared" si="2"/>
        <v/>
      </c>
      <c r="R46" s="37" t="str">
        <f>IF($C46="","",SUM('พ.ค.'!AK44,'มิ.ย.'!AK44,'ก.ค.'!AK44,'ส.ค.'!AK44,'ก.ย.'!AK44,'ต.ค.'!AK44,'พ.ย.'!AK44,'ธ.ค.'!AK44,'ม.ค.'!AK44,'ก.พ.'!AK44,'มี.ค.'!AK44))</f>
        <v/>
      </c>
      <c r="S46" s="37" t="str">
        <f>IF($C46="","",SUM('พ.ค.'!AL44,'มิ.ย.'!AL44,'ก.ค.'!AL44,'ส.ค.'!AL44,'ก.ย.'!AL44,'ต.ค.'!AL44,'พ.ย.'!AL44,'ธ.ค.'!AL44,'ม.ค.'!AL44,'ก.พ.'!AL44,'มี.ค.'!AL44))</f>
        <v/>
      </c>
      <c r="T46" s="36" t="str">
        <f>IF($C46="","",SUM('พ.ค.'!AM44,'มิ.ย.'!AM44,'ก.ค.'!AM44,'ส.ค.'!AM44,'ก.ย.'!AM44,'ต.ค.'!AM44,'พ.ย.'!AM44,'ธ.ค.'!AM44,'ม.ค.'!AM44,'ก.พ.'!AM44,'มี.ค.'!AM44))</f>
        <v/>
      </c>
      <c r="U46" s="38" t="str">
        <f>IF($C46="","",IF(รายชื่อนักเรียน!H42="ย้ายออก","ย้ายออก",(Q46/$Q$4)*100))</f>
        <v/>
      </c>
      <c r="V46" s="31" t="str">
        <f>IF($C46="","",IF(รายชื่อนักเรียน!H42="ย้ายออก","ย้ายออก",IF(U46&gt;=ตั้งค่าปพ5!$I$18,"ผ่าน","ไม่ผ่าน")))</f>
        <v/>
      </c>
      <c r="W46" s="146"/>
      <c r="X46" s="146"/>
      <c r="Y46" s="146"/>
    </row>
    <row r="47" spans="1:25" x14ac:dyDescent="0.3">
      <c r="A47" s="23"/>
      <c r="B47" s="22">
        <f>รายชื่อนักเรียน!A43</f>
        <v>42</v>
      </c>
      <c r="C47" s="1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22" t="str">
        <f>IF($C47="","",'พ.ค.'!$AI45)</f>
        <v/>
      </c>
      <c r="E47" s="122" t="str">
        <f>IF($C47="","",'มิ.ย.'!$AI45)</f>
        <v/>
      </c>
      <c r="F47" s="122" t="str">
        <f>IF($C47="","",'ก.ค.'!$AI45)</f>
        <v/>
      </c>
      <c r="G47" s="122" t="str">
        <f>IF($C47="","",'ส.ค.'!$AI45)</f>
        <v/>
      </c>
      <c r="H47" s="122" t="str">
        <f>IF($C47="","",'ก.ย.'!$AI45)</f>
        <v/>
      </c>
      <c r="I47" s="122" t="str">
        <f>IF($C47="","",'ต.ค.'!$AI45)</f>
        <v/>
      </c>
      <c r="J47" s="32" t="str">
        <f>IF($C47="","",'พ.ย.'!$AI45)</f>
        <v/>
      </c>
      <c r="K47" s="32" t="str">
        <f>IF($C47="","",'ธ.ค.'!$AI45)</f>
        <v/>
      </c>
      <c r="L47" s="32" t="str">
        <f>IF($C47="","",'ม.ค.'!$AI45)</f>
        <v/>
      </c>
      <c r="M47" s="32" t="str">
        <f>IF($C47="","",'ก.พ.'!$AI45)</f>
        <v/>
      </c>
      <c r="N47" s="32" t="str">
        <f>IF($C47="","",'มี.ค.'!$AI45)</f>
        <v/>
      </c>
      <c r="O47" s="122" t="str">
        <f t="shared" si="0"/>
        <v/>
      </c>
      <c r="P47" s="124" t="str">
        <f t="shared" si="1"/>
        <v/>
      </c>
      <c r="Q47" s="135" t="str">
        <f t="shared" si="2"/>
        <v/>
      </c>
      <c r="R47" s="37" t="str">
        <f>IF($C47="","",SUM('พ.ค.'!AK45,'มิ.ย.'!AK45,'ก.ค.'!AK45,'ส.ค.'!AK45,'ก.ย.'!AK45,'ต.ค.'!AK45,'พ.ย.'!AK45,'ธ.ค.'!AK45,'ม.ค.'!AK45,'ก.พ.'!AK45,'มี.ค.'!AK45))</f>
        <v/>
      </c>
      <c r="S47" s="37" t="str">
        <f>IF($C47="","",SUM('พ.ค.'!AL45,'มิ.ย.'!AL45,'ก.ค.'!AL45,'ส.ค.'!AL45,'ก.ย.'!AL45,'ต.ค.'!AL45,'พ.ย.'!AL45,'ธ.ค.'!AL45,'ม.ค.'!AL45,'ก.พ.'!AL45,'มี.ค.'!AL45))</f>
        <v/>
      </c>
      <c r="T47" s="36" t="str">
        <f>IF($C47="","",SUM('พ.ค.'!AM45,'มิ.ย.'!AM45,'ก.ค.'!AM45,'ส.ค.'!AM45,'ก.ย.'!AM45,'ต.ค.'!AM45,'พ.ย.'!AM45,'ธ.ค.'!AM45,'ม.ค.'!AM45,'ก.พ.'!AM45,'มี.ค.'!AM45))</f>
        <v/>
      </c>
      <c r="U47" s="38" t="str">
        <f>IF($C47="","",IF(รายชื่อนักเรียน!H43="ย้ายออก","ย้ายออก",(Q47/$Q$4)*100))</f>
        <v/>
      </c>
      <c r="V47" s="31" t="str">
        <f>IF($C47="","",IF(รายชื่อนักเรียน!H43="ย้ายออก","ย้ายออก",IF(U47&gt;=ตั้งค่าปพ5!$I$18,"ผ่าน","ไม่ผ่าน")))</f>
        <v/>
      </c>
      <c r="W47" s="146"/>
      <c r="X47" s="146"/>
      <c r="Y47" s="146"/>
    </row>
    <row r="48" spans="1:25" x14ac:dyDescent="0.3">
      <c r="A48" s="23"/>
      <c r="B48" s="22">
        <f>รายชื่อนักเรียน!A44</f>
        <v>43</v>
      </c>
      <c r="C48" s="1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22" t="str">
        <f>IF($C48="","",'พ.ค.'!$AI46)</f>
        <v/>
      </c>
      <c r="E48" s="122" t="str">
        <f>IF($C48="","",'มิ.ย.'!$AI46)</f>
        <v/>
      </c>
      <c r="F48" s="122" t="str">
        <f>IF($C48="","",'ก.ค.'!$AI46)</f>
        <v/>
      </c>
      <c r="G48" s="122" t="str">
        <f>IF($C48="","",'ส.ค.'!$AI46)</f>
        <v/>
      </c>
      <c r="H48" s="122" t="str">
        <f>IF($C48="","",'ก.ย.'!$AI46)</f>
        <v/>
      </c>
      <c r="I48" s="122" t="str">
        <f>IF($C48="","",'ต.ค.'!$AI46)</f>
        <v/>
      </c>
      <c r="J48" s="32" t="str">
        <f>IF($C48="","",'พ.ย.'!$AI46)</f>
        <v/>
      </c>
      <c r="K48" s="32" t="str">
        <f>IF($C48="","",'ธ.ค.'!$AI46)</f>
        <v/>
      </c>
      <c r="L48" s="32" t="str">
        <f>IF($C48="","",'ม.ค.'!$AI46)</f>
        <v/>
      </c>
      <c r="M48" s="32" t="str">
        <f>IF($C48="","",'ก.พ.'!$AI46)</f>
        <v/>
      </c>
      <c r="N48" s="32" t="str">
        <f>IF($C48="","",'มี.ค.'!$AI46)</f>
        <v/>
      </c>
      <c r="O48" s="122" t="str">
        <f t="shared" si="0"/>
        <v/>
      </c>
      <c r="P48" s="124" t="str">
        <f t="shared" si="1"/>
        <v/>
      </c>
      <c r="Q48" s="135" t="str">
        <f t="shared" si="2"/>
        <v/>
      </c>
      <c r="R48" s="37" t="str">
        <f>IF($C48="","",SUM('พ.ค.'!AK46,'มิ.ย.'!AK46,'ก.ค.'!AK46,'ส.ค.'!AK46,'ก.ย.'!AK46,'ต.ค.'!AK46,'พ.ย.'!AK46,'ธ.ค.'!AK46,'ม.ค.'!AK46,'ก.พ.'!AK46,'มี.ค.'!AK46))</f>
        <v/>
      </c>
      <c r="S48" s="37" t="str">
        <f>IF($C48="","",SUM('พ.ค.'!AL46,'มิ.ย.'!AL46,'ก.ค.'!AL46,'ส.ค.'!AL46,'ก.ย.'!AL46,'ต.ค.'!AL46,'พ.ย.'!AL46,'ธ.ค.'!AL46,'ม.ค.'!AL46,'ก.พ.'!AL46,'มี.ค.'!AL46))</f>
        <v/>
      </c>
      <c r="T48" s="36" t="str">
        <f>IF($C48="","",SUM('พ.ค.'!AM46,'มิ.ย.'!AM46,'ก.ค.'!AM46,'ส.ค.'!AM46,'ก.ย.'!AM46,'ต.ค.'!AM46,'พ.ย.'!AM46,'ธ.ค.'!AM46,'ม.ค.'!AM46,'ก.พ.'!AM46,'มี.ค.'!AM46))</f>
        <v/>
      </c>
      <c r="U48" s="38" t="str">
        <f>IF($C48="","",IF(รายชื่อนักเรียน!H44="ย้ายออก","ย้ายออก",(Q48/$Q$4)*100))</f>
        <v/>
      </c>
      <c r="V48" s="31" t="str">
        <f>IF($C48="","",IF(รายชื่อนักเรียน!H44="ย้ายออก","ย้ายออก",IF(U48&gt;=ตั้งค่าปพ5!$I$18,"ผ่าน","ไม่ผ่าน")))</f>
        <v/>
      </c>
      <c r="W48" s="146"/>
      <c r="X48" s="146"/>
      <c r="Y48" s="146"/>
    </row>
    <row r="49" spans="1:25" x14ac:dyDescent="0.3">
      <c r="A49" s="23"/>
      <c r="B49" s="22">
        <f>รายชื่อนักเรียน!A45</f>
        <v>44</v>
      </c>
      <c r="C49" s="1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22" t="str">
        <f>IF($C49="","",'พ.ค.'!$AI47)</f>
        <v/>
      </c>
      <c r="E49" s="122" t="str">
        <f>IF($C49="","",'มิ.ย.'!$AI47)</f>
        <v/>
      </c>
      <c r="F49" s="122" t="str">
        <f>IF($C49="","",'ก.ค.'!$AI47)</f>
        <v/>
      </c>
      <c r="G49" s="122" t="str">
        <f>IF($C49="","",'ส.ค.'!$AI47)</f>
        <v/>
      </c>
      <c r="H49" s="122" t="str">
        <f>IF($C49="","",'ก.ย.'!$AI47)</f>
        <v/>
      </c>
      <c r="I49" s="122" t="str">
        <f>IF($C49="","",'ต.ค.'!$AI47)</f>
        <v/>
      </c>
      <c r="J49" s="32" t="str">
        <f>IF($C49="","",'พ.ย.'!$AI47)</f>
        <v/>
      </c>
      <c r="K49" s="32" t="str">
        <f>IF($C49="","",'ธ.ค.'!$AI47)</f>
        <v/>
      </c>
      <c r="L49" s="32" t="str">
        <f>IF($C49="","",'ม.ค.'!$AI47)</f>
        <v/>
      </c>
      <c r="M49" s="32" t="str">
        <f>IF($C49="","",'ก.พ.'!$AI47)</f>
        <v/>
      </c>
      <c r="N49" s="32" t="str">
        <f>IF($C49="","",'มี.ค.'!$AI47)</f>
        <v/>
      </c>
      <c r="O49" s="122" t="str">
        <f t="shared" si="0"/>
        <v/>
      </c>
      <c r="P49" s="124" t="str">
        <f t="shared" si="1"/>
        <v/>
      </c>
      <c r="Q49" s="135" t="str">
        <f t="shared" si="2"/>
        <v/>
      </c>
      <c r="R49" s="37" t="str">
        <f>IF($C49="","",SUM('พ.ค.'!AK47,'มิ.ย.'!AK47,'ก.ค.'!AK47,'ส.ค.'!AK47,'ก.ย.'!AK47,'ต.ค.'!AK47,'พ.ย.'!AK47,'ธ.ค.'!AK47,'ม.ค.'!AK47,'ก.พ.'!AK47,'มี.ค.'!AK47))</f>
        <v/>
      </c>
      <c r="S49" s="37" t="str">
        <f>IF($C49="","",SUM('พ.ค.'!AL47,'มิ.ย.'!AL47,'ก.ค.'!AL47,'ส.ค.'!AL47,'ก.ย.'!AL47,'ต.ค.'!AL47,'พ.ย.'!AL47,'ธ.ค.'!AL47,'ม.ค.'!AL47,'ก.พ.'!AL47,'มี.ค.'!AL47))</f>
        <v/>
      </c>
      <c r="T49" s="36" t="str">
        <f>IF($C49="","",SUM('พ.ค.'!AM47,'มิ.ย.'!AM47,'ก.ค.'!AM47,'ส.ค.'!AM47,'ก.ย.'!AM47,'ต.ค.'!AM47,'พ.ย.'!AM47,'ธ.ค.'!AM47,'ม.ค.'!AM47,'ก.พ.'!AM47,'มี.ค.'!AM47))</f>
        <v/>
      </c>
      <c r="U49" s="38" t="str">
        <f>IF($C49="","",IF(รายชื่อนักเรียน!H45="ย้ายออก","ย้ายออก",(Q49/$Q$4)*100))</f>
        <v/>
      </c>
      <c r="V49" s="31" t="str">
        <f>IF($C49="","",IF(รายชื่อนักเรียน!H45="ย้ายออก","ย้ายออก",IF(U49&gt;=ตั้งค่าปพ5!$I$18,"ผ่าน","ไม่ผ่าน")))</f>
        <v/>
      </c>
      <c r="W49" s="146"/>
      <c r="X49" s="146"/>
      <c r="Y49" s="146"/>
    </row>
    <row r="50" spans="1:25" x14ac:dyDescent="0.3">
      <c r="A50" s="23"/>
      <c r="B50" s="22">
        <f>รายชื่อนักเรียน!A46</f>
        <v>45</v>
      </c>
      <c r="C50" s="1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22" t="str">
        <f>IF($C50="","",'พ.ค.'!$AI48)</f>
        <v/>
      </c>
      <c r="E50" s="122" t="str">
        <f>IF($C50="","",'มิ.ย.'!$AI48)</f>
        <v/>
      </c>
      <c r="F50" s="122" t="str">
        <f>IF($C50="","",'ก.ค.'!$AI48)</f>
        <v/>
      </c>
      <c r="G50" s="122" t="str">
        <f>IF($C50="","",'ส.ค.'!$AI48)</f>
        <v/>
      </c>
      <c r="H50" s="122" t="str">
        <f>IF($C50="","",'ก.ย.'!$AI48)</f>
        <v/>
      </c>
      <c r="I50" s="122" t="str">
        <f>IF($C50="","",'ต.ค.'!$AI48)</f>
        <v/>
      </c>
      <c r="J50" s="32" t="str">
        <f>IF($C50="","",'พ.ย.'!$AI48)</f>
        <v/>
      </c>
      <c r="K50" s="32" t="str">
        <f>IF($C50="","",'ธ.ค.'!$AI48)</f>
        <v/>
      </c>
      <c r="L50" s="32" t="str">
        <f>IF($C50="","",'ม.ค.'!$AI48)</f>
        <v/>
      </c>
      <c r="M50" s="32" t="str">
        <f>IF($C50="","",'ก.พ.'!$AI48)</f>
        <v/>
      </c>
      <c r="N50" s="32" t="str">
        <f>IF($C50="","",'มี.ค.'!$AI48)</f>
        <v/>
      </c>
      <c r="O50" s="122" t="str">
        <f t="shared" si="0"/>
        <v/>
      </c>
      <c r="P50" s="124" t="str">
        <f t="shared" si="1"/>
        <v/>
      </c>
      <c r="Q50" s="135" t="str">
        <f t="shared" si="2"/>
        <v/>
      </c>
      <c r="R50" s="37" t="str">
        <f>IF($C50="","",SUM('พ.ค.'!AK48,'มิ.ย.'!AK48,'ก.ค.'!AK48,'ส.ค.'!AK48,'ก.ย.'!AK48,'ต.ค.'!AK48,'พ.ย.'!AK48,'ธ.ค.'!AK48,'ม.ค.'!AK48,'ก.พ.'!AK48,'มี.ค.'!AK48))</f>
        <v/>
      </c>
      <c r="S50" s="37" t="str">
        <f>IF($C50="","",SUM('พ.ค.'!AL48,'มิ.ย.'!AL48,'ก.ค.'!AL48,'ส.ค.'!AL48,'ก.ย.'!AL48,'ต.ค.'!AL48,'พ.ย.'!AL48,'ธ.ค.'!AL48,'ม.ค.'!AL48,'ก.พ.'!AL48,'มี.ค.'!AL48))</f>
        <v/>
      </c>
      <c r="T50" s="36" t="str">
        <f>IF($C50="","",SUM('พ.ค.'!AM48,'มิ.ย.'!AM48,'ก.ค.'!AM48,'ส.ค.'!AM48,'ก.ย.'!AM48,'ต.ค.'!AM48,'พ.ย.'!AM48,'ธ.ค.'!AM48,'ม.ค.'!AM48,'ก.พ.'!AM48,'มี.ค.'!AM48))</f>
        <v/>
      </c>
      <c r="U50" s="38" t="str">
        <f>IF($C50="","",IF(รายชื่อนักเรียน!H46="ย้ายออก","ย้ายออก",(Q50/$Q$4)*100))</f>
        <v/>
      </c>
      <c r="V50" s="31" t="str">
        <f>IF($C50="","",IF(รายชื่อนักเรียน!H46="ย้ายออก","ย้ายออก",IF(U50&gt;=ตั้งค่าปพ5!$I$18,"ผ่าน","ไม่ผ่าน")))</f>
        <v/>
      </c>
      <c r="W50" s="146"/>
      <c r="X50" s="146"/>
      <c r="Y50" s="146"/>
    </row>
    <row r="51" spans="1:25" x14ac:dyDescent="0.3">
      <c r="A51" s="23"/>
      <c r="B51" s="22">
        <f>รายชื่อนักเรียน!A47</f>
        <v>46</v>
      </c>
      <c r="C51" s="1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22" t="str">
        <f>IF($C51="","",'พ.ค.'!$AI49)</f>
        <v/>
      </c>
      <c r="E51" s="122" t="str">
        <f>IF($C51="","",'มิ.ย.'!$AI49)</f>
        <v/>
      </c>
      <c r="F51" s="122" t="str">
        <f>IF($C51="","",'ก.ค.'!$AI49)</f>
        <v/>
      </c>
      <c r="G51" s="122" t="str">
        <f>IF($C51="","",'ส.ค.'!$AI49)</f>
        <v/>
      </c>
      <c r="H51" s="122" t="str">
        <f>IF($C51="","",'ก.ย.'!$AI49)</f>
        <v/>
      </c>
      <c r="I51" s="122" t="str">
        <f>IF($C51="","",'ต.ค.'!$AI49)</f>
        <v/>
      </c>
      <c r="J51" s="32" t="str">
        <f>IF($C51="","",'พ.ย.'!$AI49)</f>
        <v/>
      </c>
      <c r="K51" s="32" t="str">
        <f>IF($C51="","",'ธ.ค.'!$AI49)</f>
        <v/>
      </c>
      <c r="L51" s="32" t="str">
        <f>IF($C51="","",'ม.ค.'!$AI49)</f>
        <v/>
      </c>
      <c r="M51" s="32" t="str">
        <f>IF($C51="","",'ก.พ.'!$AI49)</f>
        <v/>
      </c>
      <c r="N51" s="32" t="str">
        <f>IF($C51="","",'มี.ค.'!$AI49)</f>
        <v/>
      </c>
      <c r="O51" s="122" t="str">
        <f t="shared" si="0"/>
        <v/>
      </c>
      <c r="P51" s="124" t="str">
        <f t="shared" si="1"/>
        <v/>
      </c>
      <c r="Q51" s="135" t="str">
        <f t="shared" si="2"/>
        <v/>
      </c>
      <c r="R51" s="37" t="str">
        <f>IF($C51="","",SUM('พ.ค.'!AK49,'มิ.ย.'!AK49,'ก.ค.'!AK49,'ส.ค.'!AK49,'ก.ย.'!AK49,'ต.ค.'!AK49,'พ.ย.'!AK49,'ธ.ค.'!AK49,'ม.ค.'!AK49,'ก.พ.'!AK49,'มี.ค.'!AK49))</f>
        <v/>
      </c>
      <c r="S51" s="37" t="str">
        <f>IF($C51="","",SUM('พ.ค.'!AL49,'มิ.ย.'!AL49,'ก.ค.'!AL49,'ส.ค.'!AL49,'ก.ย.'!AL49,'ต.ค.'!AL49,'พ.ย.'!AL49,'ธ.ค.'!AL49,'ม.ค.'!AL49,'ก.พ.'!AL49,'มี.ค.'!AL49))</f>
        <v/>
      </c>
      <c r="T51" s="36" t="str">
        <f>IF($C51="","",SUM('พ.ค.'!AM49,'มิ.ย.'!AM49,'ก.ค.'!AM49,'ส.ค.'!AM49,'ก.ย.'!AM49,'ต.ค.'!AM49,'พ.ย.'!AM49,'ธ.ค.'!AM49,'ม.ค.'!AM49,'ก.พ.'!AM49,'มี.ค.'!AM49))</f>
        <v/>
      </c>
      <c r="U51" s="38" t="str">
        <f>IF($C51="","",IF(รายชื่อนักเรียน!H47="ย้ายออก","ย้ายออก",(Q51/$Q$4)*100))</f>
        <v/>
      </c>
      <c r="V51" s="31" t="str">
        <f>IF($C51="","",IF(รายชื่อนักเรียน!H47="ย้ายออก","ย้ายออก",IF(U51&gt;=ตั้งค่าปพ5!$I$18,"ผ่าน","ไม่ผ่าน")))</f>
        <v/>
      </c>
      <c r="W51" s="146"/>
      <c r="X51" s="146"/>
      <c r="Y51" s="146"/>
    </row>
    <row r="52" spans="1:25" x14ac:dyDescent="0.3">
      <c r="A52" s="23"/>
      <c r="B52" s="22">
        <f>รายชื่อนักเรียน!A48</f>
        <v>47</v>
      </c>
      <c r="C52" s="1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22" t="str">
        <f>IF($C52="","",'พ.ค.'!$AI50)</f>
        <v/>
      </c>
      <c r="E52" s="122" t="str">
        <f>IF($C52="","",'มิ.ย.'!$AI50)</f>
        <v/>
      </c>
      <c r="F52" s="122" t="str">
        <f>IF($C52="","",'ก.ค.'!$AI50)</f>
        <v/>
      </c>
      <c r="G52" s="122" t="str">
        <f>IF($C52="","",'ส.ค.'!$AI50)</f>
        <v/>
      </c>
      <c r="H52" s="122" t="str">
        <f>IF($C52="","",'ก.ย.'!$AI50)</f>
        <v/>
      </c>
      <c r="I52" s="122" t="str">
        <f>IF($C52="","",'ต.ค.'!$AI50)</f>
        <v/>
      </c>
      <c r="J52" s="32" t="str">
        <f>IF($C52="","",'พ.ย.'!$AI50)</f>
        <v/>
      </c>
      <c r="K52" s="32" t="str">
        <f>IF($C52="","",'ธ.ค.'!$AI50)</f>
        <v/>
      </c>
      <c r="L52" s="32" t="str">
        <f>IF($C52="","",'ม.ค.'!$AI50)</f>
        <v/>
      </c>
      <c r="M52" s="32" t="str">
        <f>IF($C52="","",'ก.พ.'!$AI50)</f>
        <v/>
      </c>
      <c r="N52" s="32" t="str">
        <f>IF($C52="","",'มี.ค.'!$AI50)</f>
        <v/>
      </c>
      <c r="O52" s="122" t="str">
        <f t="shared" si="0"/>
        <v/>
      </c>
      <c r="P52" s="124" t="str">
        <f t="shared" si="1"/>
        <v/>
      </c>
      <c r="Q52" s="135" t="str">
        <f t="shared" si="2"/>
        <v/>
      </c>
      <c r="R52" s="37" t="str">
        <f>IF($C52="","",SUM('พ.ค.'!AK50,'มิ.ย.'!AK50,'ก.ค.'!AK50,'ส.ค.'!AK50,'ก.ย.'!AK50,'ต.ค.'!AK50,'พ.ย.'!AK50,'ธ.ค.'!AK50,'ม.ค.'!AK50,'ก.พ.'!AK50,'มี.ค.'!AK50))</f>
        <v/>
      </c>
      <c r="S52" s="37" t="str">
        <f>IF($C52="","",SUM('พ.ค.'!AL50,'มิ.ย.'!AL50,'ก.ค.'!AL50,'ส.ค.'!AL50,'ก.ย.'!AL50,'ต.ค.'!AL50,'พ.ย.'!AL50,'ธ.ค.'!AL50,'ม.ค.'!AL50,'ก.พ.'!AL50,'มี.ค.'!AL50))</f>
        <v/>
      </c>
      <c r="T52" s="36" t="str">
        <f>IF($C52="","",SUM('พ.ค.'!AM50,'มิ.ย.'!AM50,'ก.ค.'!AM50,'ส.ค.'!AM50,'ก.ย.'!AM50,'ต.ค.'!AM50,'พ.ย.'!AM50,'ธ.ค.'!AM50,'ม.ค.'!AM50,'ก.พ.'!AM50,'มี.ค.'!AM50))</f>
        <v/>
      </c>
      <c r="U52" s="38" t="str">
        <f>IF($C52="","",IF(รายชื่อนักเรียน!H48="ย้ายออก","ย้ายออก",(Q52/$Q$4)*100))</f>
        <v/>
      </c>
      <c r="V52" s="31" t="str">
        <f>IF($C52="","",IF(รายชื่อนักเรียน!H48="ย้ายออก","ย้ายออก",IF(U52&gt;=ตั้งค่าปพ5!$I$18,"ผ่าน","ไม่ผ่าน")))</f>
        <v/>
      </c>
      <c r="W52" s="146"/>
      <c r="X52" s="146"/>
      <c r="Y52" s="146"/>
    </row>
    <row r="53" spans="1:25" x14ac:dyDescent="0.3">
      <c r="A53" s="23"/>
      <c r="B53" s="22">
        <f>รายชื่อนักเรียน!A49</f>
        <v>48</v>
      </c>
      <c r="C53" s="1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22" t="str">
        <f>IF($C53="","",'พ.ค.'!$AI51)</f>
        <v/>
      </c>
      <c r="E53" s="122" t="str">
        <f>IF($C53="","",'มิ.ย.'!$AI51)</f>
        <v/>
      </c>
      <c r="F53" s="122" t="str">
        <f>IF($C53="","",'ก.ค.'!$AI51)</f>
        <v/>
      </c>
      <c r="G53" s="122" t="str">
        <f>IF($C53="","",'ส.ค.'!$AI51)</f>
        <v/>
      </c>
      <c r="H53" s="122" t="str">
        <f>IF($C53="","",'ก.ย.'!$AI51)</f>
        <v/>
      </c>
      <c r="I53" s="122" t="str">
        <f>IF($C53="","",'ต.ค.'!$AI51)</f>
        <v/>
      </c>
      <c r="J53" s="32" t="str">
        <f>IF($C53="","",'พ.ย.'!$AI51)</f>
        <v/>
      </c>
      <c r="K53" s="32" t="str">
        <f>IF($C53="","",'ธ.ค.'!$AI51)</f>
        <v/>
      </c>
      <c r="L53" s="32" t="str">
        <f>IF($C53="","",'ม.ค.'!$AI51)</f>
        <v/>
      </c>
      <c r="M53" s="32" t="str">
        <f>IF($C53="","",'ก.พ.'!$AI51)</f>
        <v/>
      </c>
      <c r="N53" s="32" t="str">
        <f>IF($C53="","",'มี.ค.'!$AI51)</f>
        <v/>
      </c>
      <c r="O53" s="122" t="str">
        <f t="shared" si="0"/>
        <v/>
      </c>
      <c r="P53" s="124" t="str">
        <f t="shared" si="1"/>
        <v/>
      </c>
      <c r="Q53" s="135" t="str">
        <f t="shared" si="2"/>
        <v/>
      </c>
      <c r="R53" s="37" t="str">
        <f>IF($C53="","",SUM('พ.ค.'!AK51,'มิ.ย.'!AK51,'ก.ค.'!AK51,'ส.ค.'!AK51,'ก.ย.'!AK51,'ต.ค.'!AK51,'พ.ย.'!AK51,'ธ.ค.'!AK51,'ม.ค.'!AK51,'ก.พ.'!AK51,'มี.ค.'!AK51))</f>
        <v/>
      </c>
      <c r="S53" s="37" t="str">
        <f>IF($C53="","",SUM('พ.ค.'!AL51,'มิ.ย.'!AL51,'ก.ค.'!AL51,'ส.ค.'!AL51,'ก.ย.'!AL51,'ต.ค.'!AL51,'พ.ย.'!AL51,'ธ.ค.'!AL51,'ม.ค.'!AL51,'ก.พ.'!AL51,'มี.ค.'!AL51))</f>
        <v/>
      </c>
      <c r="T53" s="36" t="str">
        <f>IF($C53="","",SUM('พ.ค.'!AM51,'มิ.ย.'!AM51,'ก.ค.'!AM51,'ส.ค.'!AM51,'ก.ย.'!AM51,'ต.ค.'!AM51,'พ.ย.'!AM51,'ธ.ค.'!AM51,'ม.ค.'!AM51,'ก.พ.'!AM51,'มี.ค.'!AM51))</f>
        <v/>
      </c>
      <c r="U53" s="38" t="str">
        <f>IF($C53="","",IF(รายชื่อนักเรียน!H49="ย้ายออก","ย้ายออก",(Q53/$Q$4)*100))</f>
        <v/>
      </c>
      <c r="V53" s="31" t="str">
        <f>IF($C53="","",IF(รายชื่อนักเรียน!H49="ย้ายออก","ย้ายออก",IF(U53&gt;=ตั้งค่าปพ5!$I$18,"ผ่าน","ไม่ผ่าน")))</f>
        <v/>
      </c>
      <c r="W53" s="146"/>
      <c r="X53" s="146"/>
      <c r="Y53" s="146"/>
    </row>
    <row r="54" spans="1:25" x14ac:dyDescent="0.3">
      <c r="A54" s="23"/>
      <c r="B54" s="22">
        <f>รายชื่อนักเรียน!A50</f>
        <v>49</v>
      </c>
      <c r="C54" s="1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22" t="str">
        <f>IF($C54="","",'พ.ค.'!$AI52)</f>
        <v/>
      </c>
      <c r="E54" s="122" t="str">
        <f>IF($C54="","",'มิ.ย.'!$AI52)</f>
        <v/>
      </c>
      <c r="F54" s="122" t="str">
        <f>IF($C54="","",'ก.ค.'!$AI52)</f>
        <v/>
      </c>
      <c r="G54" s="122" t="str">
        <f>IF($C54="","",'ส.ค.'!$AI52)</f>
        <v/>
      </c>
      <c r="H54" s="122" t="str">
        <f>IF($C54="","",'ก.ย.'!$AI52)</f>
        <v/>
      </c>
      <c r="I54" s="122" t="str">
        <f>IF($C54="","",'ต.ค.'!$AI52)</f>
        <v/>
      </c>
      <c r="J54" s="32" t="str">
        <f>IF($C54="","",'พ.ย.'!$AI52)</f>
        <v/>
      </c>
      <c r="K54" s="32" t="str">
        <f>IF($C54="","",'ธ.ค.'!$AI52)</f>
        <v/>
      </c>
      <c r="L54" s="32" t="str">
        <f>IF($C54="","",'ม.ค.'!$AI52)</f>
        <v/>
      </c>
      <c r="M54" s="32" t="str">
        <f>IF($C54="","",'ก.พ.'!$AI52)</f>
        <v/>
      </c>
      <c r="N54" s="32" t="str">
        <f>IF($C54="","",'มี.ค.'!$AI52)</f>
        <v/>
      </c>
      <c r="O54" s="122" t="str">
        <f t="shared" si="0"/>
        <v/>
      </c>
      <c r="P54" s="124" t="str">
        <f t="shared" si="1"/>
        <v/>
      </c>
      <c r="Q54" s="135" t="str">
        <f t="shared" si="2"/>
        <v/>
      </c>
      <c r="R54" s="37" t="str">
        <f>IF($C54="","",SUM('พ.ค.'!AK52,'มิ.ย.'!AK52,'ก.ค.'!AK52,'ส.ค.'!AK52,'ก.ย.'!AK52,'ต.ค.'!AK52,'พ.ย.'!AK52,'ธ.ค.'!AK52,'ม.ค.'!AK52,'ก.พ.'!AK52,'มี.ค.'!AK52))</f>
        <v/>
      </c>
      <c r="S54" s="37" t="str">
        <f>IF($C54="","",SUM('พ.ค.'!AL52,'มิ.ย.'!AL52,'ก.ค.'!AL52,'ส.ค.'!AL52,'ก.ย.'!AL52,'ต.ค.'!AL52,'พ.ย.'!AL52,'ธ.ค.'!AL52,'ม.ค.'!AL52,'ก.พ.'!AL52,'มี.ค.'!AL52))</f>
        <v/>
      </c>
      <c r="T54" s="36" t="str">
        <f>IF($C54="","",SUM('พ.ค.'!AM52,'มิ.ย.'!AM52,'ก.ค.'!AM52,'ส.ค.'!AM52,'ก.ย.'!AM52,'ต.ค.'!AM52,'พ.ย.'!AM52,'ธ.ค.'!AM52,'ม.ค.'!AM52,'ก.พ.'!AM52,'มี.ค.'!AM52))</f>
        <v/>
      </c>
      <c r="U54" s="38" t="str">
        <f>IF($C54="","",IF(รายชื่อนักเรียน!H50="ย้ายออก","ย้ายออก",(Q54/$Q$4)*100))</f>
        <v/>
      </c>
      <c r="V54" s="31" t="str">
        <f>IF($C54="","",IF(รายชื่อนักเรียน!H50="ย้ายออก","ย้ายออก",IF(U54&gt;=ตั้งค่าปพ5!$I$18,"ผ่าน","ไม่ผ่าน")))</f>
        <v/>
      </c>
      <c r="W54" s="146"/>
      <c r="X54" s="146"/>
      <c r="Y54" s="146"/>
    </row>
    <row r="55" spans="1:25" x14ac:dyDescent="0.3">
      <c r="A55" s="23"/>
      <c r="B55" s="22">
        <f>รายชื่อนักเรียน!A51</f>
        <v>50</v>
      </c>
      <c r="C55" s="1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22" t="str">
        <f>IF($C55="","",'พ.ค.'!$AI53)</f>
        <v/>
      </c>
      <c r="E55" s="122" t="str">
        <f>IF($C55="","",'มิ.ย.'!$AI53)</f>
        <v/>
      </c>
      <c r="F55" s="122" t="str">
        <f>IF($C55="","",'ก.ค.'!$AI53)</f>
        <v/>
      </c>
      <c r="G55" s="122" t="str">
        <f>IF($C55="","",'ส.ค.'!$AI53)</f>
        <v/>
      </c>
      <c r="H55" s="122" t="str">
        <f>IF($C55="","",'ก.ย.'!$AI53)</f>
        <v/>
      </c>
      <c r="I55" s="122" t="str">
        <f>IF($C55="","",'ต.ค.'!$AI53)</f>
        <v/>
      </c>
      <c r="J55" s="32" t="str">
        <f>IF($C55="","",'พ.ย.'!$AI53)</f>
        <v/>
      </c>
      <c r="K55" s="32" t="str">
        <f>IF($C55="","",'ธ.ค.'!$AI53)</f>
        <v/>
      </c>
      <c r="L55" s="32" t="str">
        <f>IF($C55="","",'ม.ค.'!$AI53)</f>
        <v/>
      </c>
      <c r="M55" s="32" t="str">
        <f>IF($C55="","",'ก.พ.'!$AI53)</f>
        <v/>
      </c>
      <c r="N55" s="32" t="str">
        <f>IF($C55="","",'มี.ค.'!$AI53)</f>
        <v/>
      </c>
      <c r="O55" s="122" t="str">
        <f t="shared" si="0"/>
        <v/>
      </c>
      <c r="P55" s="124" t="str">
        <f t="shared" si="1"/>
        <v/>
      </c>
      <c r="Q55" s="135" t="str">
        <f t="shared" si="2"/>
        <v/>
      </c>
      <c r="R55" s="37" t="str">
        <f>IF($C55="","",SUM('พ.ค.'!AK53,'มิ.ย.'!AK53,'ก.ค.'!AK53,'ส.ค.'!AK53,'ก.ย.'!AK53,'ต.ค.'!AK53,'พ.ย.'!AK53,'ธ.ค.'!AK53,'ม.ค.'!AK53,'ก.พ.'!AK53,'มี.ค.'!AK53))</f>
        <v/>
      </c>
      <c r="S55" s="37" t="str">
        <f>IF($C55="","",SUM('พ.ค.'!AL53,'มิ.ย.'!AL53,'ก.ค.'!AL53,'ส.ค.'!AL53,'ก.ย.'!AL53,'ต.ค.'!AL53,'พ.ย.'!AL53,'ธ.ค.'!AL53,'ม.ค.'!AL53,'ก.พ.'!AL53,'มี.ค.'!AL53))</f>
        <v/>
      </c>
      <c r="T55" s="36" t="str">
        <f>IF($C55="","",SUM('พ.ค.'!AM53,'มิ.ย.'!AM53,'ก.ค.'!AM53,'ส.ค.'!AM53,'ก.ย.'!AM53,'ต.ค.'!AM53,'พ.ย.'!AM53,'ธ.ค.'!AM53,'ม.ค.'!AM53,'ก.พ.'!AM53,'มี.ค.'!AM53))</f>
        <v/>
      </c>
      <c r="U55" s="38" t="str">
        <f>IF($C55="","",IF(รายชื่อนักเรียน!H51="ย้ายออก","ย้ายออก",(Q55/$Q$4)*100))</f>
        <v/>
      </c>
      <c r="V55" s="31" t="str">
        <f>IF($C55="","",IF(รายชื่อนักเรียน!H51="ย้ายออก","ย้ายออก",IF(U55&gt;=ตั้งค่าปพ5!$I$18,"ผ่าน","ไม่ผ่าน")))</f>
        <v/>
      </c>
      <c r="W55" s="146"/>
      <c r="X55" s="146"/>
      <c r="Y55" s="146"/>
    </row>
    <row r="56" spans="1:25" x14ac:dyDescent="0.3">
      <c r="A56" s="23"/>
      <c r="B56" s="22">
        <f>รายชื่อนักเรียน!A52</f>
        <v>51</v>
      </c>
      <c r="C56" s="1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22" t="str">
        <f>IF($C56="","",'พ.ค.'!$AI54)</f>
        <v/>
      </c>
      <c r="E56" s="122" t="str">
        <f>IF($C56="","",'มิ.ย.'!$AI54)</f>
        <v/>
      </c>
      <c r="F56" s="122" t="str">
        <f>IF($C56="","",'ก.ค.'!$AI54)</f>
        <v/>
      </c>
      <c r="G56" s="122" t="str">
        <f>IF($C56="","",'ส.ค.'!$AI54)</f>
        <v/>
      </c>
      <c r="H56" s="122" t="str">
        <f>IF($C56="","",'ก.ย.'!$AI54)</f>
        <v/>
      </c>
      <c r="I56" s="122" t="str">
        <f>IF($C56="","",'ต.ค.'!$AI54)</f>
        <v/>
      </c>
      <c r="J56" s="32" t="str">
        <f>IF($C56="","",'พ.ย.'!$AI54)</f>
        <v/>
      </c>
      <c r="K56" s="32" t="str">
        <f>IF($C56="","",'ธ.ค.'!$AI54)</f>
        <v/>
      </c>
      <c r="L56" s="32" t="str">
        <f>IF($C56="","",'ม.ค.'!$AI54)</f>
        <v/>
      </c>
      <c r="M56" s="32" t="str">
        <f>IF($C56="","",'ก.พ.'!$AI54)</f>
        <v/>
      </c>
      <c r="N56" s="32" t="str">
        <f>IF($C56="","",'มี.ค.'!$AI54)</f>
        <v/>
      </c>
      <c r="O56" s="122" t="str">
        <f t="shared" si="0"/>
        <v/>
      </c>
      <c r="P56" s="124" t="str">
        <f t="shared" si="1"/>
        <v/>
      </c>
      <c r="Q56" s="135" t="str">
        <f t="shared" si="2"/>
        <v/>
      </c>
      <c r="R56" s="37" t="str">
        <f>IF($C56="","",SUM('พ.ค.'!AK54,'มิ.ย.'!AK54,'ก.ค.'!AK54,'ส.ค.'!AK54,'ก.ย.'!AK54,'ต.ค.'!AK54,'พ.ย.'!AK54,'ธ.ค.'!AK54,'ม.ค.'!AK54,'ก.พ.'!AK54,'มี.ค.'!AK54))</f>
        <v/>
      </c>
      <c r="S56" s="37" t="str">
        <f>IF($C56="","",SUM('พ.ค.'!AL54,'มิ.ย.'!AL54,'ก.ค.'!AL54,'ส.ค.'!AL54,'ก.ย.'!AL54,'ต.ค.'!AL54,'พ.ย.'!AL54,'ธ.ค.'!AL54,'ม.ค.'!AL54,'ก.พ.'!AL54,'มี.ค.'!AL54))</f>
        <v/>
      </c>
      <c r="T56" s="36" t="str">
        <f>IF($C56="","",SUM('พ.ค.'!AM54,'มิ.ย.'!AM54,'ก.ค.'!AM54,'ส.ค.'!AM54,'ก.ย.'!AM54,'ต.ค.'!AM54,'พ.ย.'!AM54,'ธ.ค.'!AM54,'ม.ค.'!AM54,'ก.พ.'!AM54,'มี.ค.'!AM54))</f>
        <v/>
      </c>
      <c r="U56" s="38" t="str">
        <f>IF($C56="","",IF(รายชื่อนักเรียน!H52="ย้ายออก","ย้ายออก",(Q56/$Q$4)*100))</f>
        <v/>
      </c>
      <c r="V56" s="31" t="str">
        <f>IF($C56="","",IF(รายชื่อนักเรียน!H52="ย้ายออก","ย้ายออก",IF(U56&gt;=ตั้งค่าปพ5!$I$18,"ผ่าน","ไม่ผ่าน")))</f>
        <v/>
      </c>
      <c r="W56" s="146"/>
      <c r="X56" s="146"/>
      <c r="Y56" s="146"/>
    </row>
    <row r="57" spans="1:25" x14ac:dyDescent="0.3">
      <c r="A57" s="23"/>
      <c r="B57" s="22">
        <f>รายชื่อนักเรียน!A53</f>
        <v>52</v>
      </c>
      <c r="C57" s="1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22" t="str">
        <f>IF($C57="","",'พ.ค.'!$AI55)</f>
        <v/>
      </c>
      <c r="E57" s="122" t="str">
        <f>IF($C57="","",'มิ.ย.'!$AI55)</f>
        <v/>
      </c>
      <c r="F57" s="122" t="str">
        <f>IF($C57="","",'ก.ค.'!$AI55)</f>
        <v/>
      </c>
      <c r="G57" s="122" t="str">
        <f>IF($C57="","",'ส.ค.'!$AI55)</f>
        <v/>
      </c>
      <c r="H57" s="122" t="str">
        <f>IF($C57="","",'ก.ย.'!$AI55)</f>
        <v/>
      </c>
      <c r="I57" s="122" t="str">
        <f>IF($C57="","",'ต.ค.'!$AI55)</f>
        <v/>
      </c>
      <c r="J57" s="32" t="str">
        <f>IF($C57="","",'พ.ย.'!$AI55)</f>
        <v/>
      </c>
      <c r="K57" s="32" t="str">
        <f>IF($C57="","",'ธ.ค.'!$AI55)</f>
        <v/>
      </c>
      <c r="L57" s="32" t="str">
        <f>IF($C57="","",'ม.ค.'!$AI55)</f>
        <v/>
      </c>
      <c r="M57" s="32" t="str">
        <f>IF($C57="","",'ก.พ.'!$AI55)</f>
        <v/>
      </c>
      <c r="N57" s="32" t="str">
        <f>IF($C57="","",'มี.ค.'!$AI55)</f>
        <v/>
      </c>
      <c r="O57" s="122" t="str">
        <f t="shared" si="0"/>
        <v/>
      </c>
      <c r="P57" s="124" t="str">
        <f t="shared" si="1"/>
        <v/>
      </c>
      <c r="Q57" s="135" t="str">
        <f t="shared" si="2"/>
        <v/>
      </c>
      <c r="R57" s="37" t="str">
        <f>IF($C57="","",SUM('พ.ค.'!AK55,'มิ.ย.'!AK55,'ก.ค.'!AK55,'ส.ค.'!AK55,'ก.ย.'!AK55,'ต.ค.'!AK55,'พ.ย.'!AK55,'ธ.ค.'!AK55,'ม.ค.'!AK55,'ก.พ.'!AK55,'มี.ค.'!AK55))</f>
        <v/>
      </c>
      <c r="S57" s="37" t="str">
        <f>IF($C57="","",SUM('พ.ค.'!AL55,'มิ.ย.'!AL55,'ก.ค.'!AL55,'ส.ค.'!AL55,'ก.ย.'!AL55,'ต.ค.'!AL55,'พ.ย.'!AL55,'ธ.ค.'!AL55,'ม.ค.'!AL55,'ก.พ.'!AL55,'มี.ค.'!AL55))</f>
        <v/>
      </c>
      <c r="T57" s="36" t="str">
        <f>IF($C57="","",SUM('พ.ค.'!AM55,'มิ.ย.'!AM55,'ก.ค.'!AM55,'ส.ค.'!AM55,'ก.ย.'!AM55,'ต.ค.'!AM55,'พ.ย.'!AM55,'ธ.ค.'!AM55,'ม.ค.'!AM55,'ก.พ.'!AM55,'มี.ค.'!AM55))</f>
        <v/>
      </c>
      <c r="U57" s="38" t="str">
        <f>IF($C57="","",IF(รายชื่อนักเรียน!H53="ย้ายออก","ย้ายออก",(Q57/$Q$4)*100))</f>
        <v/>
      </c>
      <c r="V57" s="31" t="str">
        <f>IF($C57="","",IF(รายชื่อนักเรียน!H53="ย้ายออก","ย้ายออก",IF(U57&gt;=ตั้งค่าปพ5!$I$18,"ผ่าน","ไม่ผ่าน")))</f>
        <v/>
      </c>
      <c r="W57" s="146"/>
      <c r="X57" s="146"/>
      <c r="Y57" s="146"/>
    </row>
    <row r="58" spans="1:25" x14ac:dyDescent="0.3">
      <c r="A58" s="23"/>
      <c r="B58" s="22">
        <f>รายชื่อนักเรียน!A54</f>
        <v>53</v>
      </c>
      <c r="C58" s="1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22" t="str">
        <f>IF($C58="","",'พ.ค.'!$AI56)</f>
        <v/>
      </c>
      <c r="E58" s="122" t="str">
        <f>IF($C58="","",'มิ.ย.'!$AI56)</f>
        <v/>
      </c>
      <c r="F58" s="122" t="str">
        <f>IF($C58="","",'ก.ค.'!$AI56)</f>
        <v/>
      </c>
      <c r="G58" s="122" t="str">
        <f>IF($C58="","",'ส.ค.'!$AI56)</f>
        <v/>
      </c>
      <c r="H58" s="122" t="str">
        <f>IF($C58="","",'ก.ย.'!$AI56)</f>
        <v/>
      </c>
      <c r="I58" s="122" t="str">
        <f>IF($C58="","",'ต.ค.'!$AI56)</f>
        <v/>
      </c>
      <c r="J58" s="32" t="str">
        <f>IF($C58="","",'พ.ย.'!$AI56)</f>
        <v/>
      </c>
      <c r="K58" s="32" t="str">
        <f>IF($C58="","",'ธ.ค.'!$AI56)</f>
        <v/>
      </c>
      <c r="L58" s="32" t="str">
        <f>IF($C58="","",'ม.ค.'!$AI56)</f>
        <v/>
      </c>
      <c r="M58" s="32" t="str">
        <f>IF($C58="","",'ก.พ.'!$AI56)</f>
        <v/>
      </c>
      <c r="N58" s="32" t="str">
        <f>IF($C58="","",'มี.ค.'!$AI56)</f>
        <v/>
      </c>
      <c r="O58" s="122" t="str">
        <f t="shared" si="0"/>
        <v/>
      </c>
      <c r="P58" s="124" t="str">
        <f t="shared" si="1"/>
        <v/>
      </c>
      <c r="Q58" s="135" t="str">
        <f t="shared" si="2"/>
        <v/>
      </c>
      <c r="R58" s="37" t="str">
        <f>IF($C58="","",SUM('พ.ค.'!AK56,'มิ.ย.'!AK56,'ก.ค.'!AK56,'ส.ค.'!AK56,'ก.ย.'!AK56,'ต.ค.'!AK56,'พ.ย.'!AK56,'ธ.ค.'!AK56,'ม.ค.'!AK56,'ก.พ.'!AK56,'มี.ค.'!AK56))</f>
        <v/>
      </c>
      <c r="S58" s="37" t="str">
        <f>IF($C58="","",SUM('พ.ค.'!AL56,'มิ.ย.'!AL56,'ก.ค.'!AL56,'ส.ค.'!AL56,'ก.ย.'!AL56,'ต.ค.'!AL56,'พ.ย.'!AL56,'ธ.ค.'!AL56,'ม.ค.'!AL56,'ก.พ.'!AL56,'มี.ค.'!AL56))</f>
        <v/>
      </c>
      <c r="T58" s="36" t="str">
        <f>IF($C58="","",SUM('พ.ค.'!AM56,'มิ.ย.'!AM56,'ก.ค.'!AM56,'ส.ค.'!AM56,'ก.ย.'!AM56,'ต.ค.'!AM56,'พ.ย.'!AM56,'ธ.ค.'!AM56,'ม.ค.'!AM56,'ก.พ.'!AM56,'มี.ค.'!AM56))</f>
        <v/>
      </c>
      <c r="U58" s="38" t="str">
        <f>IF($C58="","",IF(รายชื่อนักเรียน!H54="ย้ายออก","ย้ายออก",(Q58/$Q$4)*100))</f>
        <v/>
      </c>
      <c r="V58" s="31" t="str">
        <f>IF($C58="","",IF(รายชื่อนักเรียน!H54="ย้ายออก","ย้ายออก",IF(U58&gt;=ตั้งค่าปพ5!$I$18,"ผ่าน","ไม่ผ่าน")))</f>
        <v/>
      </c>
      <c r="W58" s="146"/>
      <c r="X58" s="146"/>
      <c r="Y58" s="146"/>
    </row>
    <row r="59" spans="1:25" x14ac:dyDescent="0.3">
      <c r="A59" s="23"/>
      <c r="B59" s="22">
        <f>รายชื่อนักเรียน!A55</f>
        <v>54</v>
      </c>
      <c r="C59" s="1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22" t="str">
        <f>IF($C59="","",'พ.ค.'!$AI57)</f>
        <v/>
      </c>
      <c r="E59" s="122" t="str">
        <f>IF($C59="","",'มิ.ย.'!$AI57)</f>
        <v/>
      </c>
      <c r="F59" s="122" t="str">
        <f>IF($C59="","",'ก.ค.'!$AI57)</f>
        <v/>
      </c>
      <c r="G59" s="122" t="str">
        <f>IF($C59="","",'ส.ค.'!$AI57)</f>
        <v/>
      </c>
      <c r="H59" s="122" t="str">
        <f>IF($C59="","",'ก.ย.'!$AI57)</f>
        <v/>
      </c>
      <c r="I59" s="122" t="str">
        <f>IF($C59="","",'ต.ค.'!$AI57)</f>
        <v/>
      </c>
      <c r="J59" s="32" t="str">
        <f>IF($C59="","",'พ.ย.'!$AI57)</f>
        <v/>
      </c>
      <c r="K59" s="32" t="str">
        <f>IF($C59="","",'ธ.ค.'!$AI57)</f>
        <v/>
      </c>
      <c r="L59" s="32" t="str">
        <f>IF($C59="","",'ม.ค.'!$AI57)</f>
        <v/>
      </c>
      <c r="M59" s="32" t="str">
        <f>IF($C59="","",'ก.พ.'!$AI57)</f>
        <v/>
      </c>
      <c r="N59" s="32" t="str">
        <f>IF($C59="","",'มี.ค.'!$AI57)</f>
        <v/>
      </c>
      <c r="O59" s="122" t="str">
        <f t="shared" si="0"/>
        <v/>
      </c>
      <c r="P59" s="124" t="str">
        <f t="shared" si="1"/>
        <v/>
      </c>
      <c r="Q59" s="135" t="str">
        <f t="shared" si="2"/>
        <v/>
      </c>
      <c r="R59" s="37" t="str">
        <f>IF($C59="","",SUM('พ.ค.'!AK57,'มิ.ย.'!AK57,'ก.ค.'!AK57,'ส.ค.'!AK57,'ก.ย.'!AK57,'ต.ค.'!AK57,'พ.ย.'!AK57,'ธ.ค.'!AK57,'ม.ค.'!AK57,'ก.พ.'!AK57,'มี.ค.'!AK57))</f>
        <v/>
      </c>
      <c r="S59" s="37" t="str">
        <f>IF($C59="","",SUM('พ.ค.'!AL57,'มิ.ย.'!AL57,'ก.ค.'!AL57,'ส.ค.'!AL57,'ก.ย.'!AL57,'ต.ค.'!AL57,'พ.ย.'!AL57,'ธ.ค.'!AL57,'ม.ค.'!AL57,'ก.พ.'!AL57,'มี.ค.'!AL57))</f>
        <v/>
      </c>
      <c r="T59" s="36" t="str">
        <f>IF($C59="","",SUM('พ.ค.'!AM57,'มิ.ย.'!AM57,'ก.ค.'!AM57,'ส.ค.'!AM57,'ก.ย.'!AM57,'ต.ค.'!AM57,'พ.ย.'!AM57,'ธ.ค.'!AM57,'ม.ค.'!AM57,'ก.พ.'!AM57,'มี.ค.'!AM57))</f>
        <v/>
      </c>
      <c r="U59" s="38" t="str">
        <f>IF($C59="","",IF(รายชื่อนักเรียน!H55="ย้ายออก","ย้ายออก",(Q59/$Q$4)*100))</f>
        <v/>
      </c>
      <c r="V59" s="31" t="str">
        <f>IF($C59="","",IF(รายชื่อนักเรียน!H55="ย้ายออก","ย้ายออก",IF(U59&gt;=ตั้งค่าปพ5!$I$18,"ผ่าน","ไม่ผ่าน")))</f>
        <v/>
      </c>
      <c r="W59" s="146"/>
      <c r="X59" s="146"/>
      <c r="Y59" s="146"/>
    </row>
    <row r="60" spans="1:25" x14ac:dyDescent="0.3">
      <c r="A60" s="23"/>
      <c r="B60" s="22">
        <f>รายชื่อนักเรียน!A56</f>
        <v>55</v>
      </c>
      <c r="C60" s="1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22" t="str">
        <f>IF($C60="","",'พ.ค.'!$AI58)</f>
        <v/>
      </c>
      <c r="E60" s="122" t="str">
        <f>IF($C60="","",'มิ.ย.'!$AI58)</f>
        <v/>
      </c>
      <c r="F60" s="122" t="str">
        <f>IF($C60="","",'ก.ค.'!$AI58)</f>
        <v/>
      </c>
      <c r="G60" s="122" t="str">
        <f>IF($C60="","",'ส.ค.'!$AI58)</f>
        <v/>
      </c>
      <c r="H60" s="122" t="str">
        <f>IF($C60="","",'ก.ย.'!$AI58)</f>
        <v/>
      </c>
      <c r="I60" s="122" t="str">
        <f>IF($C60="","",'ต.ค.'!$AI58)</f>
        <v/>
      </c>
      <c r="J60" s="32" t="str">
        <f>IF($C60="","",'พ.ย.'!$AI58)</f>
        <v/>
      </c>
      <c r="K60" s="32" t="str">
        <f>IF($C60="","",'ธ.ค.'!$AI58)</f>
        <v/>
      </c>
      <c r="L60" s="32" t="str">
        <f>IF($C60="","",'ม.ค.'!$AI58)</f>
        <v/>
      </c>
      <c r="M60" s="32" t="str">
        <f>IF($C60="","",'ก.พ.'!$AI58)</f>
        <v/>
      </c>
      <c r="N60" s="32" t="str">
        <f>IF($C60="","",'มี.ค.'!$AI58)</f>
        <v/>
      </c>
      <c r="O60" s="122" t="str">
        <f t="shared" si="0"/>
        <v/>
      </c>
      <c r="P60" s="124" t="str">
        <f t="shared" si="1"/>
        <v/>
      </c>
      <c r="Q60" s="135" t="str">
        <f t="shared" si="2"/>
        <v/>
      </c>
      <c r="R60" s="37" t="str">
        <f>IF($C60="","",SUM('พ.ค.'!AK58,'มิ.ย.'!AK58,'ก.ค.'!AK58,'ส.ค.'!AK58,'ก.ย.'!AK58,'ต.ค.'!AK58,'พ.ย.'!AK58,'ธ.ค.'!AK58,'ม.ค.'!AK58,'ก.พ.'!AK58,'มี.ค.'!AK58))</f>
        <v/>
      </c>
      <c r="S60" s="37" t="str">
        <f>IF($C60="","",SUM('พ.ค.'!AL58,'มิ.ย.'!AL58,'ก.ค.'!AL58,'ส.ค.'!AL58,'ก.ย.'!AL58,'ต.ค.'!AL58,'พ.ย.'!AL58,'ธ.ค.'!AL58,'ม.ค.'!AL58,'ก.พ.'!AL58,'มี.ค.'!AL58))</f>
        <v/>
      </c>
      <c r="T60" s="36" t="str">
        <f>IF($C60="","",SUM('พ.ค.'!AM58,'มิ.ย.'!AM58,'ก.ค.'!AM58,'ส.ค.'!AM58,'ก.ย.'!AM58,'ต.ค.'!AM58,'พ.ย.'!AM58,'ธ.ค.'!AM58,'ม.ค.'!AM58,'ก.พ.'!AM58,'มี.ค.'!AM58))</f>
        <v/>
      </c>
      <c r="U60" s="38" t="str">
        <f>IF($C60="","",IF(รายชื่อนักเรียน!H56="ย้ายออก","ย้ายออก",(Q60/$Q$4)*100))</f>
        <v/>
      </c>
      <c r="V60" s="31" t="str">
        <f>IF($C60="","",IF(รายชื่อนักเรียน!H56="ย้ายออก","ย้ายออก",IF(U60&gt;=ตั้งค่าปพ5!$I$18,"ผ่าน","ไม่ผ่าน")))</f>
        <v/>
      </c>
      <c r="W60" s="146"/>
      <c r="X60" s="146"/>
      <c r="Y60" s="146"/>
    </row>
    <row r="61" spans="1:25" x14ac:dyDescent="0.3">
      <c r="A61" s="23"/>
      <c r="B61" s="22">
        <f>รายชื่อนักเรียน!A57</f>
        <v>56</v>
      </c>
      <c r="C61" s="1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22" t="str">
        <f>IF($C61="","",'พ.ค.'!$AI59)</f>
        <v/>
      </c>
      <c r="E61" s="122" t="str">
        <f>IF($C61="","",'มิ.ย.'!$AI59)</f>
        <v/>
      </c>
      <c r="F61" s="122" t="str">
        <f>IF($C61="","",'ก.ค.'!$AI59)</f>
        <v/>
      </c>
      <c r="G61" s="122" t="str">
        <f>IF($C61="","",'ส.ค.'!$AI59)</f>
        <v/>
      </c>
      <c r="H61" s="122" t="str">
        <f>IF($C61="","",'ก.ย.'!$AI59)</f>
        <v/>
      </c>
      <c r="I61" s="122" t="str">
        <f>IF($C61="","",'ต.ค.'!$AI59)</f>
        <v/>
      </c>
      <c r="J61" s="32" t="str">
        <f>IF($C61="","",'พ.ย.'!$AI59)</f>
        <v/>
      </c>
      <c r="K61" s="32" t="str">
        <f>IF($C61="","",'ธ.ค.'!$AI59)</f>
        <v/>
      </c>
      <c r="L61" s="32" t="str">
        <f>IF($C61="","",'ม.ค.'!$AI59)</f>
        <v/>
      </c>
      <c r="M61" s="32" t="str">
        <f>IF($C61="","",'ก.พ.'!$AI59)</f>
        <v/>
      </c>
      <c r="N61" s="32" t="str">
        <f>IF($C61="","",'มี.ค.'!$AI59)</f>
        <v/>
      </c>
      <c r="O61" s="122" t="str">
        <f t="shared" si="0"/>
        <v/>
      </c>
      <c r="P61" s="124" t="str">
        <f t="shared" si="1"/>
        <v/>
      </c>
      <c r="Q61" s="135" t="str">
        <f t="shared" si="2"/>
        <v/>
      </c>
      <c r="R61" s="37" t="str">
        <f>IF($C61="","",SUM('พ.ค.'!AK59,'มิ.ย.'!AK59,'ก.ค.'!AK59,'ส.ค.'!AK59,'ก.ย.'!AK59,'ต.ค.'!AK59,'พ.ย.'!AK59,'ธ.ค.'!AK59,'ม.ค.'!AK59,'ก.พ.'!AK59,'มี.ค.'!AK59))</f>
        <v/>
      </c>
      <c r="S61" s="37" t="str">
        <f>IF($C61="","",SUM('พ.ค.'!AL59,'มิ.ย.'!AL59,'ก.ค.'!AL59,'ส.ค.'!AL59,'ก.ย.'!AL59,'ต.ค.'!AL59,'พ.ย.'!AL59,'ธ.ค.'!AL59,'ม.ค.'!AL59,'ก.พ.'!AL59,'มี.ค.'!AL59))</f>
        <v/>
      </c>
      <c r="T61" s="36" t="str">
        <f>IF($C61="","",SUM('พ.ค.'!AM59,'มิ.ย.'!AM59,'ก.ค.'!AM59,'ส.ค.'!AM59,'ก.ย.'!AM59,'ต.ค.'!AM59,'พ.ย.'!AM59,'ธ.ค.'!AM59,'ม.ค.'!AM59,'ก.พ.'!AM59,'มี.ค.'!AM59))</f>
        <v/>
      </c>
      <c r="U61" s="38" t="str">
        <f>IF($C61="","",IF(รายชื่อนักเรียน!H57="ย้ายออก","ย้ายออก",(Q61/$Q$4)*100))</f>
        <v/>
      </c>
      <c r="V61" s="31" t="str">
        <f>IF($C61="","",IF(รายชื่อนักเรียน!H57="ย้ายออก","ย้ายออก",IF(U61&gt;=ตั้งค่าปพ5!$I$18,"ผ่าน","ไม่ผ่าน")))</f>
        <v/>
      </c>
      <c r="W61" s="146"/>
      <c r="X61" s="146"/>
      <c r="Y61" s="146"/>
    </row>
    <row r="62" spans="1:25" x14ac:dyDescent="0.3">
      <c r="A62" s="23"/>
      <c r="B62" s="22">
        <f>รายชื่อนักเรียน!A58</f>
        <v>57</v>
      </c>
      <c r="C62" s="1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22" t="str">
        <f>IF($C62="","",'พ.ค.'!$AI60)</f>
        <v/>
      </c>
      <c r="E62" s="122" t="str">
        <f>IF($C62="","",'มิ.ย.'!$AI60)</f>
        <v/>
      </c>
      <c r="F62" s="122" t="str">
        <f>IF($C62="","",'ก.ค.'!$AI60)</f>
        <v/>
      </c>
      <c r="G62" s="122" t="str">
        <f>IF($C62="","",'ส.ค.'!$AI60)</f>
        <v/>
      </c>
      <c r="H62" s="122" t="str">
        <f>IF($C62="","",'ก.ย.'!$AI60)</f>
        <v/>
      </c>
      <c r="I62" s="122" t="str">
        <f>IF($C62="","",'ต.ค.'!$AI60)</f>
        <v/>
      </c>
      <c r="J62" s="32" t="str">
        <f>IF($C62="","",'พ.ย.'!$AI60)</f>
        <v/>
      </c>
      <c r="K62" s="32" t="str">
        <f>IF($C62="","",'ธ.ค.'!$AI60)</f>
        <v/>
      </c>
      <c r="L62" s="32" t="str">
        <f>IF($C62="","",'ม.ค.'!$AI60)</f>
        <v/>
      </c>
      <c r="M62" s="32" t="str">
        <f>IF($C62="","",'ก.พ.'!$AI60)</f>
        <v/>
      </c>
      <c r="N62" s="32" t="str">
        <f>IF($C62="","",'มี.ค.'!$AI60)</f>
        <v/>
      </c>
      <c r="O62" s="122" t="str">
        <f t="shared" si="0"/>
        <v/>
      </c>
      <c r="P62" s="124" t="str">
        <f t="shared" si="1"/>
        <v/>
      </c>
      <c r="Q62" s="135" t="str">
        <f t="shared" si="2"/>
        <v/>
      </c>
      <c r="R62" s="37" t="str">
        <f>IF($C62="","",SUM('พ.ค.'!AK60,'มิ.ย.'!AK60,'ก.ค.'!AK60,'ส.ค.'!AK60,'ก.ย.'!AK60,'ต.ค.'!AK60,'พ.ย.'!AK60,'ธ.ค.'!AK60,'ม.ค.'!AK60,'ก.พ.'!AK60,'มี.ค.'!AK60))</f>
        <v/>
      </c>
      <c r="S62" s="37" t="str">
        <f>IF($C62="","",SUM('พ.ค.'!AL60,'มิ.ย.'!AL60,'ก.ค.'!AL60,'ส.ค.'!AL60,'ก.ย.'!AL60,'ต.ค.'!AL60,'พ.ย.'!AL60,'ธ.ค.'!AL60,'ม.ค.'!AL60,'ก.พ.'!AL60,'มี.ค.'!AL60))</f>
        <v/>
      </c>
      <c r="T62" s="36" t="str">
        <f>IF($C62="","",SUM('พ.ค.'!AM60,'มิ.ย.'!AM60,'ก.ค.'!AM60,'ส.ค.'!AM60,'ก.ย.'!AM60,'ต.ค.'!AM60,'พ.ย.'!AM60,'ธ.ค.'!AM60,'ม.ค.'!AM60,'ก.พ.'!AM60,'มี.ค.'!AM60))</f>
        <v/>
      </c>
      <c r="U62" s="38" t="str">
        <f>IF($C62="","",IF(รายชื่อนักเรียน!H58="ย้ายออก","ย้ายออก",(Q62/$Q$4)*100))</f>
        <v/>
      </c>
      <c r="V62" s="31" t="str">
        <f>IF($C62="","",IF(รายชื่อนักเรียน!H58="ย้ายออก","ย้ายออก",IF(U62&gt;=ตั้งค่าปพ5!$I$18,"ผ่าน","ไม่ผ่าน")))</f>
        <v/>
      </c>
      <c r="W62" s="146"/>
      <c r="X62" s="146"/>
      <c r="Y62" s="146"/>
    </row>
    <row r="63" spans="1:25" x14ac:dyDescent="0.3">
      <c r="A63" s="23"/>
      <c r="B63" s="22">
        <f>รายชื่อนักเรียน!A59</f>
        <v>58</v>
      </c>
      <c r="C63" s="1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22" t="str">
        <f>IF($C63="","",'พ.ค.'!$AI61)</f>
        <v/>
      </c>
      <c r="E63" s="122" t="str">
        <f>IF($C63="","",'มิ.ย.'!$AI61)</f>
        <v/>
      </c>
      <c r="F63" s="122" t="str">
        <f>IF($C63="","",'ก.ค.'!$AI61)</f>
        <v/>
      </c>
      <c r="G63" s="122" t="str">
        <f>IF($C63="","",'ส.ค.'!$AI61)</f>
        <v/>
      </c>
      <c r="H63" s="122" t="str">
        <f>IF($C63="","",'ก.ย.'!$AI61)</f>
        <v/>
      </c>
      <c r="I63" s="122" t="str">
        <f>IF($C63="","",'ต.ค.'!$AI61)</f>
        <v/>
      </c>
      <c r="J63" s="32" t="str">
        <f>IF($C63="","",'พ.ย.'!$AI61)</f>
        <v/>
      </c>
      <c r="K63" s="32" t="str">
        <f>IF($C63="","",'ธ.ค.'!$AI61)</f>
        <v/>
      </c>
      <c r="L63" s="32" t="str">
        <f>IF($C63="","",'ม.ค.'!$AI61)</f>
        <v/>
      </c>
      <c r="M63" s="32" t="str">
        <f>IF($C63="","",'ก.พ.'!$AI61)</f>
        <v/>
      </c>
      <c r="N63" s="32" t="str">
        <f>IF($C63="","",'มี.ค.'!$AI61)</f>
        <v/>
      </c>
      <c r="O63" s="122" t="str">
        <f t="shared" si="0"/>
        <v/>
      </c>
      <c r="P63" s="124" t="str">
        <f t="shared" si="1"/>
        <v/>
      </c>
      <c r="Q63" s="135" t="str">
        <f t="shared" si="2"/>
        <v/>
      </c>
      <c r="R63" s="37" t="str">
        <f>IF($C63="","",SUM('พ.ค.'!AK61,'มิ.ย.'!AK61,'ก.ค.'!AK61,'ส.ค.'!AK61,'ก.ย.'!AK61,'ต.ค.'!AK61,'พ.ย.'!AK61,'ธ.ค.'!AK61,'ม.ค.'!AK61,'ก.พ.'!AK61,'มี.ค.'!AK61))</f>
        <v/>
      </c>
      <c r="S63" s="37" t="str">
        <f>IF($C63="","",SUM('พ.ค.'!AL61,'มิ.ย.'!AL61,'ก.ค.'!AL61,'ส.ค.'!AL61,'ก.ย.'!AL61,'ต.ค.'!AL61,'พ.ย.'!AL61,'ธ.ค.'!AL61,'ม.ค.'!AL61,'ก.พ.'!AL61,'มี.ค.'!AL61))</f>
        <v/>
      </c>
      <c r="T63" s="36" t="str">
        <f>IF($C63="","",SUM('พ.ค.'!AM61,'มิ.ย.'!AM61,'ก.ค.'!AM61,'ส.ค.'!AM61,'ก.ย.'!AM61,'ต.ค.'!AM61,'พ.ย.'!AM61,'ธ.ค.'!AM61,'ม.ค.'!AM61,'ก.พ.'!AM61,'มี.ค.'!AM61))</f>
        <v/>
      </c>
      <c r="U63" s="38" t="str">
        <f>IF($C63="","",IF(รายชื่อนักเรียน!H59="ย้ายออก","ย้ายออก",(Q63/$Q$4)*100))</f>
        <v/>
      </c>
      <c r="V63" s="31" t="str">
        <f>IF($C63="","",IF(รายชื่อนักเรียน!H59="ย้ายออก","ย้ายออก",IF(U63&gt;=ตั้งค่าปพ5!$I$18,"ผ่าน","ไม่ผ่าน")))</f>
        <v/>
      </c>
      <c r="W63" s="146"/>
      <c r="X63" s="146"/>
      <c r="Y63" s="146"/>
    </row>
    <row r="64" spans="1:25" x14ac:dyDescent="0.3">
      <c r="A64" s="23"/>
      <c r="B64" s="22">
        <f>รายชื่อนักเรียน!A60</f>
        <v>59</v>
      </c>
      <c r="C64" s="1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22" t="str">
        <f>IF($C64="","",'พ.ค.'!$AI62)</f>
        <v/>
      </c>
      <c r="E64" s="122" t="str">
        <f>IF($C64="","",'มิ.ย.'!$AI62)</f>
        <v/>
      </c>
      <c r="F64" s="122" t="str">
        <f>IF($C64="","",'ก.ค.'!$AI62)</f>
        <v/>
      </c>
      <c r="G64" s="122" t="str">
        <f>IF($C64="","",'ส.ค.'!$AI62)</f>
        <v/>
      </c>
      <c r="H64" s="122" t="str">
        <f>IF($C64="","",'ก.ย.'!$AI62)</f>
        <v/>
      </c>
      <c r="I64" s="122" t="str">
        <f>IF($C64="","",'ต.ค.'!$AI62)</f>
        <v/>
      </c>
      <c r="J64" s="32" t="str">
        <f>IF($C64="","",'พ.ย.'!$AI62)</f>
        <v/>
      </c>
      <c r="K64" s="32" t="str">
        <f>IF($C64="","",'ธ.ค.'!$AI62)</f>
        <v/>
      </c>
      <c r="L64" s="32" t="str">
        <f>IF($C64="","",'ม.ค.'!$AI62)</f>
        <v/>
      </c>
      <c r="M64" s="32" t="str">
        <f>IF($C64="","",'ก.พ.'!$AI62)</f>
        <v/>
      </c>
      <c r="N64" s="32" t="str">
        <f>IF($C64="","",'มี.ค.'!$AI62)</f>
        <v/>
      </c>
      <c r="O64" s="122" t="str">
        <f t="shared" si="0"/>
        <v/>
      </c>
      <c r="P64" s="124" t="str">
        <f t="shared" si="1"/>
        <v/>
      </c>
      <c r="Q64" s="135" t="str">
        <f t="shared" si="2"/>
        <v/>
      </c>
      <c r="R64" s="37" t="str">
        <f>IF($C64="","",SUM('พ.ค.'!AK62,'มิ.ย.'!AK62,'ก.ค.'!AK62,'ส.ค.'!AK62,'ก.ย.'!AK62,'ต.ค.'!AK62,'พ.ย.'!AK62,'ธ.ค.'!AK62,'ม.ค.'!AK62,'ก.พ.'!AK62,'มี.ค.'!AK62))</f>
        <v/>
      </c>
      <c r="S64" s="37" t="str">
        <f>IF($C64="","",SUM('พ.ค.'!AL62,'มิ.ย.'!AL62,'ก.ค.'!AL62,'ส.ค.'!AL62,'ก.ย.'!AL62,'ต.ค.'!AL62,'พ.ย.'!AL62,'ธ.ค.'!AL62,'ม.ค.'!AL62,'ก.พ.'!AL62,'มี.ค.'!AL62))</f>
        <v/>
      </c>
      <c r="T64" s="36" t="str">
        <f>IF($C64="","",SUM('พ.ค.'!AM62,'มิ.ย.'!AM62,'ก.ค.'!AM62,'ส.ค.'!AM62,'ก.ย.'!AM62,'ต.ค.'!AM62,'พ.ย.'!AM62,'ธ.ค.'!AM62,'ม.ค.'!AM62,'ก.พ.'!AM62,'มี.ค.'!AM62))</f>
        <v/>
      </c>
      <c r="U64" s="38" t="str">
        <f>IF($C64="","",IF(รายชื่อนักเรียน!H60="ย้ายออก","ย้ายออก",(Q64/$Q$4)*100))</f>
        <v/>
      </c>
      <c r="V64" s="31" t="str">
        <f>IF($C64="","",IF(รายชื่อนักเรียน!H60="ย้ายออก","ย้ายออก",IF(U64&gt;=ตั้งค่าปพ5!$I$18,"ผ่าน","ไม่ผ่าน")))</f>
        <v/>
      </c>
      <c r="W64" s="146"/>
      <c r="X64" s="146"/>
      <c r="Y64" s="146"/>
    </row>
    <row r="65" spans="1:25" x14ac:dyDescent="0.3">
      <c r="A65" s="23"/>
      <c r="B65" s="22">
        <f>รายชื่อนักเรียน!A61</f>
        <v>60</v>
      </c>
      <c r="C65" s="1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22" t="str">
        <f>IF($C65="","",'พ.ค.'!$AI63)</f>
        <v/>
      </c>
      <c r="E65" s="122" t="str">
        <f>IF($C65="","",'มิ.ย.'!$AI63)</f>
        <v/>
      </c>
      <c r="F65" s="122" t="str">
        <f>IF($C65="","",'ก.ค.'!$AI63)</f>
        <v/>
      </c>
      <c r="G65" s="122" t="str">
        <f>IF($C65="","",'ส.ค.'!$AI63)</f>
        <v/>
      </c>
      <c r="H65" s="122" t="str">
        <f>IF($C65="","",'ก.ย.'!$AI63)</f>
        <v/>
      </c>
      <c r="I65" s="122" t="str">
        <f>IF($C65="","",'ต.ค.'!$AI63)</f>
        <v/>
      </c>
      <c r="J65" s="32" t="str">
        <f>IF($C65="","",'พ.ย.'!$AI63)</f>
        <v/>
      </c>
      <c r="K65" s="32" t="str">
        <f>IF($C65="","",'ธ.ค.'!$AI63)</f>
        <v/>
      </c>
      <c r="L65" s="32" t="str">
        <f>IF($C65="","",'ม.ค.'!$AI63)</f>
        <v/>
      </c>
      <c r="M65" s="32" t="str">
        <f>IF($C65="","",'ก.พ.'!$AI63)</f>
        <v/>
      </c>
      <c r="N65" s="32" t="str">
        <f>IF($C65="","",'มี.ค.'!$AI63)</f>
        <v/>
      </c>
      <c r="O65" s="122" t="str">
        <f t="shared" si="0"/>
        <v/>
      </c>
      <c r="P65" s="124" t="str">
        <f t="shared" si="1"/>
        <v/>
      </c>
      <c r="Q65" s="135" t="str">
        <f t="shared" si="2"/>
        <v/>
      </c>
      <c r="R65" s="37" t="str">
        <f>IF($C65="","",SUM('พ.ค.'!AK63,'มิ.ย.'!AK63,'ก.ค.'!AK63,'ส.ค.'!AK63,'ก.ย.'!AK63,'ต.ค.'!AK63,'พ.ย.'!AK63,'ธ.ค.'!AK63,'ม.ค.'!AK63,'ก.พ.'!AK63,'มี.ค.'!AK63))</f>
        <v/>
      </c>
      <c r="S65" s="37" t="str">
        <f>IF($C65="","",SUM('พ.ค.'!AL63,'มิ.ย.'!AL63,'ก.ค.'!AL63,'ส.ค.'!AL63,'ก.ย.'!AL63,'ต.ค.'!AL63,'พ.ย.'!AL63,'ธ.ค.'!AL63,'ม.ค.'!AL63,'ก.พ.'!AL63,'มี.ค.'!AL63))</f>
        <v/>
      </c>
      <c r="T65" s="36" t="str">
        <f>IF($C65="","",SUM('พ.ค.'!AM63,'มิ.ย.'!AM63,'ก.ค.'!AM63,'ส.ค.'!AM63,'ก.ย.'!AM63,'ต.ค.'!AM63,'พ.ย.'!AM63,'ธ.ค.'!AM63,'ม.ค.'!AM63,'ก.พ.'!AM63,'มี.ค.'!AM63))</f>
        <v/>
      </c>
      <c r="U65" s="38" t="str">
        <f>IF($C65="","",IF(รายชื่อนักเรียน!H61="ย้ายออก","ย้ายออก",(Q65/$Q$4)*100))</f>
        <v/>
      </c>
      <c r="V65" s="31" t="str">
        <f>IF($C65="","",IF(รายชื่อนักเรียน!H61="ย้ายออก","ย้ายออก",IF(U65&gt;=ตั้งค่าปพ5!$I$18,"ผ่าน","ไม่ผ่าน")))</f>
        <v/>
      </c>
      <c r="W65" s="146"/>
      <c r="X65" s="146"/>
      <c r="Y65" s="146"/>
    </row>
  </sheetData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U65">
    <cfRule type="cellIs" dxfId="213" priority="4" operator="equal">
      <formula>"ย้ายออก"</formula>
    </cfRule>
  </conditionalFormatting>
  <conditionalFormatting sqref="V6:V65">
    <cfRule type="cellIs" dxfId="212" priority="1" operator="equal">
      <formula>"ย้ายออก"</formula>
    </cfRule>
    <cfRule type="cellIs" dxfId="211" priority="2" operator="equal">
      <formula>"ไม่ผ่าน"</formula>
    </cfRule>
    <cfRule type="cellIs" dxfId="210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AC7392-A4C3-43AA-9996-653A291FC559}">
          <x14:formula1>
            <xm:f>รายการ!$K$2:$K$36</xm:f>
          </x14:formula1>
          <xm:sqref>X2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C4D5-2879-43E0-8AC1-6F1E1630DCA6}">
  <sheetPr>
    <tabColor rgb="FFCC66FF"/>
  </sheetPr>
  <dimension ref="A1:BG64"/>
  <sheetViews>
    <sheetView zoomScale="110" zoomScaleNormal="110" workbookViewId="0">
      <pane xSplit="3" ySplit="4" topLeftCell="D7" activePane="bottomRight" state="frozen"/>
      <selection pane="topRight" activeCell="D1" sqref="D1"/>
      <selection pane="bottomLeft" activeCell="A5" sqref="A5"/>
      <selection pane="bottomRight" activeCell="BA7" sqref="BA7"/>
    </sheetView>
  </sheetViews>
  <sheetFormatPr defaultColWidth="5.625" defaultRowHeight="18.75" x14ac:dyDescent="0.3"/>
  <cols>
    <col min="1" max="1" width="3.25" style="1" customWidth="1"/>
    <col min="2" max="2" width="4.125" style="1" customWidth="1"/>
    <col min="3" max="3" width="26.75" style="1" customWidth="1"/>
    <col min="4" max="4" width="9.75" style="1" customWidth="1"/>
    <col min="5" max="54" width="7.625" style="1" customWidth="1"/>
    <col min="55" max="55" width="9.625" style="1" customWidth="1"/>
    <col min="56" max="56" width="11.125" style="1" customWidth="1"/>
    <col min="57" max="57" width="9" style="1"/>
    <col min="58" max="58" width="24.875" style="1" customWidth="1"/>
    <col min="59" max="59" width="9" style="1"/>
    <col min="60" max="16384" width="5.625" style="1"/>
  </cols>
  <sheetData>
    <row r="1" spans="1:59" ht="15" customHeight="1" x14ac:dyDescent="0.3">
      <c r="A1" s="146"/>
      <c r="B1" s="309" t="s">
        <v>40</v>
      </c>
      <c r="C1" s="310" t="s">
        <v>62</v>
      </c>
      <c r="D1" s="54" t="s">
        <v>137</v>
      </c>
      <c r="E1" s="10">
        <v>1</v>
      </c>
      <c r="F1" s="10">
        <f>E1+1</f>
        <v>2</v>
      </c>
      <c r="G1" s="10">
        <f t="shared" ref="G1:P1" si="0">F1+1</f>
        <v>3</v>
      </c>
      <c r="H1" s="10">
        <f t="shared" si="0"/>
        <v>4</v>
      </c>
      <c r="I1" s="10">
        <f t="shared" si="0"/>
        <v>5</v>
      </c>
      <c r="J1" s="10">
        <f t="shared" si="0"/>
        <v>6</v>
      </c>
      <c r="K1" s="10">
        <f t="shared" si="0"/>
        <v>7</v>
      </c>
      <c r="L1" s="10">
        <f t="shared" si="0"/>
        <v>8</v>
      </c>
      <c r="M1" s="10">
        <f t="shared" si="0"/>
        <v>9</v>
      </c>
      <c r="N1" s="10">
        <f t="shared" si="0"/>
        <v>10</v>
      </c>
      <c r="O1" s="10">
        <f t="shared" si="0"/>
        <v>11</v>
      </c>
      <c r="P1" s="10">
        <f t="shared" si="0"/>
        <v>12</v>
      </c>
      <c r="Q1" s="10">
        <f t="shared" ref="Q1:AO1" si="1">P1+1</f>
        <v>13</v>
      </c>
      <c r="R1" s="10">
        <f t="shared" si="1"/>
        <v>14</v>
      </c>
      <c r="S1" s="10">
        <f t="shared" si="1"/>
        <v>15</v>
      </c>
      <c r="T1" s="10">
        <f t="shared" si="1"/>
        <v>16</v>
      </c>
      <c r="U1" s="10">
        <f t="shared" si="1"/>
        <v>17</v>
      </c>
      <c r="V1" s="10">
        <f t="shared" si="1"/>
        <v>18</v>
      </c>
      <c r="W1" s="10">
        <f t="shared" si="1"/>
        <v>19</v>
      </c>
      <c r="X1" s="10">
        <f t="shared" si="1"/>
        <v>20</v>
      </c>
      <c r="Y1" s="10">
        <f t="shared" si="1"/>
        <v>21</v>
      </c>
      <c r="Z1" s="10">
        <f t="shared" si="1"/>
        <v>22</v>
      </c>
      <c r="AA1" s="10">
        <f t="shared" si="1"/>
        <v>23</v>
      </c>
      <c r="AB1" s="10">
        <f t="shared" si="1"/>
        <v>24</v>
      </c>
      <c r="AC1" s="10">
        <f t="shared" si="1"/>
        <v>25</v>
      </c>
      <c r="AD1" s="10">
        <f t="shared" si="1"/>
        <v>26</v>
      </c>
      <c r="AE1" s="10">
        <f t="shared" si="1"/>
        <v>27</v>
      </c>
      <c r="AF1" s="10">
        <f t="shared" si="1"/>
        <v>28</v>
      </c>
      <c r="AG1" s="10">
        <f t="shared" si="1"/>
        <v>29</v>
      </c>
      <c r="AH1" s="10">
        <f t="shared" si="1"/>
        <v>30</v>
      </c>
      <c r="AI1" s="10">
        <f t="shared" si="1"/>
        <v>31</v>
      </c>
      <c r="AJ1" s="10">
        <f t="shared" si="1"/>
        <v>32</v>
      </c>
      <c r="AK1" s="10">
        <f t="shared" si="1"/>
        <v>33</v>
      </c>
      <c r="AL1" s="10">
        <f t="shared" si="1"/>
        <v>34</v>
      </c>
      <c r="AM1" s="10">
        <f t="shared" si="1"/>
        <v>35</v>
      </c>
      <c r="AN1" s="10">
        <f t="shared" si="1"/>
        <v>36</v>
      </c>
      <c r="AO1" s="10">
        <f t="shared" si="1"/>
        <v>37</v>
      </c>
      <c r="AP1" s="10">
        <f>AO1+1</f>
        <v>38</v>
      </c>
      <c r="AQ1" s="10">
        <f t="shared" ref="AQ1:AX1" si="2">AP1+1</f>
        <v>39</v>
      </c>
      <c r="AR1" s="10">
        <f t="shared" si="2"/>
        <v>40</v>
      </c>
      <c r="AS1" s="10">
        <f t="shared" si="2"/>
        <v>41</v>
      </c>
      <c r="AT1" s="10">
        <f t="shared" si="2"/>
        <v>42</v>
      </c>
      <c r="AU1" s="10">
        <f t="shared" si="2"/>
        <v>43</v>
      </c>
      <c r="AV1" s="10">
        <f t="shared" si="2"/>
        <v>44</v>
      </c>
      <c r="AW1" s="10">
        <f t="shared" si="2"/>
        <v>45</v>
      </c>
      <c r="AX1" s="10">
        <f t="shared" si="2"/>
        <v>46</v>
      </c>
      <c r="AY1" s="10">
        <f>AX1+1</f>
        <v>47</v>
      </c>
      <c r="AZ1" s="10">
        <f t="shared" ref="AZ1:BB1" si="3">AY1+1</f>
        <v>48</v>
      </c>
      <c r="BA1" s="10">
        <f t="shared" si="3"/>
        <v>49</v>
      </c>
      <c r="BB1" s="10">
        <f t="shared" si="3"/>
        <v>50</v>
      </c>
      <c r="BC1" s="311" t="s">
        <v>145</v>
      </c>
      <c r="BD1" s="312" t="s">
        <v>114</v>
      </c>
      <c r="BE1" s="315" t="s">
        <v>239</v>
      </c>
      <c r="BF1" s="307" t="s">
        <v>243</v>
      </c>
      <c r="BG1" s="308" t="str">
        <f>_xlfn.IFNA(IF(VLOOKUP(BF1,รายการ!$K$1:$L$36,2,FALSE)="","",HYPERLINK("#" &amp; VLOOKUP(BF1,รายการ!$K$1:$L$36,2,FALSE)  &amp; "","คลิก")),"")</f>
        <v>คลิก</v>
      </c>
    </row>
    <row r="2" spans="1:59" ht="20.100000000000001" customHeight="1" x14ac:dyDescent="0.3">
      <c r="A2" s="146"/>
      <c r="B2" s="309"/>
      <c r="C2" s="310"/>
      <c r="D2" s="54" t="s">
        <v>126</v>
      </c>
      <c r="E2" s="15" t="s">
        <v>129</v>
      </c>
      <c r="F2" s="15" t="s">
        <v>129</v>
      </c>
      <c r="G2" s="15" t="s">
        <v>140</v>
      </c>
      <c r="H2" s="15" t="s">
        <v>140</v>
      </c>
      <c r="I2" s="15" t="s">
        <v>142</v>
      </c>
      <c r="J2" s="15" t="s">
        <v>142</v>
      </c>
      <c r="K2" s="15" t="s">
        <v>142</v>
      </c>
      <c r="L2" s="15" t="s">
        <v>142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311"/>
      <c r="BD2" s="313"/>
      <c r="BE2" s="315"/>
      <c r="BF2" s="307"/>
      <c r="BG2" s="308"/>
    </row>
    <row r="3" spans="1:59" ht="20.100000000000001" customHeight="1" x14ac:dyDescent="0.3">
      <c r="A3" s="146"/>
      <c r="B3" s="309"/>
      <c r="C3" s="310"/>
      <c r="D3" s="55" t="s">
        <v>127</v>
      </c>
      <c r="E3" s="15" t="s">
        <v>130</v>
      </c>
      <c r="F3" s="15" t="s">
        <v>141</v>
      </c>
      <c r="G3" s="15" t="s">
        <v>130</v>
      </c>
      <c r="H3" s="15" t="s">
        <v>141</v>
      </c>
      <c r="I3" s="15" t="s">
        <v>130</v>
      </c>
      <c r="J3" s="15" t="s">
        <v>141</v>
      </c>
      <c r="K3" s="15" t="s">
        <v>143</v>
      </c>
      <c r="L3" s="15" t="s">
        <v>144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61">
        <f>COUNTA(E3:BB3)</f>
        <v>8</v>
      </c>
      <c r="BD3" s="313"/>
      <c r="BE3" s="146"/>
      <c r="BF3" s="146"/>
      <c r="BG3" s="146"/>
    </row>
    <row r="4" spans="1:59" ht="150" customHeight="1" x14ac:dyDescent="0.3">
      <c r="A4" s="146"/>
      <c r="B4" s="309"/>
      <c r="C4" s="310"/>
      <c r="D4" s="56" t="s">
        <v>128</v>
      </c>
      <c r="E4" s="63" t="s">
        <v>131</v>
      </c>
      <c r="F4" s="63" t="s">
        <v>147</v>
      </c>
      <c r="G4" s="63" t="s">
        <v>148</v>
      </c>
      <c r="H4" s="63" t="s">
        <v>149</v>
      </c>
      <c r="I4" s="63" t="s">
        <v>150</v>
      </c>
      <c r="J4" s="63" t="s">
        <v>151</v>
      </c>
      <c r="K4" s="63" t="s">
        <v>152</v>
      </c>
      <c r="L4" s="63" t="s">
        <v>153</v>
      </c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2" t="s">
        <v>146</v>
      </c>
      <c r="BD4" s="314"/>
      <c r="BE4" s="23"/>
      <c r="BF4" s="23"/>
      <c r="BG4" s="23"/>
    </row>
    <row r="5" spans="1:59" x14ac:dyDescent="0.3">
      <c r="A5" s="146"/>
      <c r="B5" s="22">
        <f>รายชื่อนักเรียน!A2</f>
        <v>1</v>
      </c>
      <c r="C5" s="52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D5" s="53"/>
      <c r="E5" s="15">
        <v>3</v>
      </c>
      <c r="F5" s="15">
        <v>3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32">
        <f>IF($C5="","",COUNTIFS(E5:BB5,"&gt;=1"))</f>
        <v>8</v>
      </c>
      <c r="BD5" s="31" t="str">
        <f>IF($C5="","",IF(BC5=$BC$3,"ผ่าน","ไม่ผ่าน"))</f>
        <v>ผ่าน</v>
      </c>
      <c r="BE5" s="23"/>
      <c r="BF5" s="23"/>
      <c r="BG5" s="23"/>
    </row>
    <row r="6" spans="1:59" x14ac:dyDescent="0.3">
      <c r="A6" s="146"/>
      <c r="B6" s="22">
        <f>รายชื่อนักเรียน!A3</f>
        <v>2</v>
      </c>
      <c r="C6" s="52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D6" s="53"/>
      <c r="E6" s="15">
        <v>2</v>
      </c>
      <c r="F6" s="15">
        <v>2</v>
      </c>
      <c r="G6" s="15">
        <v>0</v>
      </c>
      <c r="H6" s="15">
        <v>2</v>
      </c>
      <c r="I6" s="15">
        <v>2</v>
      </c>
      <c r="J6" s="15">
        <v>2</v>
      </c>
      <c r="K6" s="15">
        <v>2</v>
      </c>
      <c r="L6" s="15">
        <v>2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32">
        <f t="shared" ref="BC6:BC64" si="4">IF($C6="","",COUNTIFS(E6:BB6,"&gt;=1"))</f>
        <v>7</v>
      </c>
      <c r="BD6" s="31" t="str">
        <f t="shared" ref="BD6:BD64" si="5">IF($C6="","",IF(BC6=$BC$3,"ผ่าน","ไม่ผ่าน"))</f>
        <v>ไม่ผ่าน</v>
      </c>
      <c r="BE6" s="23"/>
      <c r="BF6" s="23"/>
      <c r="BG6" s="23"/>
    </row>
    <row r="7" spans="1:59" x14ac:dyDescent="0.3">
      <c r="A7" s="146"/>
      <c r="B7" s="22">
        <f>รายชื่อนักเรียน!A4</f>
        <v>3</v>
      </c>
      <c r="C7" s="52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D7" s="53"/>
      <c r="E7" s="15">
        <v>1</v>
      </c>
      <c r="F7" s="15">
        <v>1</v>
      </c>
      <c r="G7" s="15">
        <v>1</v>
      </c>
      <c r="H7" s="15">
        <v>1</v>
      </c>
      <c r="I7" s="15">
        <v>1</v>
      </c>
      <c r="J7" s="15">
        <v>1</v>
      </c>
      <c r="K7" s="15">
        <v>1</v>
      </c>
      <c r="L7" s="15">
        <v>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32">
        <f t="shared" si="4"/>
        <v>8</v>
      </c>
      <c r="BD7" s="31" t="str">
        <f t="shared" si="5"/>
        <v>ผ่าน</v>
      </c>
      <c r="BE7" s="23"/>
      <c r="BF7" s="23"/>
      <c r="BG7" s="23"/>
    </row>
    <row r="8" spans="1:59" x14ac:dyDescent="0.3">
      <c r="A8" s="146"/>
      <c r="B8" s="22">
        <f>รายชื่อนักเรียน!A5</f>
        <v>4</v>
      </c>
      <c r="C8" s="52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D8" s="53"/>
      <c r="E8" s="15">
        <v>0</v>
      </c>
      <c r="F8" s="15">
        <v>1</v>
      </c>
      <c r="G8" s="15">
        <v>1</v>
      </c>
      <c r="H8" s="15">
        <v>1</v>
      </c>
      <c r="I8" s="15">
        <v>1</v>
      </c>
      <c r="J8" s="15">
        <v>1</v>
      </c>
      <c r="K8" s="15">
        <v>1</v>
      </c>
      <c r="L8" s="15">
        <v>1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32">
        <f t="shared" si="4"/>
        <v>7</v>
      </c>
      <c r="BD8" s="31" t="str">
        <f t="shared" si="5"/>
        <v>ไม่ผ่าน</v>
      </c>
      <c r="BE8" s="23"/>
      <c r="BF8" s="23"/>
      <c r="BG8" s="23"/>
    </row>
    <row r="9" spans="1:59" x14ac:dyDescent="0.3">
      <c r="A9" s="146"/>
      <c r="B9" s="22">
        <f>รายชื่อนักเรียน!A6</f>
        <v>5</v>
      </c>
      <c r="C9" s="52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D9" s="53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32" t="str">
        <f t="shared" si="4"/>
        <v/>
      </c>
      <c r="BD9" s="31" t="str">
        <f t="shared" si="5"/>
        <v/>
      </c>
      <c r="BE9" s="23"/>
      <c r="BF9" s="23"/>
      <c r="BG9" s="23"/>
    </row>
    <row r="10" spans="1:59" x14ac:dyDescent="0.3">
      <c r="A10" s="146"/>
      <c r="B10" s="22">
        <f>รายชื่อนักเรียน!A7</f>
        <v>6</v>
      </c>
      <c r="C10" s="52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0" s="53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32" t="str">
        <f t="shared" si="4"/>
        <v/>
      </c>
      <c r="BD10" s="31" t="str">
        <f t="shared" si="5"/>
        <v/>
      </c>
      <c r="BE10" s="23"/>
      <c r="BF10" s="23"/>
      <c r="BG10" s="23"/>
    </row>
    <row r="11" spans="1:59" x14ac:dyDescent="0.3">
      <c r="A11" s="146"/>
      <c r="B11" s="22">
        <f>รายชื่อนักเรียน!A8</f>
        <v>7</v>
      </c>
      <c r="C11" s="52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1" s="53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32" t="str">
        <f t="shared" si="4"/>
        <v/>
      </c>
      <c r="BD11" s="31" t="str">
        <f t="shared" si="5"/>
        <v/>
      </c>
      <c r="BE11" s="23"/>
      <c r="BF11" s="23"/>
      <c r="BG11" s="23"/>
    </row>
    <row r="12" spans="1:59" x14ac:dyDescent="0.3">
      <c r="A12" s="146"/>
      <c r="B12" s="22">
        <f>รายชื่อนักเรียน!A9</f>
        <v>8</v>
      </c>
      <c r="C12" s="52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2" s="53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32" t="str">
        <f t="shared" si="4"/>
        <v/>
      </c>
      <c r="BD12" s="31" t="str">
        <f t="shared" si="5"/>
        <v/>
      </c>
      <c r="BE12" s="23"/>
      <c r="BF12" s="23"/>
      <c r="BG12" s="23"/>
    </row>
    <row r="13" spans="1:59" x14ac:dyDescent="0.3">
      <c r="A13" s="146"/>
      <c r="B13" s="22">
        <f>รายชื่อนักเรียน!A10</f>
        <v>9</v>
      </c>
      <c r="C13" s="52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3" s="53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32" t="str">
        <f t="shared" si="4"/>
        <v/>
      </c>
      <c r="BD13" s="31" t="str">
        <f t="shared" si="5"/>
        <v/>
      </c>
      <c r="BE13" s="23"/>
      <c r="BF13" s="23"/>
      <c r="BG13" s="23"/>
    </row>
    <row r="14" spans="1:59" x14ac:dyDescent="0.3">
      <c r="A14" s="146"/>
      <c r="B14" s="22">
        <f>รายชื่อนักเรียน!A11</f>
        <v>10</v>
      </c>
      <c r="C14" s="52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4" s="53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32" t="str">
        <f t="shared" si="4"/>
        <v/>
      </c>
      <c r="BD14" s="31" t="str">
        <f t="shared" si="5"/>
        <v/>
      </c>
      <c r="BE14" s="23"/>
      <c r="BF14" s="23"/>
      <c r="BG14" s="23"/>
    </row>
    <row r="15" spans="1:59" x14ac:dyDescent="0.3">
      <c r="A15" s="146"/>
      <c r="B15" s="22">
        <f>รายชื่อนักเรียน!A12</f>
        <v>11</v>
      </c>
      <c r="C15" s="52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5" s="53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32" t="str">
        <f t="shared" si="4"/>
        <v/>
      </c>
      <c r="BD15" s="31" t="str">
        <f t="shared" si="5"/>
        <v/>
      </c>
      <c r="BE15" s="23"/>
      <c r="BF15" s="23"/>
      <c r="BG15" s="23"/>
    </row>
    <row r="16" spans="1:59" x14ac:dyDescent="0.3">
      <c r="A16" s="146"/>
      <c r="B16" s="22">
        <f>รายชื่อนักเรียน!A13</f>
        <v>12</v>
      </c>
      <c r="C16" s="52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6" s="53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32" t="str">
        <f t="shared" si="4"/>
        <v/>
      </c>
      <c r="BD16" s="31" t="str">
        <f t="shared" si="5"/>
        <v/>
      </c>
      <c r="BE16" s="23"/>
      <c r="BF16" s="23"/>
      <c r="BG16" s="23"/>
    </row>
    <row r="17" spans="1:59" x14ac:dyDescent="0.3">
      <c r="A17" s="146"/>
      <c r="B17" s="22">
        <f>รายชื่อนักเรียน!A14</f>
        <v>13</v>
      </c>
      <c r="C17" s="52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7" s="53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32" t="str">
        <f t="shared" si="4"/>
        <v/>
      </c>
      <c r="BD17" s="31" t="str">
        <f t="shared" si="5"/>
        <v/>
      </c>
      <c r="BE17" s="23"/>
      <c r="BF17" s="23"/>
      <c r="BG17" s="23"/>
    </row>
    <row r="18" spans="1:59" x14ac:dyDescent="0.3">
      <c r="A18" s="146"/>
      <c r="B18" s="22">
        <f>รายชื่อนักเรียน!A15</f>
        <v>14</v>
      </c>
      <c r="C18" s="52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8" s="53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32" t="str">
        <f t="shared" si="4"/>
        <v/>
      </c>
      <c r="BD18" s="31" t="str">
        <f t="shared" si="5"/>
        <v/>
      </c>
      <c r="BE18" s="23"/>
      <c r="BF18" s="23"/>
      <c r="BG18" s="23"/>
    </row>
    <row r="19" spans="1:59" x14ac:dyDescent="0.3">
      <c r="A19" s="146"/>
      <c r="B19" s="22">
        <f>รายชื่อนักเรียน!A16</f>
        <v>15</v>
      </c>
      <c r="C19" s="52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19" s="53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32" t="str">
        <f t="shared" si="4"/>
        <v/>
      </c>
      <c r="BD19" s="31" t="str">
        <f t="shared" si="5"/>
        <v/>
      </c>
      <c r="BE19" s="23"/>
      <c r="BF19" s="23"/>
      <c r="BG19" s="23"/>
    </row>
    <row r="20" spans="1:59" x14ac:dyDescent="0.3">
      <c r="A20" s="146"/>
      <c r="B20" s="22">
        <f>รายชื่อนักเรียน!A17</f>
        <v>16</v>
      </c>
      <c r="C20" s="52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0" s="53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32" t="str">
        <f t="shared" si="4"/>
        <v/>
      </c>
      <c r="BD20" s="31" t="str">
        <f t="shared" si="5"/>
        <v/>
      </c>
      <c r="BE20" s="23"/>
      <c r="BF20" s="23"/>
      <c r="BG20" s="23"/>
    </row>
    <row r="21" spans="1:59" x14ac:dyDescent="0.3">
      <c r="A21" s="146"/>
      <c r="B21" s="22">
        <f>รายชื่อนักเรียน!A18</f>
        <v>17</v>
      </c>
      <c r="C21" s="52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1" s="53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32" t="str">
        <f t="shared" si="4"/>
        <v/>
      </c>
      <c r="BD21" s="31" t="str">
        <f t="shared" si="5"/>
        <v/>
      </c>
      <c r="BE21" s="23"/>
      <c r="BF21" s="23"/>
      <c r="BG21" s="23"/>
    </row>
    <row r="22" spans="1:59" x14ac:dyDescent="0.3">
      <c r="A22" s="146"/>
      <c r="B22" s="22">
        <f>รายชื่อนักเรียน!A19</f>
        <v>18</v>
      </c>
      <c r="C22" s="52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2" s="53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32" t="str">
        <f t="shared" si="4"/>
        <v/>
      </c>
      <c r="BD22" s="31" t="str">
        <f t="shared" si="5"/>
        <v/>
      </c>
      <c r="BE22" s="23"/>
      <c r="BF22" s="23"/>
      <c r="BG22" s="23"/>
    </row>
    <row r="23" spans="1:59" x14ac:dyDescent="0.3">
      <c r="A23" s="146"/>
      <c r="B23" s="22">
        <f>รายชื่อนักเรียน!A20</f>
        <v>19</v>
      </c>
      <c r="C23" s="52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3" s="53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32" t="str">
        <f t="shared" si="4"/>
        <v/>
      </c>
      <c r="BD23" s="31" t="str">
        <f t="shared" si="5"/>
        <v/>
      </c>
      <c r="BE23" s="23"/>
      <c r="BF23" s="23"/>
      <c r="BG23" s="23"/>
    </row>
    <row r="24" spans="1:59" x14ac:dyDescent="0.3">
      <c r="A24" s="146"/>
      <c r="B24" s="22">
        <f>รายชื่อนักเรียน!A21</f>
        <v>20</v>
      </c>
      <c r="C24" s="52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4" s="53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32" t="str">
        <f t="shared" si="4"/>
        <v/>
      </c>
      <c r="BD24" s="31" t="str">
        <f t="shared" si="5"/>
        <v/>
      </c>
      <c r="BE24" s="23"/>
      <c r="BF24" s="23"/>
      <c r="BG24" s="23"/>
    </row>
    <row r="25" spans="1:59" x14ac:dyDescent="0.3">
      <c r="A25" s="146"/>
      <c r="B25" s="22">
        <f>รายชื่อนักเรียน!A22</f>
        <v>21</v>
      </c>
      <c r="C25" s="52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5" s="53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32" t="str">
        <f t="shared" si="4"/>
        <v/>
      </c>
      <c r="BD25" s="31" t="str">
        <f t="shared" si="5"/>
        <v/>
      </c>
      <c r="BE25" s="23"/>
      <c r="BF25" s="23"/>
      <c r="BG25" s="23"/>
    </row>
    <row r="26" spans="1:59" x14ac:dyDescent="0.3">
      <c r="A26" s="146"/>
      <c r="B26" s="22">
        <f>รายชื่อนักเรียน!A23</f>
        <v>22</v>
      </c>
      <c r="C26" s="52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6" s="53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32" t="str">
        <f t="shared" si="4"/>
        <v/>
      </c>
      <c r="BD26" s="31" t="str">
        <f t="shared" si="5"/>
        <v/>
      </c>
      <c r="BE26" s="23"/>
      <c r="BF26" s="23"/>
      <c r="BG26" s="23"/>
    </row>
    <row r="27" spans="1:59" x14ac:dyDescent="0.3">
      <c r="A27" s="146"/>
      <c r="B27" s="22">
        <f>รายชื่อนักเรียน!A24</f>
        <v>23</v>
      </c>
      <c r="C27" s="52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7" s="53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32" t="str">
        <f t="shared" si="4"/>
        <v/>
      </c>
      <c r="BD27" s="31" t="str">
        <f t="shared" si="5"/>
        <v/>
      </c>
      <c r="BE27" s="23"/>
      <c r="BF27" s="23"/>
      <c r="BG27" s="23"/>
    </row>
    <row r="28" spans="1:59" x14ac:dyDescent="0.3">
      <c r="A28" s="146"/>
      <c r="B28" s="22">
        <f>รายชื่อนักเรียน!A25</f>
        <v>24</v>
      </c>
      <c r="C28" s="52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8" s="53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32" t="str">
        <f t="shared" si="4"/>
        <v/>
      </c>
      <c r="BD28" s="31" t="str">
        <f t="shared" si="5"/>
        <v/>
      </c>
      <c r="BE28" s="23"/>
      <c r="BF28" s="23"/>
      <c r="BG28" s="23"/>
    </row>
    <row r="29" spans="1:59" x14ac:dyDescent="0.3">
      <c r="A29" s="146"/>
      <c r="B29" s="22">
        <f>รายชื่อนักเรียน!A26</f>
        <v>25</v>
      </c>
      <c r="C29" s="52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29" s="53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32" t="str">
        <f t="shared" si="4"/>
        <v/>
      </c>
      <c r="BD29" s="31" t="str">
        <f t="shared" si="5"/>
        <v/>
      </c>
      <c r="BE29" s="23"/>
      <c r="BF29" s="23"/>
      <c r="BG29" s="23"/>
    </row>
    <row r="30" spans="1:59" x14ac:dyDescent="0.3">
      <c r="A30" s="146"/>
      <c r="B30" s="22">
        <f>รายชื่อนักเรียน!A27</f>
        <v>26</v>
      </c>
      <c r="C30" s="52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0" s="53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32" t="str">
        <f t="shared" si="4"/>
        <v/>
      </c>
      <c r="BD30" s="31" t="str">
        <f t="shared" si="5"/>
        <v/>
      </c>
      <c r="BE30" s="23"/>
      <c r="BF30" s="23"/>
      <c r="BG30" s="23"/>
    </row>
    <row r="31" spans="1:59" x14ac:dyDescent="0.3">
      <c r="A31" s="146"/>
      <c r="B31" s="22">
        <f>รายชื่อนักเรียน!A28</f>
        <v>27</v>
      </c>
      <c r="C31" s="52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1" s="53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32" t="str">
        <f t="shared" si="4"/>
        <v/>
      </c>
      <c r="BD31" s="31" t="str">
        <f t="shared" si="5"/>
        <v/>
      </c>
      <c r="BE31" s="23"/>
      <c r="BF31" s="23"/>
      <c r="BG31" s="23"/>
    </row>
    <row r="32" spans="1:59" x14ac:dyDescent="0.3">
      <c r="A32" s="146"/>
      <c r="B32" s="22">
        <f>รายชื่อนักเรียน!A29</f>
        <v>28</v>
      </c>
      <c r="C32" s="52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2" s="53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32" t="str">
        <f t="shared" si="4"/>
        <v/>
      </c>
      <c r="BD32" s="31" t="str">
        <f t="shared" si="5"/>
        <v/>
      </c>
      <c r="BE32" s="23"/>
      <c r="BF32" s="23"/>
      <c r="BG32" s="23"/>
    </row>
    <row r="33" spans="1:59" x14ac:dyDescent="0.3">
      <c r="A33" s="146"/>
      <c r="B33" s="22">
        <f>รายชื่อนักเรียน!A30</f>
        <v>29</v>
      </c>
      <c r="C33" s="52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3" s="53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32" t="str">
        <f t="shared" si="4"/>
        <v/>
      </c>
      <c r="BD33" s="31" t="str">
        <f t="shared" si="5"/>
        <v/>
      </c>
      <c r="BE33" s="23"/>
      <c r="BF33" s="23"/>
      <c r="BG33" s="23"/>
    </row>
    <row r="34" spans="1:59" x14ac:dyDescent="0.3">
      <c r="A34" s="146"/>
      <c r="B34" s="22">
        <f>รายชื่อนักเรียน!A31</f>
        <v>30</v>
      </c>
      <c r="C34" s="52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4" s="53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32" t="str">
        <f t="shared" si="4"/>
        <v/>
      </c>
      <c r="BD34" s="31" t="str">
        <f t="shared" si="5"/>
        <v/>
      </c>
      <c r="BE34" s="23"/>
      <c r="BF34" s="23"/>
      <c r="BG34" s="23"/>
    </row>
    <row r="35" spans="1:59" x14ac:dyDescent="0.3">
      <c r="A35" s="146"/>
      <c r="B35" s="22">
        <f>รายชื่อนักเรียน!A32</f>
        <v>31</v>
      </c>
      <c r="C35" s="52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5" s="53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32" t="str">
        <f t="shared" si="4"/>
        <v/>
      </c>
      <c r="BD35" s="31" t="str">
        <f t="shared" si="5"/>
        <v/>
      </c>
      <c r="BE35" s="23"/>
      <c r="BF35" s="23"/>
      <c r="BG35" s="23"/>
    </row>
    <row r="36" spans="1:59" x14ac:dyDescent="0.3">
      <c r="A36" s="146"/>
      <c r="B36" s="22">
        <f>รายชื่อนักเรียน!A33</f>
        <v>32</v>
      </c>
      <c r="C36" s="52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6" s="53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32" t="str">
        <f t="shared" si="4"/>
        <v/>
      </c>
      <c r="BD36" s="31" t="str">
        <f t="shared" si="5"/>
        <v/>
      </c>
      <c r="BE36" s="23"/>
      <c r="BF36" s="23"/>
      <c r="BG36" s="23"/>
    </row>
    <row r="37" spans="1:59" x14ac:dyDescent="0.3">
      <c r="A37" s="146"/>
      <c r="B37" s="22">
        <f>รายชื่อนักเรียน!A34</f>
        <v>33</v>
      </c>
      <c r="C37" s="52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7" s="53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32" t="str">
        <f t="shared" si="4"/>
        <v/>
      </c>
      <c r="BD37" s="31" t="str">
        <f t="shared" si="5"/>
        <v/>
      </c>
      <c r="BE37" s="23"/>
      <c r="BF37" s="23"/>
      <c r="BG37" s="23"/>
    </row>
    <row r="38" spans="1:59" x14ac:dyDescent="0.3">
      <c r="A38" s="146"/>
      <c r="B38" s="22">
        <f>รายชื่อนักเรียน!A35</f>
        <v>34</v>
      </c>
      <c r="C38" s="52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8" s="53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32" t="str">
        <f t="shared" si="4"/>
        <v/>
      </c>
      <c r="BD38" s="31" t="str">
        <f t="shared" si="5"/>
        <v/>
      </c>
      <c r="BE38" s="23"/>
      <c r="BF38" s="23"/>
      <c r="BG38" s="23"/>
    </row>
    <row r="39" spans="1:59" x14ac:dyDescent="0.3">
      <c r="A39" s="146"/>
      <c r="B39" s="22">
        <f>รายชื่อนักเรียน!A36</f>
        <v>35</v>
      </c>
      <c r="C39" s="52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39" s="53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32" t="str">
        <f t="shared" si="4"/>
        <v/>
      </c>
      <c r="BD39" s="31" t="str">
        <f t="shared" si="5"/>
        <v/>
      </c>
      <c r="BE39" s="23"/>
      <c r="BF39" s="23"/>
      <c r="BG39" s="23"/>
    </row>
    <row r="40" spans="1:59" x14ac:dyDescent="0.3">
      <c r="A40" s="146"/>
      <c r="B40" s="22">
        <f>รายชื่อนักเรียน!A37</f>
        <v>36</v>
      </c>
      <c r="C40" s="52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0" s="53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32" t="str">
        <f t="shared" si="4"/>
        <v/>
      </c>
      <c r="BD40" s="31" t="str">
        <f t="shared" si="5"/>
        <v/>
      </c>
      <c r="BE40" s="23"/>
      <c r="BF40" s="23"/>
      <c r="BG40" s="23"/>
    </row>
    <row r="41" spans="1:59" x14ac:dyDescent="0.3">
      <c r="A41" s="146"/>
      <c r="B41" s="22">
        <f>รายชื่อนักเรียน!A38</f>
        <v>37</v>
      </c>
      <c r="C41" s="52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1" s="53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32" t="str">
        <f t="shared" si="4"/>
        <v/>
      </c>
      <c r="BD41" s="31" t="str">
        <f t="shared" si="5"/>
        <v/>
      </c>
      <c r="BE41" s="23"/>
      <c r="BF41" s="23"/>
      <c r="BG41" s="23"/>
    </row>
    <row r="42" spans="1:59" x14ac:dyDescent="0.3">
      <c r="A42" s="146"/>
      <c r="B42" s="22">
        <f>รายชื่อนักเรียน!A39</f>
        <v>38</v>
      </c>
      <c r="C42" s="52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2" s="53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32" t="str">
        <f t="shared" si="4"/>
        <v/>
      </c>
      <c r="BD42" s="31" t="str">
        <f t="shared" si="5"/>
        <v/>
      </c>
      <c r="BE42" s="23"/>
      <c r="BF42" s="23"/>
      <c r="BG42" s="23"/>
    </row>
    <row r="43" spans="1:59" x14ac:dyDescent="0.3">
      <c r="A43" s="146"/>
      <c r="B43" s="22">
        <f>รายชื่อนักเรียน!A40</f>
        <v>39</v>
      </c>
      <c r="C43" s="52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3" s="53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32" t="str">
        <f t="shared" si="4"/>
        <v/>
      </c>
      <c r="BD43" s="31" t="str">
        <f t="shared" si="5"/>
        <v/>
      </c>
      <c r="BE43" s="23"/>
      <c r="BF43" s="23"/>
      <c r="BG43" s="23"/>
    </row>
    <row r="44" spans="1:59" x14ac:dyDescent="0.3">
      <c r="A44" s="146"/>
      <c r="B44" s="22">
        <f>รายชื่อนักเรียน!A41</f>
        <v>40</v>
      </c>
      <c r="C44" s="52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4" s="53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32" t="str">
        <f t="shared" si="4"/>
        <v/>
      </c>
      <c r="BD44" s="31" t="str">
        <f t="shared" si="5"/>
        <v/>
      </c>
      <c r="BE44" s="23"/>
      <c r="BF44" s="23"/>
      <c r="BG44" s="23"/>
    </row>
    <row r="45" spans="1:59" x14ac:dyDescent="0.3">
      <c r="A45" s="146"/>
      <c r="B45" s="22">
        <f>รายชื่อนักเรียน!A42</f>
        <v>41</v>
      </c>
      <c r="C45" s="52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5" s="53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32" t="str">
        <f t="shared" si="4"/>
        <v/>
      </c>
      <c r="BD45" s="31" t="str">
        <f t="shared" si="5"/>
        <v/>
      </c>
      <c r="BE45" s="23"/>
      <c r="BF45" s="23"/>
      <c r="BG45" s="23"/>
    </row>
    <row r="46" spans="1:59" x14ac:dyDescent="0.3">
      <c r="A46" s="146"/>
      <c r="B46" s="22">
        <f>รายชื่อนักเรียน!A43</f>
        <v>42</v>
      </c>
      <c r="C46" s="52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6" s="53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32" t="str">
        <f t="shared" si="4"/>
        <v/>
      </c>
      <c r="BD46" s="31" t="str">
        <f t="shared" si="5"/>
        <v/>
      </c>
      <c r="BE46" s="23"/>
      <c r="BF46" s="23"/>
      <c r="BG46" s="23"/>
    </row>
    <row r="47" spans="1:59" x14ac:dyDescent="0.3">
      <c r="A47" s="146"/>
      <c r="B47" s="22">
        <f>รายชื่อนักเรียน!A44</f>
        <v>43</v>
      </c>
      <c r="C47" s="52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7" s="53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32" t="str">
        <f t="shared" si="4"/>
        <v/>
      </c>
      <c r="BD47" s="31" t="str">
        <f t="shared" si="5"/>
        <v/>
      </c>
      <c r="BE47" s="23"/>
      <c r="BF47" s="23"/>
      <c r="BG47" s="23"/>
    </row>
    <row r="48" spans="1:59" x14ac:dyDescent="0.3">
      <c r="A48" s="146"/>
      <c r="B48" s="22">
        <f>รายชื่อนักเรียน!A45</f>
        <v>44</v>
      </c>
      <c r="C48" s="52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8" s="53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32" t="str">
        <f t="shared" si="4"/>
        <v/>
      </c>
      <c r="BD48" s="31" t="str">
        <f t="shared" si="5"/>
        <v/>
      </c>
      <c r="BE48" s="23"/>
      <c r="BF48" s="23"/>
      <c r="BG48" s="23"/>
    </row>
    <row r="49" spans="1:59" x14ac:dyDescent="0.3">
      <c r="A49" s="146"/>
      <c r="B49" s="22">
        <f>รายชื่อนักเรียน!A46</f>
        <v>45</v>
      </c>
      <c r="C49" s="52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49" s="53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32" t="str">
        <f t="shared" si="4"/>
        <v/>
      </c>
      <c r="BD49" s="31" t="str">
        <f t="shared" si="5"/>
        <v/>
      </c>
      <c r="BE49" s="23"/>
      <c r="BF49" s="23"/>
      <c r="BG49" s="23"/>
    </row>
    <row r="50" spans="1:59" x14ac:dyDescent="0.3">
      <c r="A50" s="146"/>
      <c r="B50" s="22">
        <f>รายชื่อนักเรียน!A47</f>
        <v>46</v>
      </c>
      <c r="C50" s="52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0" s="53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32" t="str">
        <f t="shared" si="4"/>
        <v/>
      </c>
      <c r="BD50" s="31" t="str">
        <f t="shared" si="5"/>
        <v/>
      </c>
      <c r="BE50" s="23"/>
      <c r="BF50" s="23"/>
      <c r="BG50" s="23"/>
    </row>
    <row r="51" spans="1:59" x14ac:dyDescent="0.3">
      <c r="A51" s="146"/>
      <c r="B51" s="22">
        <f>รายชื่อนักเรียน!A48</f>
        <v>47</v>
      </c>
      <c r="C51" s="52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1" s="53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32" t="str">
        <f t="shared" si="4"/>
        <v/>
      </c>
      <c r="BD51" s="31" t="str">
        <f t="shared" si="5"/>
        <v/>
      </c>
      <c r="BE51" s="23"/>
      <c r="BF51" s="23"/>
      <c r="BG51" s="23"/>
    </row>
    <row r="52" spans="1:59" x14ac:dyDescent="0.3">
      <c r="A52" s="146"/>
      <c r="B52" s="22">
        <f>รายชื่อนักเรียน!A49</f>
        <v>48</v>
      </c>
      <c r="C52" s="52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2" s="53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32" t="str">
        <f t="shared" si="4"/>
        <v/>
      </c>
      <c r="BD52" s="31" t="str">
        <f t="shared" si="5"/>
        <v/>
      </c>
      <c r="BE52" s="23"/>
      <c r="BF52" s="23"/>
      <c r="BG52" s="23"/>
    </row>
    <row r="53" spans="1:59" x14ac:dyDescent="0.3">
      <c r="A53" s="146"/>
      <c r="B53" s="22">
        <f>รายชื่อนักเรียน!A50</f>
        <v>49</v>
      </c>
      <c r="C53" s="52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3" s="53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32" t="str">
        <f t="shared" si="4"/>
        <v/>
      </c>
      <c r="BD53" s="31" t="str">
        <f t="shared" si="5"/>
        <v/>
      </c>
      <c r="BE53" s="23"/>
      <c r="BF53" s="23"/>
      <c r="BG53" s="23"/>
    </row>
    <row r="54" spans="1:59" x14ac:dyDescent="0.3">
      <c r="A54" s="146"/>
      <c r="B54" s="22">
        <f>รายชื่อนักเรียน!A51</f>
        <v>50</v>
      </c>
      <c r="C54" s="52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4" s="53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32" t="str">
        <f t="shared" si="4"/>
        <v/>
      </c>
      <c r="BD54" s="31" t="str">
        <f t="shared" si="5"/>
        <v/>
      </c>
      <c r="BE54" s="23"/>
      <c r="BF54" s="23"/>
      <c r="BG54" s="23"/>
    </row>
    <row r="55" spans="1:59" x14ac:dyDescent="0.3">
      <c r="A55" s="146"/>
      <c r="B55" s="22">
        <f>รายชื่อนักเรียน!A52</f>
        <v>51</v>
      </c>
      <c r="C55" s="52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5" s="53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32" t="str">
        <f t="shared" si="4"/>
        <v/>
      </c>
      <c r="BD55" s="31" t="str">
        <f t="shared" si="5"/>
        <v/>
      </c>
      <c r="BE55" s="23"/>
      <c r="BF55" s="23"/>
      <c r="BG55" s="23"/>
    </row>
    <row r="56" spans="1:59" x14ac:dyDescent="0.3">
      <c r="A56" s="146"/>
      <c r="B56" s="22">
        <f>รายชื่อนักเรียน!A53</f>
        <v>52</v>
      </c>
      <c r="C56" s="52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6" s="53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32" t="str">
        <f t="shared" si="4"/>
        <v/>
      </c>
      <c r="BD56" s="31" t="str">
        <f t="shared" si="5"/>
        <v/>
      </c>
      <c r="BE56" s="23"/>
      <c r="BF56" s="23"/>
      <c r="BG56" s="23"/>
    </row>
    <row r="57" spans="1:59" x14ac:dyDescent="0.3">
      <c r="A57" s="146"/>
      <c r="B57" s="22">
        <f>รายชื่อนักเรียน!A54</f>
        <v>53</v>
      </c>
      <c r="C57" s="52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7" s="53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32" t="str">
        <f t="shared" si="4"/>
        <v/>
      </c>
      <c r="BD57" s="31" t="str">
        <f t="shared" si="5"/>
        <v/>
      </c>
      <c r="BE57" s="23"/>
      <c r="BF57" s="23"/>
      <c r="BG57" s="23"/>
    </row>
    <row r="58" spans="1:59" x14ac:dyDescent="0.3">
      <c r="A58" s="146"/>
      <c r="B58" s="22">
        <f>รายชื่อนักเรียน!A55</f>
        <v>54</v>
      </c>
      <c r="C58" s="52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8" s="53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32" t="str">
        <f t="shared" si="4"/>
        <v/>
      </c>
      <c r="BD58" s="31" t="str">
        <f t="shared" si="5"/>
        <v/>
      </c>
      <c r="BE58" s="23"/>
      <c r="BF58" s="23"/>
      <c r="BG58" s="23"/>
    </row>
    <row r="59" spans="1:59" x14ac:dyDescent="0.3">
      <c r="A59" s="146"/>
      <c r="B59" s="22">
        <f>รายชื่อนักเรียน!A56</f>
        <v>55</v>
      </c>
      <c r="C59" s="52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59" s="53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32" t="str">
        <f t="shared" si="4"/>
        <v/>
      </c>
      <c r="BD59" s="31" t="str">
        <f t="shared" si="5"/>
        <v/>
      </c>
      <c r="BE59" s="23"/>
      <c r="BF59" s="23"/>
      <c r="BG59" s="23"/>
    </row>
    <row r="60" spans="1:59" x14ac:dyDescent="0.3">
      <c r="A60" s="146"/>
      <c r="B60" s="22">
        <f>รายชื่อนักเรียน!A57</f>
        <v>56</v>
      </c>
      <c r="C60" s="52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0" s="53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32" t="str">
        <f t="shared" si="4"/>
        <v/>
      </c>
      <c r="BD60" s="31" t="str">
        <f t="shared" si="5"/>
        <v/>
      </c>
      <c r="BE60" s="23"/>
      <c r="BF60" s="23"/>
      <c r="BG60" s="23"/>
    </row>
    <row r="61" spans="1:59" x14ac:dyDescent="0.3">
      <c r="A61" s="146"/>
      <c r="B61" s="22">
        <f>รายชื่อนักเรียน!A58</f>
        <v>57</v>
      </c>
      <c r="C61" s="52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1" s="53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32" t="str">
        <f t="shared" si="4"/>
        <v/>
      </c>
      <c r="BD61" s="31" t="str">
        <f t="shared" si="5"/>
        <v/>
      </c>
      <c r="BE61" s="23"/>
      <c r="BF61" s="23"/>
      <c r="BG61" s="23"/>
    </row>
    <row r="62" spans="1:59" x14ac:dyDescent="0.3">
      <c r="A62" s="146"/>
      <c r="B62" s="22">
        <f>รายชื่อนักเรียน!A59</f>
        <v>58</v>
      </c>
      <c r="C62" s="52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2" s="53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32" t="str">
        <f t="shared" si="4"/>
        <v/>
      </c>
      <c r="BD62" s="31" t="str">
        <f t="shared" si="5"/>
        <v/>
      </c>
      <c r="BE62" s="23"/>
      <c r="BF62" s="23"/>
      <c r="BG62" s="23"/>
    </row>
    <row r="63" spans="1:59" x14ac:dyDescent="0.3">
      <c r="A63" s="146"/>
      <c r="B63" s="22">
        <f>รายชื่อนักเรียน!A60</f>
        <v>59</v>
      </c>
      <c r="C63" s="52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3" s="53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32" t="str">
        <f t="shared" si="4"/>
        <v/>
      </c>
      <c r="BD63" s="31" t="str">
        <f t="shared" si="5"/>
        <v/>
      </c>
      <c r="BE63" s="23"/>
      <c r="BF63" s="23"/>
      <c r="BG63" s="23"/>
    </row>
    <row r="64" spans="1:59" x14ac:dyDescent="0.3">
      <c r="A64" s="146"/>
      <c r="B64" s="22">
        <f>รายชื่อนักเรียน!A61</f>
        <v>60</v>
      </c>
      <c r="C64" s="52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4" s="53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32" t="str">
        <f t="shared" si="4"/>
        <v/>
      </c>
      <c r="BD64" s="31" t="str">
        <f t="shared" si="5"/>
        <v/>
      </c>
      <c r="BE64" s="23"/>
      <c r="BF64" s="23"/>
      <c r="BG64" s="23"/>
    </row>
  </sheetData>
  <sheetProtection algorithmName="SHA-512" hashValue="K2fYjYPQPWKky29Q7LbhUiSuub7TeN4B/by9WsACB9X9xdwDokq8ARnL0ZeMqI6+YH3O6fvE0LnWxBz1Ukl0AQ==" saltValue="FlF8wIGURq0zxt435R8Ohw==" spinCount="100000" sheet="1" objects="1" scenarios="1"/>
  <protectedRanges>
    <protectedRange sqref="BF1" name="ช่วง2"/>
    <protectedRange sqref="E2:BB64" name="ช่วง1"/>
  </protectedRanges>
  <mergeCells count="7">
    <mergeCell ref="BF1:BF2"/>
    <mergeCell ref="BG1:BG2"/>
    <mergeCell ref="B1:B4"/>
    <mergeCell ref="C1:C4"/>
    <mergeCell ref="BC1:BC2"/>
    <mergeCell ref="BD1:BD4"/>
    <mergeCell ref="BE1:BE2"/>
  </mergeCells>
  <phoneticPr fontId="3" type="noConversion"/>
  <conditionalFormatting sqref="E5:BB64">
    <cfRule type="cellIs" dxfId="209" priority="8" operator="equal">
      <formula>0</formula>
    </cfRule>
    <cfRule type="cellIs" dxfId="208" priority="9" operator="equal">
      <formula>1</formula>
    </cfRule>
    <cfRule type="cellIs" dxfId="207" priority="10" operator="equal">
      <formula>2</formula>
    </cfRule>
    <cfRule type="cellIs" dxfId="206" priority="11" operator="equal">
      <formula>3</formula>
    </cfRule>
  </conditionalFormatting>
  <conditionalFormatting sqref="AR5:BB64">
    <cfRule type="containsBlanks" dxfId="205" priority="7">
      <formula>LEN(TRIM(AR5))=0</formula>
    </cfRule>
  </conditionalFormatting>
  <conditionalFormatting sqref="BC5:BC64">
    <cfRule type="cellIs" dxfId="204" priority="6" operator="equal">
      <formula>$BC$3</formula>
    </cfRule>
  </conditionalFormatting>
  <conditionalFormatting sqref="L5:BB64">
    <cfRule type="containsBlanks" dxfId="203" priority="5">
      <formula>LEN(TRIM(L5))=0</formula>
    </cfRule>
  </conditionalFormatting>
  <conditionalFormatting sqref="E5:K64 G5:L8">
    <cfRule type="containsBlanks" dxfId="202" priority="4">
      <formula>LEN(TRIM(E5))=0</formula>
    </cfRule>
  </conditionalFormatting>
  <conditionalFormatting sqref="E2:BB4">
    <cfRule type="notContainsBlanks" dxfId="201" priority="3">
      <formula>LEN(TRIM(E2))&gt;0</formula>
    </cfRule>
  </conditionalFormatting>
  <conditionalFormatting sqref="BD5:BD64">
    <cfRule type="cellIs" dxfId="200" priority="1" operator="equal">
      <formula>"ไม่ผ่าน"</formula>
    </cfRule>
    <cfRule type="cellIs" dxfId="199" priority="2" operator="equal">
      <formula>"ผ่าน"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6209EC-8AA0-4ABA-8C84-F1C56C502323}">
          <x14:formula1>
            <xm:f>รายการ!$I$2:$I$5</xm:f>
          </x14:formula1>
          <xm:sqref>E5:BB64</xm:sqref>
        </x14:dataValidation>
        <x14:dataValidation type="list" allowBlank="1" showInputMessage="1" showErrorMessage="1" xr:uid="{8B51E03B-60BF-4733-B8C8-66CF7683D091}">
          <x14:formula1>
            <xm:f>รายการ!$K$2:$K$36</xm:f>
          </x14:formula1>
          <xm:sqref>BF1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D711-CD09-483F-900F-3B52F10FB177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S5" sqref="S5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customWidth="1"/>
    <col min="24" max="24" width="23.75" style="1" customWidth="1"/>
    <col min="25" max="25" width="9.75" style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30" t="s">
        <v>348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08" t="s">
        <v>239</v>
      </c>
      <c r="X1" s="169" t="s">
        <v>314</v>
      </c>
      <c r="Y1" s="209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3"/>
      <c r="X2" s="23"/>
      <c r="Y2" s="23"/>
    </row>
    <row r="3" spans="1:25" x14ac:dyDescent="0.3">
      <c r="A3" s="2"/>
      <c r="B3" s="220" t="s">
        <v>0</v>
      </c>
      <c r="C3" s="220"/>
      <c r="D3" s="220"/>
      <c r="E3" s="220"/>
      <c r="F3" s="220"/>
      <c r="G3" s="220"/>
      <c r="H3" s="220"/>
      <c r="I3" s="234">
        <v>2565</v>
      </c>
      <c r="J3" s="235"/>
      <c r="K3" s="235"/>
      <c r="L3" s="235"/>
      <c r="M3" s="235"/>
      <c r="N3" s="235"/>
      <c r="O3" s="235"/>
      <c r="P3" s="235"/>
      <c r="Q3" s="236"/>
      <c r="R3" s="195"/>
      <c r="S3" s="195"/>
      <c r="T3" s="195"/>
      <c r="U3" s="195"/>
      <c r="V3" s="2"/>
      <c r="W3" s="23"/>
      <c r="X3" s="23"/>
      <c r="Y3" s="23"/>
    </row>
    <row r="4" spans="1:25" x14ac:dyDescent="0.3">
      <c r="A4" s="2"/>
      <c r="B4" s="220" t="s">
        <v>1</v>
      </c>
      <c r="C4" s="220"/>
      <c r="D4" s="220"/>
      <c r="E4" s="220"/>
      <c r="F4" s="220"/>
      <c r="G4" s="220"/>
      <c r="H4" s="220"/>
      <c r="I4" s="227" t="s">
        <v>32</v>
      </c>
      <c r="J4" s="228"/>
      <c r="K4" s="228"/>
      <c r="L4" s="228"/>
      <c r="M4" s="228"/>
      <c r="N4" s="228"/>
      <c r="O4" s="228"/>
      <c r="P4" s="228"/>
      <c r="Q4" s="229"/>
      <c r="R4" s="195"/>
      <c r="S4" s="195"/>
      <c r="T4" s="195"/>
      <c r="U4" s="195"/>
      <c r="V4" s="2"/>
      <c r="W4" s="23"/>
      <c r="X4" s="23"/>
      <c r="Y4" s="23"/>
    </row>
    <row r="5" spans="1:25" x14ac:dyDescent="0.3">
      <c r="A5" s="2"/>
      <c r="B5" s="220" t="s">
        <v>2</v>
      </c>
      <c r="C5" s="220"/>
      <c r="D5" s="220"/>
      <c r="E5" s="220"/>
      <c r="F5" s="220"/>
      <c r="G5" s="220"/>
      <c r="H5" s="220"/>
      <c r="I5" s="227" t="s">
        <v>33</v>
      </c>
      <c r="J5" s="228"/>
      <c r="K5" s="228"/>
      <c r="L5" s="228"/>
      <c r="M5" s="228"/>
      <c r="N5" s="228"/>
      <c r="O5" s="228"/>
      <c r="P5" s="228"/>
      <c r="Q5" s="229"/>
      <c r="R5" s="195"/>
      <c r="S5" s="195"/>
      <c r="T5" s="195"/>
      <c r="U5" s="195"/>
      <c r="V5" s="2"/>
      <c r="W5" s="23"/>
      <c r="X5" s="23"/>
      <c r="Y5" s="23"/>
    </row>
    <row r="6" spans="1:25" x14ac:dyDescent="0.3">
      <c r="A6" s="2"/>
      <c r="B6" s="220" t="s">
        <v>3</v>
      </c>
      <c r="C6" s="220"/>
      <c r="D6" s="220"/>
      <c r="E6" s="220"/>
      <c r="F6" s="220"/>
      <c r="G6" s="220"/>
      <c r="H6" s="220"/>
      <c r="I6" s="227" t="s">
        <v>34</v>
      </c>
      <c r="J6" s="228"/>
      <c r="K6" s="228"/>
      <c r="L6" s="228"/>
      <c r="M6" s="228"/>
      <c r="N6" s="228"/>
      <c r="O6" s="228"/>
      <c r="P6" s="228"/>
      <c r="Q6" s="229"/>
      <c r="R6" s="195"/>
      <c r="S6" s="195"/>
      <c r="T6" s="195"/>
      <c r="U6" s="195"/>
      <c r="V6" s="2"/>
      <c r="W6" s="23"/>
      <c r="X6" s="23"/>
      <c r="Y6" s="23"/>
    </row>
    <row r="7" spans="1:25" x14ac:dyDescent="0.3">
      <c r="A7" s="2"/>
      <c r="B7" s="220" t="s">
        <v>4</v>
      </c>
      <c r="C7" s="220"/>
      <c r="D7" s="220"/>
      <c r="E7" s="220"/>
      <c r="F7" s="220"/>
      <c r="G7" s="220"/>
      <c r="H7" s="220"/>
      <c r="I7" s="227" t="s">
        <v>35</v>
      </c>
      <c r="J7" s="228"/>
      <c r="K7" s="228"/>
      <c r="L7" s="228"/>
      <c r="M7" s="228"/>
      <c r="N7" s="228"/>
      <c r="O7" s="228"/>
      <c r="P7" s="228"/>
      <c r="Q7" s="229"/>
      <c r="R7" s="195"/>
      <c r="S7" s="195"/>
      <c r="T7" s="195"/>
      <c r="U7" s="195"/>
      <c r="V7" s="2"/>
      <c r="W7" s="23"/>
      <c r="X7" s="23"/>
      <c r="Y7" s="23"/>
    </row>
    <row r="8" spans="1:25" x14ac:dyDescent="0.3">
      <c r="A8" s="2"/>
      <c r="B8" s="220" t="s">
        <v>5</v>
      </c>
      <c r="C8" s="220"/>
      <c r="D8" s="220"/>
      <c r="E8" s="220"/>
      <c r="F8" s="220"/>
      <c r="G8" s="220"/>
      <c r="H8" s="220"/>
      <c r="I8" s="227" t="s">
        <v>36</v>
      </c>
      <c r="J8" s="228"/>
      <c r="K8" s="228"/>
      <c r="L8" s="228"/>
      <c r="M8" s="228"/>
      <c r="N8" s="228"/>
      <c r="O8" s="228"/>
      <c r="P8" s="228"/>
      <c r="Q8" s="229"/>
      <c r="R8" s="195"/>
      <c r="S8" s="195"/>
      <c r="T8" s="195"/>
      <c r="U8" s="195"/>
      <c r="V8" s="2"/>
      <c r="W8" s="23"/>
      <c r="X8" s="23"/>
      <c r="Y8" s="23"/>
    </row>
    <row r="9" spans="1:25" x14ac:dyDescent="0.3">
      <c r="A9" s="2"/>
      <c r="B9" s="220" t="s">
        <v>6</v>
      </c>
      <c r="C9" s="220"/>
      <c r="D9" s="220"/>
      <c r="E9" s="220"/>
      <c r="F9" s="220"/>
      <c r="G9" s="220"/>
      <c r="H9" s="220"/>
      <c r="I9" s="227" t="s">
        <v>136</v>
      </c>
      <c r="J9" s="228"/>
      <c r="K9" s="228"/>
      <c r="L9" s="228"/>
      <c r="M9" s="228"/>
      <c r="N9" s="228"/>
      <c r="O9" s="228"/>
      <c r="P9" s="228"/>
      <c r="Q9" s="229"/>
      <c r="R9" s="195"/>
      <c r="S9" s="195"/>
      <c r="T9" s="195"/>
      <c r="U9" s="195"/>
      <c r="V9" s="2"/>
      <c r="W9" s="23"/>
      <c r="X9" s="23"/>
      <c r="Y9" s="23"/>
    </row>
    <row r="10" spans="1:25" x14ac:dyDescent="0.3">
      <c r="A10" s="2"/>
      <c r="B10" s="220" t="s">
        <v>7</v>
      </c>
      <c r="C10" s="220"/>
      <c r="D10" s="220"/>
      <c r="E10" s="220"/>
      <c r="F10" s="220"/>
      <c r="G10" s="220"/>
      <c r="H10" s="220"/>
      <c r="I10" s="227" t="s">
        <v>132</v>
      </c>
      <c r="J10" s="228"/>
      <c r="K10" s="228"/>
      <c r="L10" s="228"/>
      <c r="M10" s="228"/>
      <c r="N10" s="228"/>
      <c r="O10" s="228"/>
      <c r="P10" s="228"/>
      <c r="Q10" s="229"/>
      <c r="R10" s="195"/>
      <c r="S10" s="195"/>
      <c r="T10" s="195"/>
      <c r="U10" s="195"/>
      <c r="V10" s="2"/>
      <c r="W10" s="23"/>
      <c r="X10" s="23"/>
      <c r="Y10" s="23"/>
    </row>
    <row r="11" spans="1:25" x14ac:dyDescent="0.3">
      <c r="A11" s="2"/>
      <c r="B11" s="220" t="s">
        <v>8</v>
      </c>
      <c r="C11" s="220"/>
      <c r="D11" s="220"/>
      <c r="E11" s="220"/>
      <c r="F11" s="220"/>
      <c r="G11" s="220"/>
      <c r="H11" s="220"/>
      <c r="I11" s="227" t="s">
        <v>133</v>
      </c>
      <c r="J11" s="228"/>
      <c r="K11" s="228"/>
      <c r="L11" s="228"/>
      <c r="M11" s="228"/>
      <c r="N11" s="228"/>
      <c r="O11" s="228"/>
      <c r="P11" s="228"/>
      <c r="Q11" s="229"/>
      <c r="R11" s="195"/>
      <c r="S11" s="195"/>
      <c r="T11" s="195"/>
      <c r="U11" s="195"/>
      <c r="V11" s="2"/>
      <c r="W11" s="23"/>
      <c r="X11" s="23"/>
      <c r="Y11" s="23"/>
    </row>
    <row r="12" spans="1:25" x14ac:dyDescent="0.3">
      <c r="A12" s="2"/>
      <c r="B12" s="220" t="s">
        <v>9</v>
      </c>
      <c r="C12" s="220"/>
      <c r="D12" s="220"/>
      <c r="E12" s="220"/>
      <c r="F12" s="220"/>
      <c r="G12" s="220"/>
      <c r="H12" s="220"/>
      <c r="I12" s="227" t="s">
        <v>134</v>
      </c>
      <c r="J12" s="228"/>
      <c r="K12" s="228"/>
      <c r="L12" s="228"/>
      <c r="M12" s="228"/>
      <c r="N12" s="228"/>
      <c r="O12" s="228"/>
      <c r="P12" s="228"/>
      <c r="Q12" s="229"/>
      <c r="R12" s="195"/>
      <c r="S12" s="195"/>
      <c r="T12" s="195"/>
      <c r="U12" s="195"/>
      <c r="V12" s="2"/>
      <c r="W12" s="23"/>
      <c r="X12" s="23"/>
      <c r="Y12" s="23"/>
    </row>
    <row r="13" spans="1:25" x14ac:dyDescent="0.3">
      <c r="A13" s="2"/>
      <c r="B13" s="220" t="s">
        <v>10</v>
      </c>
      <c r="C13" s="220"/>
      <c r="D13" s="220"/>
      <c r="E13" s="220"/>
      <c r="F13" s="220"/>
      <c r="G13" s="220"/>
      <c r="H13" s="220"/>
      <c r="I13" s="227">
        <v>40</v>
      </c>
      <c r="J13" s="228"/>
      <c r="K13" s="228"/>
      <c r="L13" s="228"/>
      <c r="M13" s="228"/>
      <c r="N13" s="228"/>
      <c r="O13" s="228"/>
      <c r="P13" s="228"/>
      <c r="Q13" s="229"/>
      <c r="R13" s="195"/>
      <c r="S13" s="195"/>
      <c r="T13" s="195"/>
      <c r="U13" s="195"/>
      <c r="V13" s="2"/>
      <c r="W13" s="23"/>
      <c r="X13" s="23"/>
      <c r="Y13" s="23"/>
    </row>
    <row r="14" spans="1:25" x14ac:dyDescent="0.3">
      <c r="A14" s="2"/>
      <c r="B14" s="220" t="s">
        <v>11</v>
      </c>
      <c r="C14" s="220"/>
      <c r="D14" s="220"/>
      <c r="E14" s="220"/>
      <c r="F14" s="220"/>
      <c r="G14" s="220"/>
      <c r="H14" s="220"/>
      <c r="I14" s="231">
        <f>IF(ISBLANK(I13)=TRUE,"",I13/40)</f>
        <v>1</v>
      </c>
      <c r="J14" s="232"/>
      <c r="K14" s="232"/>
      <c r="L14" s="232"/>
      <c r="M14" s="232"/>
      <c r="N14" s="232"/>
      <c r="O14" s="232"/>
      <c r="P14" s="232"/>
      <c r="Q14" s="233"/>
      <c r="R14" s="195"/>
      <c r="S14" s="195"/>
      <c r="T14" s="195"/>
      <c r="U14" s="195"/>
      <c r="V14" s="2"/>
      <c r="W14" s="23"/>
      <c r="X14" s="23"/>
      <c r="Y14" s="23"/>
    </row>
    <row r="15" spans="1:25" x14ac:dyDescent="0.3">
      <c r="A15" s="2"/>
      <c r="B15" s="220" t="s">
        <v>12</v>
      </c>
      <c r="C15" s="220"/>
      <c r="D15" s="220"/>
      <c r="E15" s="220"/>
      <c r="F15" s="220"/>
      <c r="G15" s="220"/>
      <c r="H15" s="220"/>
      <c r="I15" s="227" t="s">
        <v>30</v>
      </c>
      <c r="J15" s="228"/>
      <c r="K15" s="228"/>
      <c r="L15" s="228"/>
      <c r="M15" s="228"/>
      <c r="N15" s="228"/>
      <c r="O15" s="228"/>
      <c r="P15" s="228"/>
      <c r="Q15" s="229"/>
      <c r="R15" s="195"/>
      <c r="S15" s="195"/>
      <c r="T15" s="195"/>
      <c r="U15" s="195"/>
      <c r="V15" s="2"/>
      <c r="W15" s="23"/>
      <c r="X15" s="23"/>
      <c r="Y15" s="23"/>
    </row>
    <row r="16" spans="1:25" x14ac:dyDescent="0.3">
      <c r="A16" s="2"/>
      <c r="B16" s="220" t="s">
        <v>13</v>
      </c>
      <c r="C16" s="220"/>
      <c r="D16" s="220"/>
      <c r="E16" s="220"/>
      <c r="F16" s="220"/>
      <c r="G16" s="220"/>
      <c r="H16" s="220"/>
      <c r="I16" s="227">
        <v>70</v>
      </c>
      <c r="J16" s="228"/>
      <c r="K16" s="228"/>
      <c r="L16" s="228"/>
      <c r="M16" s="228"/>
      <c r="N16" s="228"/>
      <c r="O16" s="228"/>
      <c r="P16" s="228"/>
      <c r="Q16" s="229"/>
      <c r="R16" s="195"/>
      <c r="S16" s="195"/>
      <c r="T16" s="195"/>
      <c r="U16" s="195"/>
      <c r="V16" s="2"/>
      <c r="W16" s="23"/>
      <c r="X16" s="23"/>
      <c r="Y16" s="23"/>
    </row>
    <row r="17" spans="1:51" x14ac:dyDescent="0.3">
      <c r="A17" s="2"/>
      <c r="B17" s="220" t="s">
        <v>14</v>
      </c>
      <c r="C17" s="220"/>
      <c r="D17" s="220"/>
      <c r="E17" s="220"/>
      <c r="F17" s="220"/>
      <c r="G17" s="220"/>
      <c r="H17" s="220"/>
      <c r="I17" s="231">
        <f>IF(ISBLANK(I16)=TRUE,"",100-I16)</f>
        <v>30</v>
      </c>
      <c r="J17" s="232"/>
      <c r="K17" s="232"/>
      <c r="L17" s="232"/>
      <c r="M17" s="232"/>
      <c r="N17" s="232"/>
      <c r="O17" s="232"/>
      <c r="P17" s="232"/>
      <c r="Q17" s="233"/>
      <c r="R17" s="195"/>
      <c r="S17" s="195"/>
      <c r="T17" s="195"/>
      <c r="U17" s="195"/>
      <c r="V17" s="2"/>
      <c r="W17" s="23"/>
      <c r="X17" s="23"/>
      <c r="Y17" s="23"/>
    </row>
    <row r="18" spans="1:51" x14ac:dyDescent="0.3">
      <c r="A18" s="2"/>
      <c r="B18" s="220" t="s">
        <v>102</v>
      </c>
      <c r="C18" s="220"/>
      <c r="D18" s="220"/>
      <c r="E18" s="220"/>
      <c r="F18" s="220"/>
      <c r="G18" s="220"/>
      <c r="H18" s="220"/>
      <c r="I18" s="221">
        <v>80</v>
      </c>
      <c r="J18" s="222"/>
      <c r="K18" s="222"/>
      <c r="L18" s="222"/>
      <c r="M18" s="222"/>
      <c r="N18" s="222"/>
      <c r="O18" s="222"/>
      <c r="P18" s="222"/>
      <c r="Q18" s="223"/>
      <c r="R18" s="195"/>
      <c r="S18" s="195"/>
      <c r="T18" s="195"/>
      <c r="U18" s="195"/>
      <c r="V18" s="2"/>
      <c r="W18" s="23"/>
      <c r="X18" s="23"/>
      <c r="Y18" s="23"/>
    </row>
    <row r="19" spans="1:51" x14ac:dyDescent="0.3">
      <c r="A19" s="2"/>
      <c r="B19" s="220" t="s">
        <v>15</v>
      </c>
      <c r="C19" s="220"/>
      <c r="D19" s="220"/>
      <c r="E19" s="220"/>
      <c r="F19" s="220"/>
      <c r="G19" s="220"/>
      <c r="H19" s="220"/>
      <c r="I19" s="227" t="s">
        <v>135</v>
      </c>
      <c r="J19" s="228"/>
      <c r="K19" s="228"/>
      <c r="L19" s="228"/>
      <c r="M19" s="228"/>
      <c r="N19" s="228"/>
      <c r="O19" s="228"/>
      <c r="P19" s="228"/>
      <c r="Q19" s="229"/>
      <c r="R19" s="195"/>
      <c r="S19" s="195"/>
      <c r="T19" s="195"/>
      <c r="U19" s="195"/>
      <c r="V19" s="2"/>
      <c r="W19" s="23"/>
      <c r="X19" s="23"/>
      <c r="Y19" s="23"/>
    </row>
    <row r="20" spans="1:51" x14ac:dyDescent="0.3">
      <c r="A20" s="2"/>
      <c r="B20" s="220" t="s">
        <v>16</v>
      </c>
      <c r="C20" s="220"/>
      <c r="D20" s="220"/>
      <c r="E20" s="220"/>
      <c r="F20" s="220"/>
      <c r="G20" s="220"/>
      <c r="H20" s="220"/>
      <c r="I20" s="224" t="s">
        <v>37</v>
      </c>
      <c r="J20" s="225"/>
      <c r="K20" s="225"/>
      <c r="L20" s="225"/>
      <c r="M20" s="225"/>
      <c r="N20" s="225"/>
      <c r="O20" s="225"/>
      <c r="P20" s="225"/>
      <c r="Q20" s="226"/>
      <c r="R20" s="195"/>
      <c r="S20" s="195"/>
      <c r="T20" s="195"/>
      <c r="U20" s="195"/>
      <c r="V20" s="2"/>
      <c r="W20" s="23"/>
      <c r="X20" s="23"/>
      <c r="Y20" s="23"/>
    </row>
    <row r="21" spans="1:51" x14ac:dyDescent="0.3">
      <c r="A21" s="2"/>
      <c r="B21" s="220" t="s">
        <v>17</v>
      </c>
      <c r="C21" s="220"/>
      <c r="D21" s="220"/>
      <c r="E21" s="220"/>
      <c r="F21" s="220"/>
      <c r="G21" s="220"/>
      <c r="H21" s="220"/>
      <c r="I21" s="227"/>
      <c r="J21" s="228"/>
      <c r="K21" s="228"/>
      <c r="L21" s="228"/>
      <c r="M21" s="228"/>
      <c r="N21" s="228"/>
      <c r="O21" s="228"/>
      <c r="P21" s="228"/>
      <c r="Q21" s="229"/>
      <c r="R21" s="195"/>
      <c r="S21" s="195"/>
      <c r="T21" s="195"/>
      <c r="U21" s="195"/>
      <c r="V21" s="2"/>
      <c r="W21" s="23"/>
      <c r="X21" s="23"/>
      <c r="Y21" s="23"/>
    </row>
    <row r="22" spans="1:51" x14ac:dyDescent="0.3">
      <c r="A22" s="2"/>
      <c r="B22" s="220" t="s">
        <v>18</v>
      </c>
      <c r="C22" s="220"/>
      <c r="D22" s="220"/>
      <c r="E22" s="220"/>
      <c r="F22" s="220"/>
      <c r="G22" s="220"/>
      <c r="H22" s="220"/>
      <c r="I22" s="227" t="s">
        <v>135</v>
      </c>
      <c r="J22" s="228"/>
      <c r="K22" s="228"/>
      <c r="L22" s="228"/>
      <c r="M22" s="228"/>
      <c r="N22" s="228"/>
      <c r="O22" s="228"/>
      <c r="P22" s="228"/>
      <c r="Q22" s="229"/>
      <c r="R22" s="195"/>
      <c r="S22" s="195"/>
      <c r="T22" s="195"/>
      <c r="U22" s="195"/>
      <c r="V22" s="2"/>
      <c r="W22" s="23"/>
      <c r="X22" s="23"/>
      <c r="Y22" s="23"/>
    </row>
    <row r="23" spans="1:51" x14ac:dyDescent="0.3">
      <c r="A23" s="2"/>
      <c r="B23" s="220" t="s">
        <v>19</v>
      </c>
      <c r="C23" s="220"/>
      <c r="D23" s="220"/>
      <c r="E23" s="220"/>
      <c r="F23" s="220"/>
      <c r="G23" s="220"/>
      <c r="H23" s="220"/>
      <c r="I23" s="227" t="s">
        <v>37</v>
      </c>
      <c r="J23" s="228"/>
      <c r="K23" s="228"/>
      <c r="L23" s="228"/>
      <c r="M23" s="228"/>
      <c r="N23" s="228"/>
      <c r="O23" s="228"/>
      <c r="P23" s="228"/>
      <c r="Q23" s="229"/>
      <c r="R23" s="195"/>
      <c r="S23" s="195"/>
      <c r="T23" s="195"/>
      <c r="U23" s="195"/>
      <c r="V23" s="2"/>
      <c r="W23" s="23"/>
      <c r="X23" s="23"/>
      <c r="Y23" s="23"/>
    </row>
    <row r="24" spans="1:51" x14ac:dyDescent="0.3">
      <c r="A24" s="2"/>
      <c r="B24" s="220" t="s">
        <v>20</v>
      </c>
      <c r="C24" s="220"/>
      <c r="D24" s="220"/>
      <c r="E24" s="220"/>
      <c r="F24" s="220"/>
      <c r="G24" s="220"/>
      <c r="H24" s="220"/>
      <c r="I24" s="227" t="s">
        <v>38</v>
      </c>
      <c r="J24" s="228"/>
      <c r="K24" s="228"/>
      <c r="L24" s="228"/>
      <c r="M24" s="228"/>
      <c r="N24" s="228"/>
      <c r="O24" s="228"/>
      <c r="P24" s="228"/>
      <c r="Q24" s="229"/>
      <c r="R24" s="195"/>
      <c r="S24" s="195"/>
      <c r="T24" s="195"/>
      <c r="U24" s="195"/>
      <c r="V24" s="2"/>
      <c r="W24" s="23"/>
      <c r="X24" s="23"/>
      <c r="Y24" s="23"/>
    </row>
    <row r="25" spans="1:51" ht="19.5" thickBot="1" x14ac:dyDescent="0.35">
      <c r="A25" s="2"/>
      <c r="B25" s="220" t="s">
        <v>21</v>
      </c>
      <c r="C25" s="220"/>
      <c r="D25" s="220"/>
      <c r="E25" s="220"/>
      <c r="F25" s="220"/>
      <c r="G25" s="220"/>
      <c r="H25" s="220"/>
      <c r="I25" s="237" t="s">
        <v>39</v>
      </c>
      <c r="J25" s="238"/>
      <c r="K25" s="238"/>
      <c r="L25" s="238"/>
      <c r="M25" s="238"/>
      <c r="N25" s="238"/>
      <c r="O25" s="238"/>
      <c r="P25" s="238"/>
      <c r="Q25" s="239"/>
      <c r="R25" s="195"/>
      <c r="S25" s="195"/>
      <c r="T25" s="195"/>
      <c r="U25" s="195"/>
      <c r="V25" s="2"/>
      <c r="W25" s="23"/>
      <c r="X25" s="23"/>
      <c r="Y25" s="23"/>
    </row>
    <row r="26" spans="1:5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3"/>
      <c r="X26" s="23"/>
      <c r="Y26" s="23"/>
    </row>
    <row r="28" spans="1:51" x14ac:dyDescent="0.3">
      <c r="AY28" s="18" t="s">
        <v>65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FE472B-BD26-48A6-A852-E93294A352EA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3F1459C4-5908-4A25-8696-03D236797F27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A87A-53AF-4E36-A557-3A37AEA87E18}">
  <sheetPr>
    <tabColor rgb="FFFF5B5B"/>
  </sheetPr>
  <dimension ref="A1:AD65"/>
  <sheetViews>
    <sheetView zoomScaleNormal="100" workbookViewId="0">
      <pane xSplit="3" ySplit="5" topLeftCell="G6" activePane="bottomRight" state="frozen"/>
      <selection pane="topRight" activeCell="D1" sqref="D1"/>
      <selection pane="bottomLeft" activeCell="A6" sqref="A6"/>
      <selection pane="bottomRight" activeCell="S12" sqref="S12"/>
    </sheetView>
  </sheetViews>
  <sheetFormatPr defaultColWidth="5.625" defaultRowHeight="18.75" x14ac:dyDescent="0.2"/>
  <cols>
    <col min="1" max="1" width="3.375" style="64" customWidth="1"/>
    <col min="2" max="2" width="5.625" style="64"/>
    <col min="3" max="3" width="25.25" style="64" customWidth="1"/>
    <col min="4" max="27" width="5.625" style="64"/>
    <col min="28" max="28" width="9" style="64"/>
    <col min="29" max="29" width="24.875" style="64" customWidth="1"/>
    <col min="30" max="30" width="9" style="64"/>
    <col min="31" max="16384" width="5.625" style="64"/>
  </cols>
  <sheetData>
    <row r="1" spans="1:30" ht="23.25" x14ac:dyDescent="0.2">
      <c r="A1" s="171"/>
      <c r="B1" s="317" t="str">
        <f>"ผลการเรียนวิชา " &amp; ตั้งค่าปพ5!I12 &amp; " ภาคเรียนที่ 1 ปีการศึกษา " &amp; ตั้งค่าปพ5!I3</f>
        <v>ผลการเรียนวิชา ประวัติศาสตร์ 6 ภาคเรียนที่ 1 ปีการศึกษา 2565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208" t="s">
        <v>239</v>
      </c>
      <c r="AC1" s="201" t="s">
        <v>243</v>
      </c>
      <c r="AD1" s="209" t="str">
        <f>_xlfn.IFNA(IF(VLOOKUP(AC1,รายการ!$K$1:$L$36,2,FALSE)="","",HYPERLINK("#" &amp; VLOOKUP(AC1,รายการ!$K$1:$L$36,2,FALSE)  &amp; "","คลิก")),"")</f>
        <v>คลิก</v>
      </c>
    </row>
    <row r="2" spans="1:30" ht="21.75" customHeight="1" x14ac:dyDescent="0.2">
      <c r="A2" s="171"/>
      <c r="B2" s="321" t="s">
        <v>40</v>
      </c>
      <c r="C2" s="320" t="s">
        <v>62</v>
      </c>
      <c r="D2" s="318" t="s">
        <v>154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9" t="s">
        <v>156</v>
      </c>
      <c r="Y2" s="322" t="s">
        <v>157</v>
      </c>
      <c r="Z2" s="323" t="s">
        <v>158</v>
      </c>
      <c r="AA2" s="316" t="s">
        <v>159</v>
      </c>
      <c r="AB2" s="171"/>
      <c r="AC2" s="171"/>
      <c r="AD2" s="171"/>
    </row>
    <row r="3" spans="1:30" x14ac:dyDescent="0.2">
      <c r="A3" s="171"/>
      <c r="B3" s="321"/>
      <c r="C3" s="320"/>
      <c r="D3" s="65">
        <v>1</v>
      </c>
      <c r="E3" s="65">
        <f>D3+1</f>
        <v>2</v>
      </c>
      <c r="F3" s="65">
        <f t="shared" ref="F3:W3" si="0">E3+1</f>
        <v>3</v>
      </c>
      <c r="G3" s="65">
        <f t="shared" si="0"/>
        <v>4</v>
      </c>
      <c r="H3" s="65">
        <f t="shared" si="0"/>
        <v>5</v>
      </c>
      <c r="I3" s="65">
        <f t="shared" si="0"/>
        <v>6</v>
      </c>
      <c r="J3" s="65">
        <f t="shared" si="0"/>
        <v>7</v>
      </c>
      <c r="K3" s="65">
        <f t="shared" si="0"/>
        <v>8</v>
      </c>
      <c r="L3" s="65">
        <f t="shared" si="0"/>
        <v>9</v>
      </c>
      <c r="M3" s="65">
        <f t="shared" si="0"/>
        <v>10</v>
      </c>
      <c r="N3" s="65">
        <f t="shared" si="0"/>
        <v>11</v>
      </c>
      <c r="O3" s="65">
        <f t="shared" si="0"/>
        <v>12</v>
      </c>
      <c r="P3" s="65">
        <f t="shared" si="0"/>
        <v>13</v>
      </c>
      <c r="Q3" s="65">
        <f t="shared" si="0"/>
        <v>14</v>
      </c>
      <c r="R3" s="65">
        <f t="shared" si="0"/>
        <v>15</v>
      </c>
      <c r="S3" s="65">
        <f>R3+1</f>
        <v>16</v>
      </c>
      <c r="T3" s="65">
        <f t="shared" si="0"/>
        <v>17</v>
      </c>
      <c r="U3" s="65">
        <f t="shared" si="0"/>
        <v>18</v>
      </c>
      <c r="V3" s="65">
        <f>U3+1</f>
        <v>19</v>
      </c>
      <c r="W3" s="65">
        <f t="shared" si="0"/>
        <v>20</v>
      </c>
      <c r="X3" s="319"/>
      <c r="Y3" s="322"/>
      <c r="Z3" s="323"/>
      <c r="AA3" s="316"/>
      <c r="AB3" s="171"/>
      <c r="AC3" s="171"/>
      <c r="AD3" s="171"/>
    </row>
    <row r="4" spans="1:30" x14ac:dyDescent="0.2">
      <c r="A4" s="171"/>
      <c r="B4" s="321"/>
      <c r="C4" s="320"/>
      <c r="D4" s="72" t="s">
        <v>155</v>
      </c>
      <c r="E4" s="72" t="s">
        <v>155</v>
      </c>
      <c r="F4" s="72" t="s">
        <v>155</v>
      </c>
      <c r="G4" s="72" t="s">
        <v>155</v>
      </c>
      <c r="H4" s="72" t="s">
        <v>155</v>
      </c>
      <c r="I4" s="72" t="s">
        <v>155</v>
      </c>
      <c r="J4" s="72" t="s">
        <v>155</v>
      </c>
      <c r="K4" s="72" t="s">
        <v>155</v>
      </c>
      <c r="L4" s="72" t="s">
        <v>155</v>
      </c>
      <c r="M4" s="72" t="s">
        <v>155</v>
      </c>
      <c r="N4" s="72" t="s">
        <v>155</v>
      </c>
      <c r="O4" s="72" t="s">
        <v>155</v>
      </c>
      <c r="P4" s="72" t="s">
        <v>155</v>
      </c>
      <c r="Q4" s="72" t="s">
        <v>155</v>
      </c>
      <c r="R4" s="72" t="s">
        <v>155</v>
      </c>
      <c r="S4" s="72" t="s">
        <v>155</v>
      </c>
      <c r="T4" s="72" t="s">
        <v>155</v>
      </c>
      <c r="U4" s="72" t="s">
        <v>155</v>
      </c>
      <c r="V4" s="72" t="s">
        <v>155</v>
      </c>
      <c r="W4" s="72" t="s">
        <v>155</v>
      </c>
      <c r="X4" s="319"/>
      <c r="Y4" s="322"/>
      <c r="Z4" s="323"/>
      <c r="AA4" s="316"/>
      <c r="AB4" s="171"/>
      <c r="AC4" s="171"/>
      <c r="AD4" s="171"/>
    </row>
    <row r="5" spans="1:30" x14ac:dyDescent="0.2">
      <c r="A5" s="171"/>
      <c r="B5" s="321"/>
      <c r="C5" s="320"/>
      <c r="D5" s="71">
        <v>10</v>
      </c>
      <c r="E5" s="71">
        <v>5</v>
      </c>
      <c r="F5" s="71">
        <v>20</v>
      </c>
      <c r="G5" s="71">
        <v>30</v>
      </c>
      <c r="H5" s="71">
        <v>20</v>
      </c>
      <c r="I5" s="71">
        <v>50</v>
      </c>
      <c r="J5" s="71">
        <v>32</v>
      </c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68">
        <f>IF(ตั้งค่าปพ5!$I$16="","",ตั้งค่าปพ5!$I$16)</f>
        <v>70</v>
      </c>
      <c r="Y5" s="69">
        <f>IF(ตั้งค่าปพ5!$I$17="","",ตั้งค่าปพ5!$I$17)</f>
        <v>30</v>
      </c>
      <c r="Z5" s="70">
        <f>SUM(X5:Y5)</f>
        <v>100</v>
      </c>
      <c r="AA5" s="316"/>
      <c r="AB5" s="171"/>
      <c r="AC5" s="171"/>
      <c r="AD5" s="171"/>
    </row>
    <row r="6" spans="1:30" x14ac:dyDescent="0.3">
      <c r="A6" s="171"/>
      <c r="B6" s="22">
        <f>รายชื่อนักเรียน!A2</f>
        <v>1</v>
      </c>
      <c r="C6" s="52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D6" s="66">
        <v>10</v>
      </c>
      <c r="E6" s="66">
        <v>5</v>
      </c>
      <c r="F6" s="66">
        <v>20</v>
      </c>
      <c r="G6" s="66">
        <v>30</v>
      </c>
      <c r="H6" s="66">
        <v>20</v>
      </c>
      <c r="I6" s="66">
        <v>34</v>
      </c>
      <c r="J6" s="66">
        <v>27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73">
        <f>IF($C6="","",(SUM(D6:W6)/SUM($D$5:$W$5))*$X$5)</f>
        <v>61.197604790419163</v>
      </c>
      <c r="Y6" s="67">
        <v>14.5</v>
      </c>
      <c r="Z6" s="75">
        <f>IF($C6="","",SUM(X6:Y6))</f>
        <v>75.697604790419163</v>
      </c>
      <c r="AA6" s="74">
        <f>IF($C6="","",IF($Z6="","",IF($Z6&gt;=80,4,IF($Z6&gt;=75,3.5,IF($Z6&gt;=70,3,IF($Z6&gt;=65,2.5,IF($Z6&gt;=60,2,IF($Z6&gt;=55,1.5,IF($Z6&gt;=50,1,0)))))))))</f>
        <v>3.5</v>
      </c>
      <c r="AB6" s="171"/>
      <c r="AC6" s="171"/>
      <c r="AD6" s="171"/>
    </row>
    <row r="7" spans="1:30" x14ac:dyDescent="0.3">
      <c r="A7" s="171"/>
      <c r="B7" s="22">
        <f>รายชื่อนักเรียน!A3</f>
        <v>2</v>
      </c>
      <c r="C7" s="52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D7" s="66">
        <v>6</v>
      </c>
      <c r="E7" s="66">
        <v>5</v>
      </c>
      <c r="F7" s="66">
        <v>14</v>
      </c>
      <c r="G7" s="66">
        <v>24</v>
      </c>
      <c r="H7" s="66">
        <v>14</v>
      </c>
      <c r="I7" s="66">
        <v>32</v>
      </c>
      <c r="J7" s="66">
        <v>13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73">
        <f t="shared" ref="X7:X65" si="1">IF($C7="","",(SUM(D7:W7)/SUM($D$5:$W$5))*$X$5)</f>
        <v>45.269461077844312</v>
      </c>
      <c r="Y7" s="67">
        <v>13</v>
      </c>
      <c r="Z7" s="75">
        <f t="shared" ref="Z7:Z65" si="2">IF($C7="","",SUM(X7:Y7))</f>
        <v>58.269461077844312</v>
      </c>
      <c r="AA7" s="74">
        <f t="shared" ref="AA7:AA65" si="3">IF($C7="","",IF($Z7="","",IF($Z7&gt;=80,4,IF($Z7&gt;=75,3.5,IF($Z7&gt;=70,3,IF($Z7&gt;=65,2.5,IF($Z7&gt;=60,2,IF($Z7&gt;=55,1.5,IF($Z7&gt;=50,1,0)))))))))</f>
        <v>1.5</v>
      </c>
      <c r="AB7" s="171"/>
      <c r="AC7" s="171"/>
      <c r="AD7" s="171"/>
    </row>
    <row r="8" spans="1:30" x14ac:dyDescent="0.3">
      <c r="A8" s="171"/>
      <c r="B8" s="22">
        <f>รายชื่อนักเรียน!A4</f>
        <v>3</v>
      </c>
      <c r="C8" s="52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D8" s="66">
        <v>10</v>
      </c>
      <c r="E8" s="66">
        <v>5</v>
      </c>
      <c r="F8" s="66">
        <v>20</v>
      </c>
      <c r="G8" s="66">
        <v>30</v>
      </c>
      <c r="H8" s="66">
        <v>20</v>
      </c>
      <c r="I8" s="66">
        <v>34</v>
      </c>
      <c r="J8" s="66">
        <v>27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73">
        <f t="shared" si="1"/>
        <v>61.197604790419163</v>
      </c>
      <c r="Y8" s="67">
        <v>13</v>
      </c>
      <c r="Z8" s="75">
        <f t="shared" si="2"/>
        <v>74.197604790419163</v>
      </c>
      <c r="AA8" s="74">
        <f t="shared" si="3"/>
        <v>3</v>
      </c>
      <c r="AB8" s="171"/>
      <c r="AC8" s="171"/>
      <c r="AD8" s="171"/>
    </row>
    <row r="9" spans="1:30" x14ac:dyDescent="0.3">
      <c r="A9" s="171"/>
      <c r="B9" s="22">
        <f>รายชื่อนักเรียน!A5</f>
        <v>4</v>
      </c>
      <c r="C9" s="52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D9" s="66">
        <v>6</v>
      </c>
      <c r="E9" s="66">
        <v>5</v>
      </c>
      <c r="F9" s="66">
        <v>19</v>
      </c>
      <c r="G9" s="66">
        <v>26</v>
      </c>
      <c r="H9" s="66">
        <v>15</v>
      </c>
      <c r="I9" s="66">
        <v>48</v>
      </c>
      <c r="J9" s="66">
        <v>13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73">
        <f t="shared" si="1"/>
        <v>55.32934131736527</v>
      </c>
      <c r="Y9" s="67">
        <v>25</v>
      </c>
      <c r="Z9" s="75">
        <f t="shared" si="2"/>
        <v>80.329341317365277</v>
      </c>
      <c r="AA9" s="74">
        <f t="shared" si="3"/>
        <v>4</v>
      </c>
      <c r="AB9" s="171"/>
      <c r="AC9" s="171"/>
      <c r="AD9" s="171"/>
    </row>
    <row r="10" spans="1:30" x14ac:dyDescent="0.3">
      <c r="A10" s="171"/>
      <c r="B10" s="22">
        <f>รายชื่อนักเรียน!A6</f>
        <v>5</v>
      </c>
      <c r="C10" s="52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73" t="str">
        <f t="shared" si="1"/>
        <v/>
      </c>
      <c r="Y10" s="67"/>
      <c r="Z10" s="75" t="str">
        <f t="shared" si="2"/>
        <v/>
      </c>
      <c r="AA10" s="74" t="str">
        <f t="shared" si="3"/>
        <v/>
      </c>
      <c r="AB10" s="171"/>
      <c r="AC10" s="171"/>
      <c r="AD10" s="171"/>
    </row>
    <row r="11" spans="1:30" x14ac:dyDescent="0.3">
      <c r="A11" s="171"/>
      <c r="B11" s="22">
        <f>รายชื่อนักเรียน!A7</f>
        <v>6</v>
      </c>
      <c r="C11" s="52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73" t="str">
        <f t="shared" si="1"/>
        <v/>
      </c>
      <c r="Y11" s="67"/>
      <c r="Z11" s="75" t="str">
        <f t="shared" si="2"/>
        <v/>
      </c>
      <c r="AA11" s="74" t="str">
        <f t="shared" si="3"/>
        <v/>
      </c>
      <c r="AB11" s="171"/>
      <c r="AC11" s="171"/>
      <c r="AD11" s="171"/>
    </row>
    <row r="12" spans="1:30" x14ac:dyDescent="0.3">
      <c r="A12" s="171"/>
      <c r="B12" s="22">
        <f>รายชื่อนักเรียน!A8</f>
        <v>7</v>
      </c>
      <c r="C12" s="52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73" t="str">
        <f t="shared" si="1"/>
        <v/>
      </c>
      <c r="Y12" s="67"/>
      <c r="Z12" s="75" t="str">
        <f t="shared" si="2"/>
        <v/>
      </c>
      <c r="AA12" s="74" t="str">
        <f t="shared" si="3"/>
        <v/>
      </c>
      <c r="AB12" s="171"/>
      <c r="AC12" s="171"/>
      <c r="AD12" s="171"/>
    </row>
    <row r="13" spans="1:30" x14ac:dyDescent="0.3">
      <c r="A13" s="171"/>
      <c r="B13" s="22">
        <f>รายชื่อนักเรียน!A9</f>
        <v>8</v>
      </c>
      <c r="C13" s="52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73" t="str">
        <f t="shared" si="1"/>
        <v/>
      </c>
      <c r="Y13" s="67"/>
      <c r="Z13" s="75" t="str">
        <f t="shared" si="2"/>
        <v/>
      </c>
      <c r="AA13" s="74" t="str">
        <f t="shared" si="3"/>
        <v/>
      </c>
      <c r="AB13" s="171"/>
      <c r="AC13" s="171"/>
      <c r="AD13" s="171"/>
    </row>
    <row r="14" spans="1:30" x14ac:dyDescent="0.3">
      <c r="A14" s="171"/>
      <c r="B14" s="22">
        <f>รายชื่อนักเรียน!A10</f>
        <v>9</v>
      </c>
      <c r="C14" s="52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73" t="str">
        <f t="shared" si="1"/>
        <v/>
      </c>
      <c r="Y14" s="67"/>
      <c r="Z14" s="75" t="str">
        <f t="shared" si="2"/>
        <v/>
      </c>
      <c r="AA14" s="74" t="str">
        <f t="shared" si="3"/>
        <v/>
      </c>
      <c r="AB14" s="171"/>
      <c r="AC14" s="171"/>
      <c r="AD14" s="171"/>
    </row>
    <row r="15" spans="1:30" x14ac:dyDescent="0.3">
      <c r="A15" s="171"/>
      <c r="B15" s="22">
        <f>รายชื่อนักเรียน!A11</f>
        <v>10</v>
      </c>
      <c r="C15" s="52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73" t="str">
        <f t="shared" si="1"/>
        <v/>
      </c>
      <c r="Y15" s="67"/>
      <c r="Z15" s="75" t="str">
        <f t="shared" si="2"/>
        <v/>
      </c>
      <c r="AA15" s="74" t="str">
        <f t="shared" si="3"/>
        <v/>
      </c>
      <c r="AB15" s="171"/>
      <c r="AC15" s="171"/>
      <c r="AD15" s="171"/>
    </row>
    <row r="16" spans="1:30" x14ac:dyDescent="0.3">
      <c r="A16" s="171"/>
      <c r="B16" s="22">
        <f>รายชื่อนักเรียน!A12</f>
        <v>11</v>
      </c>
      <c r="C16" s="52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73" t="str">
        <f t="shared" si="1"/>
        <v/>
      </c>
      <c r="Y16" s="67"/>
      <c r="Z16" s="75" t="str">
        <f t="shared" si="2"/>
        <v/>
      </c>
      <c r="AA16" s="74" t="str">
        <f t="shared" si="3"/>
        <v/>
      </c>
      <c r="AB16" s="171"/>
      <c r="AC16" s="171"/>
      <c r="AD16" s="171"/>
    </row>
    <row r="17" spans="1:30" x14ac:dyDescent="0.3">
      <c r="A17" s="171"/>
      <c r="B17" s="22">
        <f>รายชื่อนักเรียน!A13</f>
        <v>12</v>
      </c>
      <c r="C17" s="52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73" t="str">
        <f t="shared" si="1"/>
        <v/>
      </c>
      <c r="Y17" s="67"/>
      <c r="Z17" s="75" t="str">
        <f t="shared" si="2"/>
        <v/>
      </c>
      <c r="AA17" s="74" t="str">
        <f t="shared" si="3"/>
        <v/>
      </c>
      <c r="AB17" s="171"/>
      <c r="AC17" s="171"/>
      <c r="AD17" s="171"/>
    </row>
    <row r="18" spans="1:30" x14ac:dyDescent="0.3">
      <c r="A18" s="171"/>
      <c r="B18" s="22">
        <f>รายชื่อนักเรียน!A14</f>
        <v>13</v>
      </c>
      <c r="C18" s="52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73" t="str">
        <f t="shared" si="1"/>
        <v/>
      </c>
      <c r="Y18" s="67"/>
      <c r="Z18" s="75" t="str">
        <f t="shared" si="2"/>
        <v/>
      </c>
      <c r="AA18" s="74" t="str">
        <f t="shared" si="3"/>
        <v/>
      </c>
      <c r="AB18" s="171"/>
      <c r="AC18" s="171"/>
      <c r="AD18" s="171"/>
    </row>
    <row r="19" spans="1:30" x14ac:dyDescent="0.3">
      <c r="A19" s="171"/>
      <c r="B19" s="22">
        <f>รายชื่อนักเรียน!A15</f>
        <v>14</v>
      </c>
      <c r="C19" s="52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73" t="str">
        <f t="shared" si="1"/>
        <v/>
      </c>
      <c r="Y19" s="67"/>
      <c r="Z19" s="75" t="str">
        <f t="shared" si="2"/>
        <v/>
      </c>
      <c r="AA19" s="74" t="str">
        <f t="shared" si="3"/>
        <v/>
      </c>
      <c r="AB19" s="171"/>
      <c r="AC19" s="171"/>
      <c r="AD19" s="171"/>
    </row>
    <row r="20" spans="1:30" x14ac:dyDescent="0.3">
      <c r="A20" s="171"/>
      <c r="B20" s="22">
        <f>รายชื่อนักเรียน!A16</f>
        <v>15</v>
      </c>
      <c r="C20" s="52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73" t="str">
        <f t="shared" si="1"/>
        <v/>
      </c>
      <c r="Y20" s="67"/>
      <c r="Z20" s="75" t="str">
        <f t="shared" si="2"/>
        <v/>
      </c>
      <c r="AA20" s="74" t="str">
        <f t="shared" si="3"/>
        <v/>
      </c>
      <c r="AB20" s="171"/>
      <c r="AC20" s="171"/>
      <c r="AD20" s="171"/>
    </row>
    <row r="21" spans="1:30" x14ac:dyDescent="0.3">
      <c r="A21" s="171"/>
      <c r="B21" s="22">
        <f>รายชื่อนักเรียน!A17</f>
        <v>16</v>
      </c>
      <c r="C21" s="52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73" t="str">
        <f t="shared" si="1"/>
        <v/>
      </c>
      <c r="Y21" s="67"/>
      <c r="Z21" s="75" t="str">
        <f t="shared" si="2"/>
        <v/>
      </c>
      <c r="AA21" s="74" t="str">
        <f t="shared" si="3"/>
        <v/>
      </c>
      <c r="AB21" s="171"/>
      <c r="AC21" s="171"/>
      <c r="AD21" s="171"/>
    </row>
    <row r="22" spans="1:30" x14ac:dyDescent="0.3">
      <c r="A22" s="171"/>
      <c r="B22" s="22">
        <f>รายชื่อนักเรียน!A18</f>
        <v>17</v>
      </c>
      <c r="C22" s="52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73" t="str">
        <f t="shared" si="1"/>
        <v/>
      </c>
      <c r="Y22" s="67"/>
      <c r="Z22" s="75" t="str">
        <f t="shared" si="2"/>
        <v/>
      </c>
      <c r="AA22" s="74" t="str">
        <f t="shared" si="3"/>
        <v/>
      </c>
      <c r="AB22" s="171"/>
      <c r="AC22" s="171"/>
      <c r="AD22" s="171"/>
    </row>
    <row r="23" spans="1:30" x14ac:dyDescent="0.3">
      <c r="A23" s="171"/>
      <c r="B23" s="22">
        <f>รายชื่อนักเรียน!A19</f>
        <v>18</v>
      </c>
      <c r="C23" s="52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73" t="str">
        <f t="shared" si="1"/>
        <v/>
      </c>
      <c r="Y23" s="67"/>
      <c r="Z23" s="75" t="str">
        <f t="shared" si="2"/>
        <v/>
      </c>
      <c r="AA23" s="74" t="str">
        <f t="shared" si="3"/>
        <v/>
      </c>
      <c r="AB23" s="171"/>
      <c r="AC23" s="171"/>
      <c r="AD23" s="171"/>
    </row>
    <row r="24" spans="1:30" x14ac:dyDescent="0.3">
      <c r="A24" s="171"/>
      <c r="B24" s="22">
        <f>รายชื่อนักเรียน!A20</f>
        <v>19</v>
      </c>
      <c r="C24" s="52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73" t="str">
        <f t="shared" si="1"/>
        <v/>
      </c>
      <c r="Y24" s="67"/>
      <c r="Z24" s="75" t="str">
        <f t="shared" si="2"/>
        <v/>
      </c>
      <c r="AA24" s="74" t="str">
        <f t="shared" si="3"/>
        <v/>
      </c>
      <c r="AB24" s="171"/>
      <c r="AC24" s="171"/>
      <c r="AD24" s="171"/>
    </row>
    <row r="25" spans="1:30" x14ac:dyDescent="0.3">
      <c r="A25" s="171"/>
      <c r="B25" s="22">
        <f>รายชื่อนักเรียน!A21</f>
        <v>20</v>
      </c>
      <c r="C25" s="52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73" t="str">
        <f t="shared" si="1"/>
        <v/>
      </c>
      <c r="Y25" s="67"/>
      <c r="Z25" s="75" t="str">
        <f t="shared" si="2"/>
        <v/>
      </c>
      <c r="AA25" s="74" t="str">
        <f t="shared" si="3"/>
        <v/>
      </c>
      <c r="AB25" s="171"/>
      <c r="AC25" s="171"/>
      <c r="AD25" s="171"/>
    </row>
    <row r="26" spans="1:30" x14ac:dyDescent="0.3">
      <c r="A26" s="171"/>
      <c r="B26" s="22">
        <f>รายชื่อนักเรียน!A22</f>
        <v>21</v>
      </c>
      <c r="C26" s="52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73" t="str">
        <f t="shared" si="1"/>
        <v/>
      </c>
      <c r="Y26" s="67"/>
      <c r="Z26" s="75" t="str">
        <f t="shared" si="2"/>
        <v/>
      </c>
      <c r="AA26" s="74" t="str">
        <f t="shared" si="3"/>
        <v/>
      </c>
      <c r="AB26" s="171"/>
      <c r="AC26" s="171"/>
      <c r="AD26" s="171"/>
    </row>
    <row r="27" spans="1:30" x14ac:dyDescent="0.3">
      <c r="A27" s="171"/>
      <c r="B27" s="22">
        <f>รายชื่อนักเรียน!A23</f>
        <v>22</v>
      </c>
      <c r="C27" s="52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73" t="str">
        <f t="shared" si="1"/>
        <v/>
      </c>
      <c r="Y27" s="67"/>
      <c r="Z27" s="75" t="str">
        <f t="shared" si="2"/>
        <v/>
      </c>
      <c r="AA27" s="74" t="str">
        <f t="shared" si="3"/>
        <v/>
      </c>
      <c r="AB27" s="171"/>
      <c r="AC27" s="171"/>
      <c r="AD27" s="171"/>
    </row>
    <row r="28" spans="1:30" x14ac:dyDescent="0.3">
      <c r="A28" s="171"/>
      <c r="B28" s="22">
        <f>รายชื่อนักเรียน!A24</f>
        <v>23</v>
      </c>
      <c r="C28" s="52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73" t="str">
        <f t="shared" si="1"/>
        <v/>
      </c>
      <c r="Y28" s="67"/>
      <c r="Z28" s="75" t="str">
        <f t="shared" si="2"/>
        <v/>
      </c>
      <c r="AA28" s="74" t="str">
        <f t="shared" si="3"/>
        <v/>
      </c>
      <c r="AB28" s="171"/>
      <c r="AC28" s="171"/>
      <c r="AD28" s="171"/>
    </row>
    <row r="29" spans="1:30" x14ac:dyDescent="0.3">
      <c r="A29" s="171"/>
      <c r="B29" s="22">
        <f>รายชื่อนักเรียน!A25</f>
        <v>24</v>
      </c>
      <c r="C29" s="52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73" t="str">
        <f t="shared" si="1"/>
        <v/>
      </c>
      <c r="Y29" s="67"/>
      <c r="Z29" s="75" t="str">
        <f t="shared" si="2"/>
        <v/>
      </c>
      <c r="AA29" s="74" t="str">
        <f t="shared" si="3"/>
        <v/>
      </c>
      <c r="AB29" s="171"/>
      <c r="AC29" s="171"/>
      <c r="AD29" s="171"/>
    </row>
    <row r="30" spans="1:30" x14ac:dyDescent="0.3">
      <c r="A30" s="171"/>
      <c r="B30" s="22">
        <f>รายชื่อนักเรียน!A26</f>
        <v>25</v>
      </c>
      <c r="C30" s="52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73" t="str">
        <f t="shared" si="1"/>
        <v/>
      </c>
      <c r="Y30" s="67"/>
      <c r="Z30" s="75" t="str">
        <f t="shared" si="2"/>
        <v/>
      </c>
      <c r="AA30" s="74" t="str">
        <f t="shared" si="3"/>
        <v/>
      </c>
      <c r="AB30" s="171"/>
      <c r="AC30" s="171"/>
      <c r="AD30" s="171"/>
    </row>
    <row r="31" spans="1:30" x14ac:dyDescent="0.3">
      <c r="A31" s="171"/>
      <c r="B31" s="22">
        <f>รายชื่อนักเรียน!A27</f>
        <v>26</v>
      </c>
      <c r="C31" s="52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73" t="str">
        <f t="shared" si="1"/>
        <v/>
      </c>
      <c r="Y31" s="67"/>
      <c r="Z31" s="75" t="str">
        <f t="shared" si="2"/>
        <v/>
      </c>
      <c r="AA31" s="74" t="str">
        <f t="shared" si="3"/>
        <v/>
      </c>
      <c r="AB31" s="171"/>
      <c r="AC31" s="171"/>
      <c r="AD31" s="171"/>
    </row>
    <row r="32" spans="1:30" x14ac:dyDescent="0.3">
      <c r="A32" s="171"/>
      <c r="B32" s="22">
        <f>รายชื่อนักเรียน!A28</f>
        <v>27</v>
      </c>
      <c r="C32" s="52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73" t="str">
        <f t="shared" si="1"/>
        <v/>
      </c>
      <c r="Y32" s="67"/>
      <c r="Z32" s="75" t="str">
        <f t="shared" si="2"/>
        <v/>
      </c>
      <c r="AA32" s="74" t="str">
        <f t="shared" si="3"/>
        <v/>
      </c>
      <c r="AB32" s="171"/>
      <c r="AC32" s="171"/>
      <c r="AD32" s="171"/>
    </row>
    <row r="33" spans="1:30" x14ac:dyDescent="0.3">
      <c r="A33" s="171"/>
      <c r="B33" s="22">
        <f>รายชื่อนักเรียน!A29</f>
        <v>28</v>
      </c>
      <c r="C33" s="52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73" t="str">
        <f t="shared" si="1"/>
        <v/>
      </c>
      <c r="Y33" s="67"/>
      <c r="Z33" s="75" t="str">
        <f t="shared" si="2"/>
        <v/>
      </c>
      <c r="AA33" s="74" t="str">
        <f t="shared" si="3"/>
        <v/>
      </c>
      <c r="AB33" s="171"/>
      <c r="AC33" s="171"/>
      <c r="AD33" s="171"/>
    </row>
    <row r="34" spans="1:30" x14ac:dyDescent="0.3">
      <c r="A34" s="171"/>
      <c r="B34" s="22">
        <f>รายชื่อนักเรียน!A30</f>
        <v>29</v>
      </c>
      <c r="C34" s="52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73" t="str">
        <f t="shared" si="1"/>
        <v/>
      </c>
      <c r="Y34" s="67"/>
      <c r="Z34" s="75" t="str">
        <f t="shared" si="2"/>
        <v/>
      </c>
      <c r="AA34" s="74" t="str">
        <f t="shared" si="3"/>
        <v/>
      </c>
      <c r="AB34" s="171"/>
      <c r="AC34" s="171"/>
      <c r="AD34" s="171"/>
    </row>
    <row r="35" spans="1:30" x14ac:dyDescent="0.3">
      <c r="A35" s="171"/>
      <c r="B35" s="22">
        <f>รายชื่อนักเรียน!A31</f>
        <v>30</v>
      </c>
      <c r="C35" s="52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73" t="str">
        <f t="shared" si="1"/>
        <v/>
      </c>
      <c r="Y35" s="67"/>
      <c r="Z35" s="75" t="str">
        <f t="shared" si="2"/>
        <v/>
      </c>
      <c r="AA35" s="74" t="str">
        <f t="shared" si="3"/>
        <v/>
      </c>
      <c r="AB35" s="171"/>
      <c r="AC35" s="171"/>
      <c r="AD35" s="171"/>
    </row>
    <row r="36" spans="1:30" x14ac:dyDescent="0.3">
      <c r="A36" s="171"/>
      <c r="B36" s="22">
        <f>รายชื่อนักเรียน!A32</f>
        <v>31</v>
      </c>
      <c r="C36" s="52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73" t="str">
        <f t="shared" si="1"/>
        <v/>
      </c>
      <c r="Y36" s="67"/>
      <c r="Z36" s="75" t="str">
        <f t="shared" si="2"/>
        <v/>
      </c>
      <c r="AA36" s="74" t="str">
        <f t="shared" si="3"/>
        <v/>
      </c>
      <c r="AB36" s="171"/>
      <c r="AC36" s="171"/>
      <c r="AD36" s="171"/>
    </row>
    <row r="37" spans="1:30" x14ac:dyDescent="0.3">
      <c r="A37" s="171"/>
      <c r="B37" s="22">
        <f>รายชื่อนักเรียน!A33</f>
        <v>32</v>
      </c>
      <c r="C37" s="52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73" t="str">
        <f t="shared" si="1"/>
        <v/>
      </c>
      <c r="Y37" s="67"/>
      <c r="Z37" s="75" t="str">
        <f t="shared" si="2"/>
        <v/>
      </c>
      <c r="AA37" s="74" t="str">
        <f t="shared" si="3"/>
        <v/>
      </c>
      <c r="AB37" s="171"/>
      <c r="AC37" s="171"/>
      <c r="AD37" s="171"/>
    </row>
    <row r="38" spans="1:30" x14ac:dyDescent="0.3">
      <c r="A38" s="171"/>
      <c r="B38" s="22">
        <f>รายชื่อนักเรียน!A34</f>
        <v>33</v>
      </c>
      <c r="C38" s="52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73" t="str">
        <f t="shared" si="1"/>
        <v/>
      </c>
      <c r="Y38" s="67"/>
      <c r="Z38" s="75" t="str">
        <f t="shared" si="2"/>
        <v/>
      </c>
      <c r="AA38" s="74" t="str">
        <f t="shared" si="3"/>
        <v/>
      </c>
      <c r="AB38" s="171"/>
      <c r="AC38" s="171"/>
      <c r="AD38" s="171"/>
    </row>
    <row r="39" spans="1:30" x14ac:dyDescent="0.3">
      <c r="A39" s="171"/>
      <c r="B39" s="22">
        <f>รายชื่อนักเรียน!A35</f>
        <v>34</v>
      </c>
      <c r="C39" s="52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73" t="str">
        <f t="shared" si="1"/>
        <v/>
      </c>
      <c r="Y39" s="67"/>
      <c r="Z39" s="75" t="str">
        <f t="shared" si="2"/>
        <v/>
      </c>
      <c r="AA39" s="74" t="str">
        <f t="shared" si="3"/>
        <v/>
      </c>
      <c r="AB39" s="171"/>
      <c r="AC39" s="171"/>
      <c r="AD39" s="171"/>
    </row>
    <row r="40" spans="1:30" x14ac:dyDescent="0.3">
      <c r="A40" s="171"/>
      <c r="B40" s="22">
        <f>รายชื่อนักเรียน!A36</f>
        <v>35</v>
      </c>
      <c r="C40" s="52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73" t="str">
        <f t="shared" si="1"/>
        <v/>
      </c>
      <c r="Y40" s="67"/>
      <c r="Z40" s="75" t="str">
        <f t="shared" si="2"/>
        <v/>
      </c>
      <c r="AA40" s="74" t="str">
        <f t="shared" si="3"/>
        <v/>
      </c>
      <c r="AB40" s="171"/>
      <c r="AC40" s="171"/>
      <c r="AD40" s="171"/>
    </row>
    <row r="41" spans="1:30" x14ac:dyDescent="0.3">
      <c r="A41" s="171"/>
      <c r="B41" s="22">
        <f>รายชื่อนักเรียน!A37</f>
        <v>36</v>
      </c>
      <c r="C41" s="52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73" t="str">
        <f t="shared" si="1"/>
        <v/>
      </c>
      <c r="Y41" s="67"/>
      <c r="Z41" s="75" t="str">
        <f t="shared" si="2"/>
        <v/>
      </c>
      <c r="AA41" s="74" t="str">
        <f t="shared" si="3"/>
        <v/>
      </c>
      <c r="AB41" s="171"/>
      <c r="AC41" s="171"/>
      <c r="AD41" s="171"/>
    </row>
    <row r="42" spans="1:30" x14ac:dyDescent="0.3">
      <c r="A42" s="171"/>
      <c r="B42" s="22">
        <f>รายชื่อนักเรียน!A38</f>
        <v>37</v>
      </c>
      <c r="C42" s="52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73" t="str">
        <f t="shared" si="1"/>
        <v/>
      </c>
      <c r="Y42" s="67"/>
      <c r="Z42" s="75" t="str">
        <f t="shared" si="2"/>
        <v/>
      </c>
      <c r="AA42" s="74" t="str">
        <f t="shared" si="3"/>
        <v/>
      </c>
      <c r="AB42" s="171"/>
      <c r="AC42" s="171"/>
      <c r="AD42" s="171"/>
    </row>
    <row r="43" spans="1:30" x14ac:dyDescent="0.3">
      <c r="A43" s="171"/>
      <c r="B43" s="22">
        <f>รายชื่อนักเรียน!A39</f>
        <v>38</v>
      </c>
      <c r="C43" s="52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73" t="str">
        <f t="shared" si="1"/>
        <v/>
      </c>
      <c r="Y43" s="67"/>
      <c r="Z43" s="75" t="str">
        <f t="shared" si="2"/>
        <v/>
      </c>
      <c r="AA43" s="74" t="str">
        <f t="shared" si="3"/>
        <v/>
      </c>
      <c r="AB43" s="171"/>
      <c r="AC43" s="171"/>
      <c r="AD43" s="171"/>
    </row>
    <row r="44" spans="1:30" x14ac:dyDescent="0.3">
      <c r="A44" s="171"/>
      <c r="B44" s="22">
        <f>รายชื่อนักเรียน!A40</f>
        <v>39</v>
      </c>
      <c r="C44" s="52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73" t="str">
        <f t="shared" si="1"/>
        <v/>
      </c>
      <c r="Y44" s="67"/>
      <c r="Z44" s="75" t="str">
        <f t="shared" si="2"/>
        <v/>
      </c>
      <c r="AA44" s="74" t="str">
        <f t="shared" si="3"/>
        <v/>
      </c>
      <c r="AB44" s="171"/>
      <c r="AC44" s="171"/>
      <c r="AD44" s="171"/>
    </row>
    <row r="45" spans="1:30" x14ac:dyDescent="0.3">
      <c r="A45" s="171"/>
      <c r="B45" s="22">
        <f>รายชื่อนักเรียน!A41</f>
        <v>40</v>
      </c>
      <c r="C45" s="52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73" t="str">
        <f t="shared" si="1"/>
        <v/>
      </c>
      <c r="Y45" s="67"/>
      <c r="Z45" s="75" t="str">
        <f t="shared" si="2"/>
        <v/>
      </c>
      <c r="AA45" s="74" t="str">
        <f t="shared" si="3"/>
        <v/>
      </c>
      <c r="AB45" s="171"/>
      <c r="AC45" s="171"/>
      <c r="AD45" s="171"/>
    </row>
    <row r="46" spans="1:30" x14ac:dyDescent="0.3">
      <c r="A46" s="171"/>
      <c r="B46" s="22">
        <f>รายชื่อนักเรียน!A42</f>
        <v>41</v>
      </c>
      <c r="C46" s="52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73" t="str">
        <f t="shared" si="1"/>
        <v/>
      </c>
      <c r="Y46" s="67"/>
      <c r="Z46" s="75" t="str">
        <f t="shared" si="2"/>
        <v/>
      </c>
      <c r="AA46" s="74" t="str">
        <f t="shared" si="3"/>
        <v/>
      </c>
      <c r="AB46" s="171"/>
      <c r="AC46" s="171"/>
      <c r="AD46" s="171"/>
    </row>
    <row r="47" spans="1:30" x14ac:dyDescent="0.3">
      <c r="A47" s="171"/>
      <c r="B47" s="22">
        <f>รายชื่อนักเรียน!A43</f>
        <v>42</v>
      </c>
      <c r="C47" s="52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73" t="str">
        <f t="shared" si="1"/>
        <v/>
      </c>
      <c r="Y47" s="67"/>
      <c r="Z47" s="75" t="str">
        <f t="shared" si="2"/>
        <v/>
      </c>
      <c r="AA47" s="74" t="str">
        <f t="shared" si="3"/>
        <v/>
      </c>
      <c r="AB47" s="171"/>
      <c r="AC47" s="171"/>
      <c r="AD47" s="171"/>
    </row>
    <row r="48" spans="1:30" x14ac:dyDescent="0.3">
      <c r="A48" s="171"/>
      <c r="B48" s="22">
        <f>รายชื่อนักเรียน!A44</f>
        <v>43</v>
      </c>
      <c r="C48" s="52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73" t="str">
        <f t="shared" si="1"/>
        <v/>
      </c>
      <c r="Y48" s="67"/>
      <c r="Z48" s="75" t="str">
        <f t="shared" si="2"/>
        <v/>
      </c>
      <c r="AA48" s="74" t="str">
        <f t="shared" si="3"/>
        <v/>
      </c>
      <c r="AB48" s="171"/>
      <c r="AC48" s="171"/>
      <c r="AD48" s="171"/>
    </row>
    <row r="49" spans="1:30" x14ac:dyDescent="0.3">
      <c r="A49" s="171"/>
      <c r="B49" s="22">
        <f>รายชื่อนักเรียน!A45</f>
        <v>44</v>
      </c>
      <c r="C49" s="52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73" t="str">
        <f t="shared" si="1"/>
        <v/>
      </c>
      <c r="Y49" s="67"/>
      <c r="Z49" s="75" t="str">
        <f t="shared" si="2"/>
        <v/>
      </c>
      <c r="AA49" s="74" t="str">
        <f t="shared" si="3"/>
        <v/>
      </c>
      <c r="AB49" s="171"/>
      <c r="AC49" s="171"/>
      <c r="AD49" s="171"/>
    </row>
    <row r="50" spans="1:30" x14ac:dyDescent="0.3">
      <c r="A50" s="171"/>
      <c r="B50" s="22">
        <f>รายชื่อนักเรียน!A46</f>
        <v>45</v>
      </c>
      <c r="C50" s="52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73" t="str">
        <f t="shared" si="1"/>
        <v/>
      </c>
      <c r="Y50" s="67"/>
      <c r="Z50" s="75" t="str">
        <f t="shared" si="2"/>
        <v/>
      </c>
      <c r="AA50" s="74" t="str">
        <f t="shared" si="3"/>
        <v/>
      </c>
      <c r="AB50" s="171"/>
      <c r="AC50" s="171"/>
      <c r="AD50" s="171"/>
    </row>
    <row r="51" spans="1:30" x14ac:dyDescent="0.3">
      <c r="A51" s="171"/>
      <c r="B51" s="22">
        <f>รายชื่อนักเรียน!A47</f>
        <v>46</v>
      </c>
      <c r="C51" s="52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73" t="str">
        <f t="shared" si="1"/>
        <v/>
      </c>
      <c r="Y51" s="67"/>
      <c r="Z51" s="75" t="str">
        <f t="shared" si="2"/>
        <v/>
      </c>
      <c r="AA51" s="74" t="str">
        <f t="shared" si="3"/>
        <v/>
      </c>
      <c r="AB51" s="171"/>
      <c r="AC51" s="171"/>
      <c r="AD51" s="171"/>
    </row>
    <row r="52" spans="1:30" x14ac:dyDescent="0.3">
      <c r="A52" s="171"/>
      <c r="B52" s="22">
        <f>รายชื่อนักเรียน!A48</f>
        <v>47</v>
      </c>
      <c r="C52" s="52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73" t="str">
        <f t="shared" si="1"/>
        <v/>
      </c>
      <c r="Y52" s="67"/>
      <c r="Z52" s="75" t="str">
        <f t="shared" si="2"/>
        <v/>
      </c>
      <c r="AA52" s="74" t="str">
        <f t="shared" si="3"/>
        <v/>
      </c>
      <c r="AB52" s="171"/>
      <c r="AC52" s="171"/>
      <c r="AD52" s="171"/>
    </row>
    <row r="53" spans="1:30" x14ac:dyDescent="0.3">
      <c r="A53" s="171"/>
      <c r="B53" s="22">
        <f>รายชื่อนักเรียน!A49</f>
        <v>48</v>
      </c>
      <c r="C53" s="52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73" t="str">
        <f t="shared" si="1"/>
        <v/>
      </c>
      <c r="Y53" s="67"/>
      <c r="Z53" s="75" t="str">
        <f t="shared" si="2"/>
        <v/>
      </c>
      <c r="AA53" s="74" t="str">
        <f t="shared" si="3"/>
        <v/>
      </c>
      <c r="AB53" s="171"/>
      <c r="AC53" s="171"/>
      <c r="AD53" s="171"/>
    </row>
    <row r="54" spans="1:30" x14ac:dyDescent="0.3">
      <c r="A54" s="171"/>
      <c r="B54" s="22">
        <f>รายชื่อนักเรียน!A50</f>
        <v>49</v>
      </c>
      <c r="C54" s="52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73" t="str">
        <f t="shared" si="1"/>
        <v/>
      </c>
      <c r="Y54" s="67"/>
      <c r="Z54" s="75" t="str">
        <f t="shared" si="2"/>
        <v/>
      </c>
      <c r="AA54" s="74" t="str">
        <f t="shared" si="3"/>
        <v/>
      </c>
      <c r="AB54" s="171"/>
      <c r="AC54" s="171"/>
      <c r="AD54" s="171"/>
    </row>
    <row r="55" spans="1:30" x14ac:dyDescent="0.3">
      <c r="A55" s="171"/>
      <c r="B55" s="22">
        <f>รายชื่อนักเรียน!A51</f>
        <v>50</v>
      </c>
      <c r="C55" s="52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73" t="str">
        <f t="shared" si="1"/>
        <v/>
      </c>
      <c r="Y55" s="67"/>
      <c r="Z55" s="75" t="str">
        <f t="shared" si="2"/>
        <v/>
      </c>
      <c r="AA55" s="74" t="str">
        <f t="shared" si="3"/>
        <v/>
      </c>
      <c r="AB55" s="171"/>
      <c r="AC55" s="171"/>
      <c r="AD55" s="171"/>
    </row>
    <row r="56" spans="1:30" x14ac:dyDescent="0.3">
      <c r="A56" s="171"/>
      <c r="B56" s="22">
        <f>รายชื่อนักเรียน!A52</f>
        <v>51</v>
      </c>
      <c r="C56" s="52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73" t="str">
        <f t="shared" si="1"/>
        <v/>
      </c>
      <c r="Y56" s="67"/>
      <c r="Z56" s="75" t="str">
        <f t="shared" si="2"/>
        <v/>
      </c>
      <c r="AA56" s="74" t="str">
        <f t="shared" si="3"/>
        <v/>
      </c>
      <c r="AB56" s="171"/>
      <c r="AC56" s="171"/>
      <c r="AD56" s="171"/>
    </row>
    <row r="57" spans="1:30" x14ac:dyDescent="0.3">
      <c r="A57" s="171"/>
      <c r="B57" s="22">
        <f>รายชื่อนักเรียน!A53</f>
        <v>52</v>
      </c>
      <c r="C57" s="52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73" t="str">
        <f t="shared" si="1"/>
        <v/>
      </c>
      <c r="Y57" s="67"/>
      <c r="Z57" s="75" t="str">
        <f t="shared" si="2"/>
        <v/>
      </c>
      <c r="AA57" s="74" t="str">
        <f t="shared" si="3"/>
        <v/>
      </c>
      <c r="AB57" s="171"/>
      <c r="AC57" s="171"/>
      <c r="AD57" s="171"/>
    </row>
    <row r="58" spans="1:30" x14ac:dyDescent="0.3">
      <c r="A58" s="171"/>
      <c r="B58" s="22">
        <f>รายชื่อนักเรียน!A54</f>
        <v>53</v>
      </c>
      <c r="C58" s="52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73" t="str">
        <f t="shared" si="1"/>
        <v/>
      </c>
      <c r="Y58" s="67"/>
      <c r="Z58" s="75" t="str">
        <f t="shared" si="2"/>
        <v/>
      </c>
      <c r="AA58" s="74" t="str">
        <f t="shared" si="3"/>
        <v/>
      </c>
      <c r="AB58" s="171"/>
      <c r="AC58" s="171"/>
      <c r="AD58" s="171"/>
    </row>
    <row r="59" spans="1:30" x14ac:dyDescent="0.3">
      <c r="A59" s="171"/>
      <c r="B59" s="22">
        <f>รายชื่อนักเรียน!A55</f>
        <v>54</v>
      </c>
      <c r="C59" s="52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73" t="str">
        <f t="shared" si="1"/>
        <v/>
      </c>
      <c r="Y59" s="67"/>
      <c r="Z59" s="75" t="str">
        <f t="shared" si="2"/>
        <v/>
      </c>
      <c r="AA59" s="74" t="str">
        <f t="shared" si="3"/>
        <v/>
      </c>
      <c r="AB59" s="171"/>
      <c r="AC59" s="171"/>
      <c r="AD59" s="171"/>
    </row>
    <row r="60" spans="1:30" x14ac:dyDescent="0.3">
      <c r="A60" s="171"/>
      <c r="B60" s="22">
        <f>รายชื่อนักเรียน!A56</f>
        <v>55</v>
      </c>
      <c r="C60" s="52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73" t="str">
        <f t="shared" si="1"/>
        <v/>
      </c>
      <c r="Y60" s="67"/>
      <c r="Z60" s="75" t="str">
        <f t="shared" si="2"/>
        <v/>
      </c>
      <c r="AA60" s="74" t="str">
        <f t="shared" si="3"/>
        <v/>
      </c>
      <c r="AB60" s="171"/>
      <c r="AC60" s="171"/>
      <c r="AD60" s="171"/>
    </row>
    <row r="61" spans="1:30" x14ac:dyDescent="0.3">
      <c r="A61" s="171"/>
      <c r="B61" s="22">
        <f>รายชื่อนักเรียน!A57</f>
        <v>56</v>
      </c>
      <c r="C61" s="52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73" t="str">
        <f t="shared" si="1"/>
        <v/>
      </c>
      <c r="Y61" s="67"/>
      <c r="Z61" s="75" t="str">
        <f t="shared" si="2"/>
        <v/>
      </c>
      <c r="AA61" s="74" t="str">
        <f t="shared" si="3"/>
        <v/>
      </c>
      <c r="AB61" s="171"/>
      <c r="AC61" s="171"/>
      <c r="AD61" s="171"/>
    </row>
    <row r="62" spans="1:30" x14ac:dyDescent="0.3">
      <c r="A62" s="171"/>
      <c r="B62" s="22">
        <f>รายชื่อนักเรียน!A58</f>
        <v>57</v>
      </c>
      <c r="C62" s="52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73" t="str">
        <f t="shared" si="1"/>
        <v/>
      </c>
      <c r="Y62" s="67"/>
      <c r="Z62" s="75" t="str">
        <f t="shared" si="2"/>
        <v/>
      </c>
      <c r="AA62" s="74" t="str">
        <f t="shared" si="3"/>
        <v/>
      </c>
      <c r="AB62" s="171"/>
      <c r="AC62" s="171"/>
      <c r="AD62" s="171"/>
    </row>
    <row r="63" spans="1:30" x14ac:dyDescent="0.3">
      <c r="A63" s="171"/>
      <c r="B63" s="22">
        <f>รายชื่อนักเรียน!A59</f>
        <v>58</v>
      </c>
      <c r="C63" s="52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73" t="str">
        <f t="shared" si="1"/>
        <v/>
      </c>
      <c r="Y63" s="67"/>
      <c r="Z63" s="75" t="str">
        <f t="shared" si="2"/>
        <v/>
      </c>
      <c r="AA63" s="74" t="str">
        <f t="shared" si="3"/>
        <v/>
      </c>
      <c r="AB63" s="171"/>
      <c r="AC63" s="171"/>
      <c r="AD63" s="171"/>
    </row>
    <row r="64" spans="1:30" x14ac:dyDescent="0.3">
      <c r="A64" s="171"/>
      <c r="B64" s="22">
        <f>รายชื่อนักเรียน!A60</f>
        <v>59</v>
      </c>
      <c r="C64" s="52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73" t="str">
        <f t="shared" si="1"/>
        <v/>
      </c>
      <c r="Y64" s="67"/>
      <c r="Z64" s="75" t="str">
        <f t="shared" si="2"/>
        <v/>
      </c>
      <c r="AA64" s="74" t="str">
        <f t="shared" si="3"/>
        <v/>
      </c>
      <c r="AB64" s="171"/>
      <c r="AC64" s="171"/>
      <c r="AD64" s="171"/>
    </row>
    <row r="65" spans="1:30" x14ac:dyDescent="0.3">
      <c r="A65" s="171"/>
      <c r="B65" s="22">
        <f>รายชื่อนักเรียน!A61</f>
        <v>60</v>
      </c>
      <c r="C65" s="52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73" t="str">
        <f t="shared" si="1"/>
        <v/>
      </c>
      <c r="Y65" s="67"/>
      <c r="Z65" s="75" t="str">
        <f t="shared" si="2"/>
        <v/>
      </c>
      <c r="AA65" s="74" t="str">
        <f t="shared" si="3"/>
        <v/>
      </c>
      <c r="AB65" s="171"/>
      <c r="AC65" s="171"/>
      <c r="AD65" s="171"/>
    </row>
  </sheetData>
  <sheetProtection algorithmName="SHA-512" hashValue="013rdszPsb2z1SEAn5t8jF6YXIdC4MGOp13fhgq3T/jhR3CWVMIov0RfzbFXhFGDaboRISJZmNw7CPUcED5eTA==" saltValue="PL3RonjtQY0xUmKz/LSLhw==" spinCount="100000" sheet="1" objects="1" scenarios="1"/>
  <protectedRanges>
    <protectedRange sqref="AC1" name="ช่วง3"/>
    <protectedRange sqref="D5:W65" name="ช่วง1"/>
    <protectedRange sqref="Y6:Y65" name="ช่วง2"/>
  </protectedRanges>
  <mergeCells count="8">
    <mergeCell ref="AA2:AA5"/>
    <mergeCell ref="B1:AA1"/>
    <mergeCell ref="D2:W2"/>
    <mergeCell ref="X2:X4"/>
    <mergeCell ref="C2:C5"/>
    <mergeCell ref="B2:B5"/>
    <mergeCell ref="Y2:Y4"/>
    <mergeCell ref="Z2:Z4"/>
  </mergeCells>
  <conditionalFormatting sqref="D5:W5">
    <cfRule type="cellIs" dxfId="198" priority="2" operator="greaterThan">
      <formula>0</formula>
    </cfRule>
  </conditionalFormatting>
  <conditionalFormatting sqref="AA6:AA65">
    <cfRule type="cellIs" dxfId="197" priority="1" operator="equal">
      <formula>0</formula>
    </cfRule>
  </conditionalFormatting>
  <dataValidations count="22">
    <dataValidation type="whole" allowBlank="1" showInputMessage="1" showErrorMessage="1" sqref="D5:W5" xr:uid="{B8DAA4FD-3E87-495A-A687-62E44CC79E32}">
      <formula1>1</formula1>
      <formula2>1000000</formula2>
    </dataValidation>
    <dataValidation type="decimal" allowBlank="1" showInputMessage="1" showErrorMessage="1" sqref="Y6:Y65" xr:uid="{C7FD6D3E-738A-4CB7-B8EE-723FE97164E4}">
      <formula1>0</formula1>
      <formula2>$Y$5</formula2>
    </dataValidation>
    <dataValidation type="decimal" allowBlank="1" showInputMessage="1" showErrorMessage="1" sqref="D6:D65" xr:uid="{D7340018-E96F-43F9-A2DC-256268B79958}">
      <formula1>0</formula1>
      <formula2>$D$5</formula2>
    </dataValidation>
    <dataValidation type="decimal" allowBlank="1" showInputMessage="1" showErrorMessage="1" sqref="E6:E65" xr:uid="{A8EA05DF-2C4C-41A6-93F1-FF8D8858F813}">
      <formula1>0</formula1>
      <formula2>$E$5</formula2>
    </dataValidation>
    <dataValidation type="decimal" allowBlank="1" showInputMessage="1" showErrorMessage="1" sqref="F6:F65" xr:uid="{D7A84026-FFD5-4E94-861F-60C8F14140CB}">
      <formula1>0</formula1>
      <formula2>$F$5</formula2>
    </dataValidation>
    <dataValidation type="decimal" allowBlank="1" showInputMessage="1" showErrorMessage="1" sqref="G6:G65" xr:uid="{4327CD10-D866-4231-B0EC-E7B9301EC0CD}">
      <formula1>0</formula1>
      <formula2>$G$5</formula2>
    </dataValidation>
    <dataValidation type="decimal" allowBlank="1" showInputMessage="1" showErrorMessage="1" sqref="H6:H65" xr:uid="{77A2942D-5AC0-400D-8985-511609179134}">
      <formula1>0</formula1>
      <formula2>$H$5</formula2>
    </dataValidation>
    <dataValidation type="decimal" allowBlank="1" showInputMessage="1" showErrorMessage="1" sqref="I6:I65" xr:uid="{AEB16722-0E17-4370-86D7-47A2E62772C9}">
      <formula1>0</formula1>
      <formula2>$I$5</formula2>
    </dataValidation>
    <dataValidation type="decimal" allowBlank="1" showInputMessage="1" showErrorMessage="1" sqref="J6:J65" xr:uid="{B9F35D22-C771-4B20-8191-2D228EC7D99B}">
      <formula1>0</formula1>
      <formula2>$J$5</formula2>
    </dataValidation>
    <dataValidation type="decimal" allowBlank="1" showInputMessage="1" showErrorMessage="1" sqref="K6:K65" xr:uid="{C275B2C2-2477-4BC3-929E-7836516A89FD}">
      <formula1>0</formula1>
      <formula2>$K$5</formula2>
    </dataValidation>
    <dataValidation type="decimal" allowBlank="1" showInputMessage="1" showErrorMessage="1" sqref="L6:L65" xr:uid="{1DFF5010-5CF5-4F98-8EBF-B938CF11A44D}">
      <formula1>0</formula1>
      <formula2>$L$5</formula2>
    </dataValidation>
    <dataValidation type="decimal" allowBlank="1" showInputMessage="1" showErrorMessage="1" sqref="M6:M65" xr:uid="{218EAB69-F6B4-40B8-B782-D89227CDB4E1}">
      <formula1>0</formula1>
      <formula2>$M$5</formula2>
    </dataValidation>
    <dataValidation type="decimal" allowBlank="1" showInputMessage="1" showErrorMessage="1" sqref="N6:N65" xr:uid="{72A2E8BA-9788-428C-869F-4BFE50ACF392}">
      <formula1>0</formula1>
      <formula2>$N$5</formula2>
    </dataValidation>
    <dataValidation type="decimal" allowBlank="1" showInputMessage="1" showErrorMessage="1" sqref="O6:O65" xr:uid="{EBEF164C-994B-4F29-8967-97FBE0E04E53}">
      <formula1>0</formula1>
      <formula2>$O$5</formula2>
    </dataValidation>
    <dataValidation type="decimal" allowBlank="1" showInputMessage="1" showErrorMessage="1" sqref="P6:P65" xr:uid="{DBB45E65-992C-4C42-8821-3FCAE32A054B}">
      <formula1>0</formula1>
      <formula2>$P$5</formula2>
    </dataValidation>
    <dataValidation type="decimal" allowBlank="1" showInputMessage="1" showErrorMessage="1" sqref="Q6:Q65" xr:uid="{906C1AF4-6DCB-4DFA-BD65-3E50C57A67D1}">
      <formula1>0</formula1>
      <formula2>$Q$5</formula2>
    </dataValidation>
    <dataValidation type="decimal" allowBlank="1" showInputMessage="1" showErrorMessage="1" sqref="R6:R65" xr:uid="{754FB176-6096-43D4-96F0-42D89EF0F56B}">
      <formula1>0</formula1>
      <formula2>$R$5</formula2>
    </dataValidation>
    <dataValidation type="decimal" allowBlank="1" showInputMessage="1" showErrorMessage="1" sqref="S6:S65" xr:uid="{04B3E95D-CF87-4D79-A1FE-7DCCB81807F0}">
      <formula1>0</formula1>
      <formula2>$S$5</formula2>
    </dataValidation>
    <dataValidation type="decimal" allowBlank="1" showInputMessage="1" showErrorMessage="1" sqref="T6:T65" xr:uid="{8B2CC2B5-E7AE-4659-B7F1-79A8860DA021}">
      <formula1>0</formula1>
      <formula2>$T$5</formula2>
    </dataValidation>
    <dataValidation type="decimal" allowBlank="1" showInputMessage="1" showErrorMessage="1" sqref="U6:U65" xr:uid="{CA9B3FA9-4E0C-4C66-8A4D-CC70D58060E7}">
      <formula1>0</formula1>
      <formula2>$U$5</formula2>
    </dataValidation>
    <dataValidation type="decimal" allowBlank="1" showInputMessage="1" showErrorMessage="1" sqref="V6:V65" xr:uid="{B779CDCA-BB2B-40DC-981B-008E61E08957}">
      <formula1>0</formula1>
      <formula2>$V$5</formula2>
    </dataValidation>
    <dataValidation type="decimal" allowBlank="1" showInputMessage="1" showErrorMessage="1" sqref="W6:W65" xr:uid="{735D98C7-5999-4D78-A510-B0FAEA750E57}">
      <formula1>0</formula1>
      <formula2>$W$5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230E50-A244-47C0-A929-BD0BAB4105D2}">
          <x14:formula1>
            <xm:f>รายการ!$K$2:$K$36</xm:f>
          </x14:formula1>
          <xm:sqref>AC1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717B-7F6F-4641-A373-0BB20B59D38A}">
  <sheetPr>
    <tabColor rgb="FFFF5B5B"/>
  </sheetPr>
  <dimension ref="A1:AD65"/>
  <sheetViews>
    <sheetView zoomScaleNormal="100" workbookViewId="0">
      <pane xSplit="3" ySplit="5" topLeftCell="M6" activePane="bottomRight" state="frozen"/>
      <selection pane="topRight" activeCell="D1" sqref="D1"/>
      <selection pane="bottomLeft" activeCell="A6" sqref="A6"/>
      <selection pane="bottomRight" activeCell="Q11" sqref="Q11"/>
    </sheetView>
  </sheetViews>
  <sheetFormatPr defaultColWidth="5.625" defaultRowHeight="18.75" x14ac:dyDescent="0.2"/>
  <cols>
    <col min="1" max="1" width="3" style="64" customWidth="1"/>
    <col min="2" max="2" width="5.625" style="64"/>
    <col min="3" max="3" width="25.25" style="64" customWidth="1"/>
    <col min="4" max="27" width="5.625" style="64"/>
    <col min="28" max="28" width="7.875" style="64" customWidth="1"/>
    <col min="29" max="29" width="26.875" style="64" customWidth="1"/>
    <col min="30" max="30" width="9.5" style="64" customWidth="1"/>
    <col min="31" max="16384" width="5.625" style="64"/>
  </cols>
  <sheetData>
    <row r="1" spans="1:30" ht="23.25" x14ac:dyDescent="0.2">
      <c r="A1" s="171"/>
      <c r="B1" s="317" t="str">
        <f>"ผลการเรียนวิชา " &amp; ตั้งค่าปพ5!I12 &amp; " ภาคเรียนที่ 2  ปีการศึกษา " &amp; ตั้งค่าปพ5!I3</f>
        <v>ผลการเรียนวิชา ประวัติศาสตร์ 6 ภาคเรียนที่ 2  ปีการศึกษา 2565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208" t="s">
        <v>239</v>
      </c>
      <c r="AC1" s="201" t="s">
        <v>308</v>
      </c>
      <c r="AD1" s="209" t="str">
        <f>_xlfn.IFNA(IF(VLOOKUP(AC1,รายการ!$K$1:$L$36,2,FALSE)="","",HYPERLINK("#" &amp; VLOOKUP(AC1,รายการ!$K$1:$L$36,2,FALSE)  &amp; "","คลิก")),"")</f>
        <v>คลิก</v>
      </c>
    </row>
    <row r="2" spans="1:30" ht="21.75" customHeight="1" x14ac:dyDescent="0.2">
      <c r="A2" s="171"/>
      <c r="B2" s="321" t="s">
        <v>40</v>
      </c>
      <c r="C2" s="320" t="s">
        <v>62</v>
      </c>
      <c r="D2" s="318" t="s">
        <v>154</v>
      </c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9" t="s">
        <v>156</v>
      </c>
      <c r="Y2" s="322" t="s">
        <v>157</v>
      </c>
      <c r="Z2" s="323" t="s">
        <v>158</v>
      </c>
      <c r="AA2" s="316" t="s">
        <v>159</v>
      </c>
      <c r="AB2" s="171"/>
      <c r="AC2" s="171"/>
      <c r="AD2" s="171"/>
    </row>
    <row r="3" spans="1:30" x14ac:dyDescent="0.2">
      <c r="A3" s="171"/>
      <c r="B3" s="321"/>
      <c r="C3" s="320"/>
      <c r="D3" s="65">
        <v>1</v>
      </c>
      <c r="E3" s="65">
        <f>D3+1</f>
        <v>2</v>
      </c>
      <c r="F3" s="65">
        <f t="shared" ref="F3:W3" si="0">E3+1</f>
        <v>3</v>
      </c>
      <c r="G3" s="65">
        <f t="shared" si="0"/>
        <v>4</v>
      </c>
      <c r="H3" s="65">
        <f t="shared" si="0"/>
        <v>5</v>
      </c>
      <c r="I3" s="65">
        <f t="shared" si="0"/>
        <v>6</v>
      </c>
      <c r="J3" s="65">
        <f t="shared" si="0"/>
        <v>7</v>
      </c>
      <c r="K3" s="65">
        <f t="shared" si="0"/>
        <v>8</v>
      </c>
      <c r="L3" s="65">
        <f t="shared" si="0"/>
        <v>9</v>
      </c>
      <c r="M3" s="65">
        <f t="shared" si="0"/>
        <v>10</v>
      </c>
      <c r="N3" s="65">
        <f t="shared" si="0"/>
        <v>11</v>
      </c>
      <c r="O3" s="65">
        <f t="shared" si="0"/>
        <v>12</v>
      </c>
      <c r="P3" s="65">
        <f t="shared" si="0"/>
        <v>13</v>
      </c>
      <c r="Q3" s="65">
        <f t="shared" si="0"/>
        <v>14</v>
      </c>
      <c r="R3" s="65">
        <f t="shared" si="0"/>
        <v>15</v>
      </c>
      <c r="S3" s="65">
        <f>R3+1</f>
        <v>16</v>
      </c>
      <c r="T3" s="65">
        <f t="shared" si="0"/>
        <v>17</v>
      </c>
      <c r="U3" s="65">
        <f t="shared" si="0"/>
        <v>18</v>
      </c>
      <c r="V3" s="65">
        <f>U3+1</f>
        <v>19</v>
      </c>
      <c r="W3" s="65">
        <f t="shared" si="0"/>
        <v>20</v>
      </c>
      <c r="X3" s="319"/>
      <c r="Y3" s="322"/>
      <c r="Z3" s="323"/>
      <c r="AA3" s="316"/>
      <c r="AB3" s="171"/>
      <c r="AC3" s="171"/>
      <c r="AD3" s="171"/>
    </row>
    <row r="4" spans="1:30" x14ac:dyDescent="0.2">
      <c r="A4" s="171"/>
      <c r="B4" s="321"/>
      <c r="C4" s="320"/>
      <c r="D4" s="72" t="s">
        <v>155</v>
      </c>
      <c r="E4" s="72" t="s">
        <v>155</v>
      </c>
      <c r="F4" s="72" t="s">
        <v>155</v>
      </c>
      <c r="G4" s="72" t="s">
        <v>155</v>
      </c>
      <c r="H4" s="72" t="s">
        <v>155</v>
      </c>
      <c r="I4" s="72" t="s">
        <v>155</v>
      </c>
      <c r="J4" s="72" t="s">
        <v>155</v>
      </c>
      <c r="K4" s="72" t="s">
        <v>155</v>
      </c>
      <c r="L4" s="72" t="s">
        <v>155</v>
      </c>
      <c r="M4" s="72" t="s">
        <v>155</v>
      </c>
      <c r="N4" s="72" t="s">
        <v>155</v>
      </c>
      <c r="O4" s="72" t="s">
        <v>155</v>
      </c>
      <c r="P4" s="72" t="s">
        <v>155</v>
      </c>
      <c r="Q4" s="72" t="s">
        <v>155</v>
      </c>
      <c r="R4" s="72" t="s">
        <v>155</v>
      </c>
      <c r="S4" s="72" t="s">
        <v>155</v>
      </c>
      <c r="T4" s="72" t="s">
        <v>155</v>
      </c>
      <c r="U4" s="72" t="s">
        <v>155</v>
      </c>
      <c r="V4" s="72" t="s">
        <v>155</v>
      </c>
      <c r="W4" s="72" t="s">
        <v>155</v>
      </c>
      <c r="X4" s="319"/>
      <c r="Y4" s="322"/>
      <c r="Z4" s="323"/>
      <c r="AA4" s="316"/>
      <c r="AB4" s="171"/>
      <c r="AC4" s="171"/>
      <c r="AD4" s="171"/>
    </row>
    <row r="5" spans="1:30" x14ac:dyDescent="0.2">
      <c r="A5" s="171"/>
      <c r="B5" s="321"/>
      <c r="C5" s="320"/>
      <c r="D5" s="71">
        <v>10</v>
      </c>
      <c r="E5" s="71">
        <v>5</v>
      </c>
      <c r="F5" s="71">
        <v>20</v>
      </c>
      <c r="G5" s="71">
        <v>30</v>
      </c>
      <c r="H5" s="71">
        <v>20</v>
      </c>
      <c r="I5" s="71">
        <v>50</v>
      </c>
      <c r="J5" s="71">
        <v>32</v>
      </c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68">
        <f>IF(ตั้งค่าปพ5!$I$16="","",ตั้งค่าปพ5!$I$16)</f>
        <v>70</v>
      </c>
      <c r="Y5" s="69">
        <f>IF(ตั้งค่าปพ5!$I$17="","",ตั้งค่าปพ5!$I$17)</f>
        <v>30</v>
      </c>
      <c r="Z5" s="70">
        <f>SUM(X5:Y5)</f>
        <v>100</v>
      </c>
      <c r="AA5" s="316"/>
      <c r="AB5" s="171"/>
      <c r="AC5" s="171"/>
      <c r="AD5" s="171"/>
    </row>
    <row r="6" spans="1:30" x14ac:dyDescent="0.3">
      <c r="A6" s="171"/>
      <c r="B6" s="22">
        <f>รายชื่อนักเรียน!A2</f>
        <v>1</v>
      </c>
      <c r="C6" s="52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D6" s="66">
        <v>10</v>
      </c>
      <c r="E6" s="66">
        <v>5</v>
      </c>
      <c r="F6" s="66">
        <v>20</v>
      </c>
      <c r="G6" s="66">
        <v>30</v>
      </c>
      <c r="H6" s="66">
        <v>20</v>
      </c>
      <c r="I6" s="66">
        <v>34</v>
      </c>
      <c r="J6" s="66">
        <v>27</v>
      </c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73">
        <f>IF($C6="","",(SUM(D6:W6)/SUM($D$5:$W$5))*$X$5)</f>
        <v>61.197604790419163</v>
      </c>
      <c r="Y6" s="67">
        <v>13</v>
      </c>
      <c r="Z6" s="75">
        <f>IF($C6="","",SUM(X6:Y6))</f>
        <v>74.197604790419163</v>
      </c>
      <c r="AA6" s="74">
        <f>IF($C6="","",IF($Z6="","",IF($Z6&gt;=80,4,IF($Z6&gt;=75,3.5,IF($Z6&gt;=70,3,IF($Z6&gt;=65,2.5,IF($Z6&gt;=60,2,IF($Z6&gt;=55,1.5,IF($Z6&gt;=50,1,0)))))))))</f>
        <v>3</v>
      </c>
      <c r="AB6" s="171"/>
      <c r="AC6" s="171"/>
      <c r="AD6" s="171"/>
    </row>
    <row r="7" spans="1:30" x14ac:dyDescent="0.3">
      <c r="A7" s="171"/>
      <c r="B7" s="22">
        <f>รายชื่อนักเรียน!A3</f>
        <v>2</v>
      </c>
      <c r="C7" s="52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D7" s="66">
        <v>6</v>
      </c>
      <c r="E7" s="66">
        <v>5</v>
      </c>
      <c r="F7" s="66">
        <v>14</v>
      </c>
      <c r="G7" s="66">
        <v>24</v>
      </c>
      <c r="H7" s="66">
        <v>14</v>
      </c>
      <c r="I7" s="66">
        <v>32</v>
      </c>
      <c r="J7" s="66">
        <v>13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73">
        <f t="shared" ref="X7:X65" si="1">IF($C7="","",(SUM(D7:W7)/SUM($D$5:$W$5))*$X$5)</f>
        <v>45.269461077844312</v>
      </c>
      <c r="Y7" s="67">
        <v>13</v>
      </c>
      <c r="Z7" s="75">
        <f t="shared" ref="Z7:Z65" si="2">IF($C7="","",SUM(X7:Y7))</f>
        <v>58.269461077844312</v>
      </c>
      <c r="AA7" s="74">
        <f t="shared" ref="AA7:AA65" si="3">IF($C7="","",IF($Z7="","",IF($Z7&gt;=80,4,IF($Z7&gt;=75,3.5,IF($Z7&gt;=70,3,IF($Z7&gt;=65,2.5,IF($Z7&gt;=60,2,IF($Z7&gt;=55,1.5,IF($Z7&gt;=50,1,0)))))))))</f>
        <v>1.5</v>
      </c>
      <c r="AB7" s="171"/>
      <c r="AC7" s="171"/>
      <c r="AD7" s="171"/>
    </row>
    <row r="8" spans="1:30" x14ac:dyDescent="0.3">
      <c r="A8" s="171"/>
      <c r="B8" s="22">
        <f>รายชื่อนักเรียน!A4</f>
        <v>3</v>
      </c>
      <c r="C8" s="52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D8" s="66">
        <v>10</v>
      </c>
      <c r="E8" s="66">
        <v>5</v>
      </c>
      <c r="F8" s="66">
        <v>20</v>
      </c>
      <c r="G8" s="66">
        <v>30</v>
      </c>
      <c r="H8" s="66">
        <v>20</v>
      </c>
      <c r="I8" s="66">
        <v>34</v>
      </c>
      <c r="J8" s="66">
        <v>27</v>
      </c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73">
        <f t="shared" si="1"/>
        <v>61.197604790419163</v>
      </c>
      <c r="Y8" s="67">
        <v>23</v>
      </c>
      <c r="Z8" s="75">
        <f t="shared" si="2"/>
        <v>84.197604790419163</v>
      </c>
      <c r="AA8" s="74">
        <f t="shared" si="3"/>
        <v>4</v>
      </c>
      <c r="AB8" s="171"/>
      <c r="AC8" s="171"/>
      <c r="AD8" s="171"/>
    </row>
    <row r="9" spans="1:30" x14ac:dyDescent="0.3">
      <c r="A9" s="171"/>
      <c r="B9" s="22">
        <f>รายชื่อนักเรียน!A5</f>
        <v>4</v>
      </c>
      <c r="C9" s="52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D9" s="66">
        <v>10</v>
      </c>
      <c r="E9" s="66">
        <v>5</v>
      </c>
      <c r="F9" s="66">
        <v>18</v>
      </c>
      <c r="G9" s="66">
        <v>26</v>
      </c>
      <c r="H9" s="66">
        <v>17</v>
      </c>
      <c r="I9" s="66">
        <v>45</v>
      </c>
      <c r="J9" s="66">
        <v>28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73">
        <f t="shared" si="1"/>
        <v>62.455089820359284</v>
      </c>
      <c r="Y9" s="67">
        <v>25</v>
      </c>
      <c r="Z9" s="75">
        <f t="shared" si="2"/>
        <v>87.455089820359291</v>
      </c>
      <c r="AA9" s="74">
        <f t="shared" si="3"/>
        <v>4</v>
      </c>
      <c r="AB9" s="171"/>
      <c r="AC9" s="171"/>
      <c r="AD9" s="171"/>
    </row>
    <row r="10" spans="1:30" x14ac:dyDescent="0.3">
      <c r="A10" s="171"/>
      <c r="B10" s="22">
        <f>รายชื่อนักเรียน!A6</f>
        <v>5</v>
      </c>
      <c r="C10" s="52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73" t="str">
        <f t="shared" si="1"/>
        <v/>
      </c>
      <c r="Y10" s="67"/>
      <c r="Z10" s="75" t="str">
        <f t="shared" si="2"/>
        <v/>
      </c>
      <c r="AA10" s="74" t="str">
        <f t="shared" si="3"/>
        <v/>
      </c>
      <c r="AB10" s="171"/>
      <c r="AC10" s="171"/>
      <c r="AD10" s="171"/>
    </row>
    <row r="11" spans="1:30" x14ac:dyDescent="0.3">
      <c r="A11" s="171"/>
      <c r="B11" s="22">
        <f>รายชื่อนักเรียน!A7</f>
        <v>6</v>
      </c>
      <c r="C11" s="52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73" t="str">
        <f t="shared" si="1"/>
        <v/>
      </c>
      <c r="Y11" s="67"/>
      <c r="Z11" s="75" t="str">
        <f t="shared" si="2"/>
        <v/>
      </c>
      <c r="AA11" s="74" t="str">
        <f t="shared" si="3"/>
        <v/>
      </c>
      <c r="AB11" s="171"/>
      <c r="AC11" s="171"/>
      <c r="AD11" s="171"/>
    </row>
    <row r="12" spans="1:30" x14ac:dyDescent="0.3">
      <c r="A12" s="171"/>
      <c r="B12" s="22">
        <f>รายชื่อนักเรียน!A8</f>
        <v>7</v>
      </c>
      <c r="C12" s="52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73" t="str">
        <f t="shared" si="1"/>
        <v/>
      </c>
      <c r="Y12" s="67"/>
      <c r="Z12" s="75" t="str">
        <f t="shared" si="2"/>
        <v/>
      </c>
      <c r="AA12" s="74" t="str">
        <f t="shared" si="3"/>
        <v/>
      </c>
      <c r="AB12" s="171"/>
      <c r="AC12" s="171"/>
      <c r="AD12" s="171"/>
    </row>
    <row r="13" spans="1:30" x14ac:dyDescent="0.3">
      <c r="A13" s="171"/>
      <c r="B13" s="22">
        <f>รายชื่อนักเรียน!A9</f>
        <v>8</v>
      </c>
      <c r="C13" s="52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73" t="str">
        <f t="shared" si="1"/>
        <v/>
      </c>
      <c r="Y13" s="67"/>
      <c r="Z13" s="75" t="str">
        <f t="shared" si="2"/>
        <v/>
      </c>
      <c r="AA13" s="74" t="str">
        <f t="shared" si="3"/>
        <v/>
      </c>
      <c r="AB13" s="171"/>
      <c r="AC13" s="171"/>
      <c r="AD13" s="171"/>
    </row>
    <row r="14" spans="1:30" x14ac:dyDescent="0.3">
      <c r="A14" s="171"/>
      <c r="B14" s="22">
        <f>รายชื่อนักเรียน!A10</f>
        <v>9</v>
      </c>
      <c r="C14" s="52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73" t="str">
        <f t="shared" si="1"/>
        <v/>
      </c>
      <c r="Y14" s="67"/>
      <c r="Z14" s="75" t="str">
        <f t="shared" si="2"/>
        <v/>
      </c>
      <c r="AA14" s="74" t="str">
        <f t="shared" si="3"/>
        <v/>
      </c>
      <c r="AB14" s="171"/>
      <c r="AC14" s="171"/>
      <c r="AD14" s="171"/>
    </row>
    <row r="15" spans="1:30" x14ac:dyDescent="0.3">
      <c r="A15" s="171"/>
      <c r="B15" s="22">
        <f>รายชื่อนักเรียน!A11</f>
        <v>10</v>
      </c>
      <c r="C15" s="52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73" t="str">
        <f t="shared" si="1"/>
        <v/>
      </c>
      <c r="Y15" s="67"/>
      <c r="Z15" s="75" t="str">
        <f t="shared" si="2"/>
        <v/>
      </c>
      <c r="AA15" s="74" t="str">
        <f t="shared" si="3"/>
        <v/>
      </c>
      <c r="AB15" s="171"/>
      <c r="AC15" s="171"/>
      <c r="AD15" s="171"/>
    </row>
    <row r="16" spans="1:30" x14ac:dyDescent="0.3">
      <c r="A16" s="171"/>
      <c r="B16" s="22">
        <f>รายชื่อนักเรียน!A12</f>
        <v>11</v>
      </c>
      <c r="C16" s="52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73" t="str">
        <f t="shared" si="1"/>
        <v/>
      </c>
      <c r="Y16" s="67"/>
      <c r="Z16" s="75" t="str">
        <f t="shared" si="2"/>
        <v/>
      </c>
      <c r="AA16" s="74" t="str">
        <f t="shared" si="3"/>
        <v/>
      </c>
      <c r="AB16" s="171"/>
      <c r="AC16" s="171"/>
      <c r="AD16" s="171"/>
    </row>
    <row r="17" spans="1:30" x14ac:dyDescent="0.3">
      <c r="A17" s="171"/>
      <c r="B17" s="22">
        <f>รายชื่อนักเรียน!A13</f>
        <v>12</v>
      </c>
      <c r="C17" s="52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73" t="str">
        <f t="shared" si="1"/>
        <v/>
      </c>
      <c r="Y17" s="67"/>
      <c r="Z17" s="75" t="str">
        <f t="shared" si="2"/>
        <v/>
      </c>
      <c r="AA17" s="74" t="str">
        <f t="shared" si="3"/>
        <v/>
      </c>
      <c r="AB17" s="171"/>
      <c r="AC17" s="171"/>
      <c r="AD17" s="171"/>
    </row>
    <row r="18" spans="1:30" x14ac:dyDescent="0.3">
      <c r="A18" s="171"/>
      <c r="B18" s="22">
        <f>รายชื่อนักเรียน!A14</f>
        <v>13</v>
      </c>
      <c r="C18" s="52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73" t="str">
        <f t="shared" si="1"/>
        <v/>
      </c>
      <c r="Y18" s="67"/>
      <c r="Z18" s="75" t="str">
        <f t="shared" si="2"/>
        <v/>
      </c>
      <c r="AA18" s="74" t="str">
        <f t="shared" si="3"/>
        <v/>
      </c>
      <c r="AB18" s="171"/>
      <c r="AC18" s="171"/>
      <c r="AD18" s="171"/>
    </row>
    <row r="19" spans="1:30" x14ac:dyDescent="0.3">
      <c r="A19" s="171"/>
      <c r="B19" s="22">
        <f>รายชื่อนักเรียน!A15</f>
        <v>14</v>
      </c>
      <c r="C19" s="52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73" t="str">
        <f t="shared" si="1"/>
        <v/>
      </c>
      <c r="Y19" s="67"/>
      <c r="Z19" s="75" t="str">
        <f t="shared" si="2"/>
        <v/>
      </c>
      <c r="AA19" s="74" t="str">
        <f t="shared" si="3"/>
        <v/>
      </c>
      <c r="AB19" s="171"/>
      <c r="AC19" s="171"/>
      <c r="AD19" s="171"/>
    </row>
    <row r="20" spans="1:30" x14ac:dyDescent="0.3">
      <c r="A20" s="171"/>
      <c r="B20" s="22">
        <f>รายชื่อนักเรียน!A16</f>
        <v>15</v>
      </c>
      <c r="C20" s="52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73" t="str">
        <f t="shared" si="1"/>
        <v/>
      </c>
      <c r="Y20" s="67"/>
      <c r="Z20" s="75" t="str">
        <f t="shared" si="2"/>
        <v/>
      </c>
      <c r="AA20" s="74" t="str">
        <f t="shared" si="3"/>
        <v/>
      </c>
      <c r="AB20" s="171"/>
      <c r="AC20" s="171"/>
      <c r="AD20" s="171"/>
    </row>
    <row r="21" spans="1:30" x14ac:dyDescent="0.3">
      <c r="A21" s="171"/>
      <c r="B21" s="22">
        <f>รายชื่อนักเรียน!A17</f>
        <v>16</v>
      </c>
      <c r="C21" s="52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73" t="str">
        <f t="shared" si="1"/>
        <v/>
      </c>
      <c r="Y21" s="67"/>
      <c r="Z21" s="75" t="str">
        <f t="shared" si="2"/>
        <v/>
      </c>
      <c r="AA21" s="74" t="str">
        <f t="shared" si="3"/>
        <v/>
      </c>
      <c r="AB21" s="171"/>
      <c r="AC21" s="171"/>
      <c r="AD21" s="171"/>
    </row>
    <row r="22" spans="1:30" x14ac:dyDescent="0.3">
      <c r="A22" s="171"/>
      <c r="B22" s="22">
        <f>รายชื่อนักเรียน!A18</f>
        <v>17</v>
      </c>
      <c r="C22" s="52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73" t="str">
        <f t="shared" si="1"/>
        <v/>
      </c>
      <c r="Y22" s="67"/>
      <c r="Z22" s="75" t="str">
        <f t="shared" si="2"/>
        <v/>
      </c>
      <c r="AA22" s="74" t="str">
        <f t="shared" si="3"/>
        <v/>
      </c>
      <c r="AB22" s="171"/>
      <c r="AC22" s="171"/>
      <c r="AD22" s="171"/>
    </row>
    <row r="23" spans="1:30" x14ac:dyDescent="0.3">
      <c r="A23" s="171"/>
      <c r="B23" s="22">
        <f>รายชื่อนักเรียน!A19</f>
        <v>18</v>
      </c>
      <c r="C23" s="52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73" t="str">
        <f t="shared" si="1"/>
        <v/>
      </c>
      <c r="Y23" s="67"/>
      <c r="Z23" s="75" t="str">
        <f t="shared" si="2"/>
        <v/>
      </c>
      <c r="AA23" s="74" t="str">
        <f t="shared" si="3"/>
        <v/>
      </c>
      <c r="AB23" s="171"/>
      <c r="AC23" s="171"/>
      <c r="AD23" s="171"/>
    </row>
    <row r="24" spans="1:30" x14ac:dyDescent="0.3">
      <c r="A24" s="171"/>
      <c r="B24" s="22">
        <f>รายชื่อนักเรียน!A20</f>
        <v>19</v>
      </c>
      <c r="C24" s="52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73" t="str">
        <f t="shared" si="1"/>
        <v/>
      </c>
      <c r="Y24" s="67"/>
      <c r="Z24" s="75" t="str">
        <f t="shared" si="2"/>
        <v/>
      </c>
      <c r="AA24" s="74" t="str">
        <f t="shared" si="3"/>
        <v/>
      </c>
      <c r="AB24" s="171"/>
      <c r="AC24" s="171"/>
      <c r="AD24" s="171"/>
    </row>
    <row r="25" spans="1:30" x14ac:dyDescent="0.3">
      <c r="A25" s="171"/>
      <c r="B25" s="22">
        <f>รายชื่อนักเรียน!A21</f>
        <v>20</v>
      </c>
      <c r="C25" s="52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73" t="str">
        <f t="shared" si="1"/>
        <v/>
      </c>
      <c r="Y25" s="67"/>
      <c r="Z25" s="75" t="str">
        <f t="shared" si="2"/>
        <v/>
      </c>
      <c r="AA25" s="74" t="str">
        <f t="shared" si="3"/>
        <v/>
      </c>
      <c r="AB25" s="171"/>
      <c r="AC25" s="171"/>
      <c r="AD25" s="171"/>
    </row>
    <row r="26" spans="1:30" x14ac:dyDescent="0.3">
      <c r="A26" s="171"/>
      <c r="B26" s="22">
        <f>รายชื่อนักเรียน!A22</f>
        <v>21</v>
      </c>
      <c r="C26" s="52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73" t="str">
        <f t="shared" si="1"/>
        <v/>
      </c>
      <c r="Y26" s="67"/>
      <c r="Z26" s="75" t="str">
        <f t="shared" si="2"/>
        <v/>
      </c>
      <c r="AA26" s="74" t="str">
        <f t="shared" si="3"/>
        <v/>
      </c>
      <c r="AB26" s="171"/>
      <c r="AC26" s="171"/>
      <c r="AD26" s="171"/>
    </row>
    <row r="27" spans="1:30" x14ac:dyDescent="0.3">
      <c r="A27" s="171"/>
      <c r="B27" s="22">
        <f>รายชื่อนักเรียน!A23</f>
        <v>22</v>
      </c>
      <c r="C27" s="52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73" t="str">
        <f t="shared" si="1"/>
        <v/>
      </c>
      <c r="Y27" s="67"/>
      <c r="Z27" s="75" t="str">
        <f t="shared" si="2"/>
        <v/>
      </c>
      <c r="AA27" s="74" t="str">
        <f t="shared" si="3"/>
        <v/>
      </c>
      <c r="AB27" s="171"/>
      <c r="AC27" s="171"/>
      <c r="AD27" s="171"/>
    </row>
    <row r="28" spans="1:30" x14ac:dyDescent="0.3">
      <c r="A28" s="171"/>
      <c r="B28" s="22">
        <f>รายชื่อนักเรียน!A24</f>
        <v>23</v>
      </c>
      <c r="C28" s="52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73" t="str">
        <f t="shared" si="1"/>
        <v/>
      </c>
      <c r="Y28" s="67"/>
      <c r="Z28" s="75" t="str">
        <f t="shared" si="2"/>
        <v/>
      </c>
      <c r="AA28" s="74" t="str">
        <f t="shared" si="3"/>
        <v/>
      </c>
      <c r="AB28" s="171"/>
      <c r="AC28" s="171"/>
      <c r="AD28" s="171"/>
    </row>
    <row r="29" spans="1:30" x14ac:dyDescent="0.3">
      <c r="A29" s="171"/>
      <c r="B29" s="22">
        <f>รายชื่อนักเรียน!A25</f>
        <v>24</v>
      </c>
      <c r="C29" s="52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73" t="str">
        <f t="shared" si="1"/>
        <v/>
      </c>
      <c r="Y29" s="67"/>
      <c r="Z29" s="75" t="str">
        <f t="shared" si="2"/>
        <v/>
      </c>
      <c r="AA29" s="74" t="str">
        <f t="shared" si="3"/>
        <v/>
      </c>
      <c r="AB29" s="171"/>
      <c r="AC29" s="171"/>
      <c r="AD29" s="171"/>
    </row>
    <row r="30" spans="1:30" x14ac:dyDescent="0.3">
      <c r="A30" s="171"/>
      <c r="B30" s="22">
        <f>รายชื่อนักเรียน!A26</f>
        <v>25</v>
      </c>
      <c r="C30" s="52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73" t="str">
        <f t="shared" si="1"/>
        <v/>
      </c>
      <c r="Y30" s="67"/>
      <c r="Z30" s="75" t="str">
        <f t="shared" si="2"/>
        <v/>
      </c>
      <c r="AA30" s="74" t="str">
        <f t="shared" si="3"/>
        <v/>
      </c>
      <c r="AB30" s="171"/>
      <c r="AC30" s="171"/>
      <c r="AD30" s="171"/>
    </row>
    <row r="31" spans="1:30" x14ac:dyDescent="0.3">
      <c r="A31" s="171"/>
      <c r="B31" s="22">
        <f>รายชื่อนักเรียน!A27</f>
        <v>26</v>
      </c>
      <c r="C31" s="52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73" t="str">
        <f t="shared" si="1"/>
        <v/>
      </c>
      <c r="Y31" s="67"/>
      <c r="Z31" s="75" t="str">
        <f t="shared" si="2"/>
        <v/>
      </c>
      <c r="AA31" s="74" t="str">
        <f t="shared" si="3"/>
        <v/>
      </c>
      <c r="AB31" s="171"/>
      <c r="AC31" s="171"/>
      <c r="AD31" s="171"/>
    </row>
    <row r="32" spans="1:30" x14ac:dyDescent="0.3">
      <c r="A32" s="171"/>
      <c r="B32" s="22">
        <f>รายชื่อนักเรียน!A28</f>
        <v>27</v>
      </c>
      <c r="C32" s="52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73" t="str">
        <f t="shared" si="1"/>
        <v/>
      </c>
      <c r="Y32" s="67"/>
      <c r="Z32" s="75" t="str">
        <f t="shared" si="2"/>
        <v/>
      </c>
      <c r="AA32" s="74" t="str">
        <f t="shared" si="3"/>
        <v/>
      </c>
      <c r="AB32" s="171"/>
      <c r="AC32" s="171"/>
      <c r="AD32" s="171"/>
    </row>
    <row r="33" spans="1:30" x14ac:dyDescent="0.3">
      <c r="A33" s="171"/>
      <c r="B33" s="22">
        <f>รายชื่อนักเรียน!A29</f>
        <v>28</v>
      </c>
      <c r="C33" s="52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73" t="str">
        <f t="shared" si="1"/>
        <v/>
      </c>
      <c r="Y33" s="67"/>
      <c r="Z33" s="75" t="str">
        <f t="shared" si="2"/>
        <v/>
      </c>
      <c r="AA33" s="74" t="str">
        <f t="shared" si="3"/>
        <v/>
      </c>
      <c r="AB33" s="171"/>
      <c r="AC33" s="171"/>
      <c r="AD33" s="171"/>
    </row>
    <row r="34" spans="1:30" x14ac:dyDescent="0.3">
      <c r="A34" s="171"/>
      <c r="B34" s="22">
        <f>รายชื่อนักเรียน!A30</f>
        <v>29</v>
      </c>
      <c r="C34" s="52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73" t="str">
        <f t="shared" si="1"/>
        <v/>
      </c>
      <c r="Y34" s="67"/>
      <c r="Z34" s="75" t="str">
        <f t="shared" si="2"/>
        <v/>
      </c>
      <c r="AA34" s="74" t="str">
        <f t="shared" si="3"/>
        <v/>
      </c>
      <c r="AB34" s="171"/>
      <c r="AC34" s="171"/>
      <c r="AD34" s="171"/>
    </row>
    <row r="35" spans="1:30" x14ac:dyDescent="0.3">
      <c r="A35" s="171"/>
      <c r="B35" s="22">
        <f>รายชื่อนักเรียน!A31</f>
        <v>30</v>
      </c>
      <c r="C35" s="52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73" t="str">
        <f t="shared" si="1"/>
        <v/>
      </c>
      <c r="Y35" s="67"/>
      <c r="Z35" s="75" t="str">
        <f t="shared" si="2"/>
        <v/>
      </c>
      <c r="AA35" s="74" t="str">
        <f t="shared" si="3"/>
        <v/>
      </c>
      <c r="AB35" s="171"/>
      <c r="AC35" s="171"/>
      <c r="AD35" s="171"/>
    </row>
    <row r="36" spans="1:30" x14ac:dyDescent="0.3">
      <c r="A36" s="171"/>
      <c r="B36" s="22">
        <f>รายชื่อนักเรียน!A32</f>
        <v>31</v>
      </c>
      <c r="C36" s="52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73" t="str">
        <f t="shared" si="1"/>
        <v/>
      </c>
      <c r="Y36" s="67"/>
      <c r="Z36" s="75" t="str">
        <f t="shared" si="2"/>
        <v/>
      </c>
      <c r="AA36" s="74" t="str">
        <f t="shared" si="3"/>
        <v/>
      </c>
      <c r="AB36" s="171"/>
      <c r="AC36" s="171"/>
      <c r="AD36" s="171"/>
    </row>
    <row r="37" spans="1:30" x14ac:dyDescent="0.3">
      <c r="A37" s="171"/>
      <c r="B37" s="22">
        <f>รายชื่อนักเรียน!A33</f>
        <v>32</v>
      </c>
      <c r="C37" s="52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73" t="str">
        <f t="shared" si="1"/>
        <v/>
      </c>
      <c r="Y37" s="67"/>
      <c r="Z37" s="75" t="str">
        <f t="shared" si="2"/>
        <v/>
      </c>
      <c r="AA37" s="74" t="str">
        <f t="shared" si="3"/>
        <v/>
      </c>
      <c r="AB37" s="171"/>
      <c r="AC37" s="171"/>
      <c r="AD37" s="171"/>
    </row>
    <row r="38" spans="1:30" x14ac:dyDescent="0.3">
      <c r="A38" s="171"/>
      <c r="B38" s="22">
        <f>รายชื่อนักเรียน!A34</f>
        <v>33</v>
      </c>
      <c r="C38" s="52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73" t="str">
        <f t="shared" si="1"/>
        <v/>
      </c>
      <c r="Y38" s="67"/>
      <c r="Z38" s="75" t="str">
        <f t="shared" si="2"/>
        <v/>
      </c>
      <c r="AA38" s="74" t="str">
        <f t="shared" si="3"/>
        <v/>
      </c>
      <c r="AB38" s="171"/>
      <c r="AC38" s="171"/>
      <c r="AD38" s="171"/>
    </row>
    <row r="39" spans="1:30" x14ac:dyDescent="0.3">
      <c r="A39" s="171"/>
      <c r="B39" s="22">
        <f>รายชื่อนักเรียน!A35</f>
        <v>34</v>
      </c>
      <c r="C39" s="52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73" t="str">
        <f t="shared" si="1"/>
        <v/>
      </c>
      <c r="Y39" s="67"/>
      <c r="Z39" s="75" t="str">
        <f t="shared" si="2"/>
        <v/>
      </c>
      <c r="AA39" s="74" t="str">
        <f t="shared" si="3"/>
        <v/>
      </c>
      <c r="AB39" s="171"/>
      <c r="AC39" s="171"/>
      <c r="AD39" s="171"/>
    </row>
    <row r="40" spans="1:30" x14ac:dyDescent="0.3">
      <c r="A40" s="171"/>
      <c r="B40" s="22">
        <f>รายชื่อนักเรียน!A36</f>
        <v>35</v>
      </c>
      <c r="C40" s="52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73" t="str">
        <f t="shared" si="1"/>
        <v/>
      </c>
      <c r="Y40" s="67"/>
      <c r="Z40" s="75" t="str">
        <f t="shared" si="2"/>
        <v/>
      </c>
      <c r="AA40" s="74" t="str">
        <f t="shared" si="3"/>
        <v/>
      </c>
      <c r="AB40" s="171"/>
      <c r="AC40" s="171"/>
      <c r="AD40" s="171"/>
    </row>
    <row r="41" spans="1:30" x14ac:dyDescent="0.3">
      <c r="A41" s="171"/>
      <c r="B41" s="22">
        <f>รายชื่อนักเรียน!A37</f>
        <v>36</v>
      </c>
      <c r="C41" s="52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73" t="str">
        <f t="shared" si="1"/>
        <v/>
      </c>
      <c r="Y41" s="67"/>
      <c r="Z41" s="75" t="str">
        <f t="shared" si="2"/>
        <v/>
      </c>
      <c r="AA41" s="74" t="str">
        <f t="shared" si="3"/>
        <v/>
      </c>
      <c r="AB41" s="171"/>
      <c r="AC41" s="171"/>
      <c r="AD41" s="171"/>
    </row>
    <row r="42" spans="1:30" x14ac:dyDescent="0.3">
      <c r="A42" s="171"/>
      <c r="B42" s="22">
        <f>รายชื่อนักเรียน!A38</f>
        <v>37</v>
      </c>
      <c r="C42" s="52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73" t="str">
        <f t="shared" si="1"/>
        <v/>
      </c>
      <c r="Y42" s="67"/>
      <c r="Z42" s="75" t="str">
        <f t="shared" si="2"/>
        <v/>
      </c>
      <c r="AA42" s="74" t="str">
        <f t="shared" si="3"/>
        <v/>
      </c>
      <c r="AB42" s="171"/>
      <c r="AC42" s="171"/>
      <c r="AD42" s="171"/>
    </row>
    <row r="43" spans="1:30" x14ac:dyDescent="0.3">
      <c r="A43" s="171"/>
      <c r="B43" s="22">
        <f>รายชื่อนักเรียน!A39</f>
        <v>38</v>
      </c>
      <c r="C43" s="52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73" t="str">
        <f t="shared" si="1"/>
        <v/>
      </c>
      <c r="Y43" s="67"/>
      <c r="Z43" s="75" t="str">
        <f t="shared" si="2"/>
        <v/>
      </c>
      <c r="AA43" s="74" t="str">
        <f t="shared" si="3"/>
        <v/>
      </c>
      <c r="AB43" s="171"/>
      <c r="AC43" s="171"/>
      <c r="AD43" s="171"/>
    </row>
    <row r="44" spans="1:30" x14ac:dyDescent="0.3">
      <c r="A44" s="171"/>
      <c r="B44" s="22">
        <f>รายชื่อนักเรียน!A40</f>
        <v>39</v>
      </c>
      <c r="C44" s="52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73" t="str">
        <f t="shared" si="1"/>
        <v/>
      </c>
      <c r="Y44" s="67"/>
      <c r="Z44" s="75" t="str">
        <f t="shared" si="2"/>
        <v/>
      </c>
      <c r="AA44" s="74" t="str">
        <f t="shared" si="3"/>
        <v/>
      </c>
      <c r="AB44" s="171"/>
      <c r="AC44" s="171"/>
      <c r="AD44" s="171"/>
    </row>
    <row r="45" spans="1:30" x14ac:dyDescent="0.3">
      <c r="A45" s="171"/>
      <c r="B45" s="22">
        <f>รายชื่อนักเรียน!A41</f>
        <v>40</v>
      </c>
      <c r="C45" s="52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73" t="str">
        <f t="shared" si="1"/>
        <v/>
      </c>
      <c r="Y45" s="67"/>
      <c r="Z45" s="75" t="str">
        <f t="shared" si="2"/>
        <v/>
      </c>
      <c r="AA45" s="74" t="str">
        <f t="shared" si="3"/>
        <v/>
      </c>
      <c r="AB45" s="171"/>
      <c r="AC45" s="171"/>
      <c r="AD45" s="171"/>
    </row>
    <row r="46" spans="1:30" x14ac:dyDescent="0.3">
      <c r="A46" s="171"/>
      <c r="B46" s="22">
        <f>รายชื่อนักเรียน!A42</f>
        <v>41</v>
      </c>
      <c r="C46" s="52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73" t="str">
        <f t="shared" si="1"/>
        <v/>
      </c>
      <c r="Y46" s="67"/>
      <c r="Z46" s="75" t="str">
        <f t="shared" si="2"/>
        <v/>
      </c>
      <c r="AA46" s="74" t="str">
        <f t="shared" si="3"/>
        <v/>
      </c>
      <c r="AB46" s="171"/>
      <c r="AC46" s="171"/>
      <c r="AD46" s="171"/>
    </row>
    <row r="47" spans="1:30" x14ac:dyDescent="0.3">
      <c r="A47" s="171"/>
      <c r="B47" s="22">
        <f>รายชื่อนักเรียน!A43</f>
        <v>42</v>
      </c>
      <c r="C47" s="52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73" t="str">
        <f t="shared" si="1"/>
        <v/>
      </c>
      <c r="Y47" s="67"/>
      <c r="Z47" s="75" t="str">
        <f t="shared" si="2"/>
        <v/>
      </c>
      <c r="AA47" s="74" t="str">
        <f t="shared" si="3"/>
        <v/>
      </c>
      <c r="AB47" s="171"/>
      <c r="AC47" s="171"/>
      <c r="AD47" s="171"/>
    </row>
    <row r="48" spans="1:30" x14ac:dyDescent="0.3">
      <c r="A48" s="171"/>
      <c r="B48" s="22">
        <f>รายชื่อนักเรียน!A44</f>
        <v>43</v>
      </c>
      <c r="C48" s="52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73" t="str">
        <f t="shared" si="1"/>
        <v/>
      </c>
      <c r="Y48" s="67"/>
      <c r="Z48" s="75" t="str">
        <f t="shared" si="2"/>
        <v/>
      </c>
      <c r="AA48" s="74" t="str">
        <f t="shared" si="3"/>
        <v/>
      </c>
      <c r="AB48" s="171"/>
      <c r="AC48" s="171"/>
      <c r="AD48" s="171"/>
    </row>
    <row r="49" spans="1:30" x14ac:dyDescent="0.3">
      <c r="A49" s="171"/>
      <c r="B49" s="22">
        <f>รายชื่อนักเรียน!A45</f>
        <v>44</v>
      </c>
      <c r="C49" s="52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73" t="str">
        <f t="shared" si="1"/>
        <v/>
      </c>
      <c r="Y49" s="67"/>
      <c r="Z49" s="75" t="str">
        <f t="shared" si="2"/>
        <v/>
      </c>
      <c r="AA49" s="74" t="str">
        <f t="shared" si="3"/>
        <v/>
      </c>
      <c r="AB49" s="171"/>
      <c r="AC49" s="171"/>
      <c r="AD49" s="171"/>
    </row>
    <row r="50" spans="1:30" x14ac:dyDescent="0.3">
      <c r="A50" s="171"/>
      <c r="B50" s="22">
        <f>รายชื่อนักเรียน!A46</f>
        <v>45</v>
      </c>
      <c r="C50" s="52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73" t="str">
        <f t="shared" si="1"/>
        <v/>
      </c>
      <c r="Y50" s="67"/>
      <c r="Z50" s="75" t="str">
        <f t="shared" si="2"/>
        <v/>
      </c>
      <c r="AA50" s="74" t="str">
        <f t="shared" si="3"/>
        <v/>
      </c>
      <c r="AB50" s="171"/>
      <c r="AC50" s="171"/>
      <c r="AD50" s="171"/>
    </row>
    <row r="51" spans="1:30" x14ac:dyDescent="0.3">
      <c r="A51" s="171"/>
      <c r="B51" s="22">
        <f>รายชื่อนักเรียน!A47</f>
        <v>46</v>
      </c>
      <c r="C51" s="52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73" t="str">
        <f t="shared" si="1"/>
        <v/>
      </c>
      <c r="Y51" s="67"/>
      <c r="Z51" s="75" t="str">
        <f t="shared" si="2"/>
        <v/>
      </c>
      <c r="AA51" s="74" t="str">
        <f t="shared" si="3"/>
        <v/>
      </c>
      <c r="AB51" s="171"/>
      <c r="AC51" s="171"/>
      <c r="AD51" s="171"/>
    </row>
    <row r="52" spans="1:30" x14ac:dyDescent="0.3">
      <c r="A52" s="171"/>
      <c r="B52" s="22">
        <f>รายชื่อนักเรียน!A48</f>
        <v>47</v>
      </c>
      <c r="C52" s="52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73" t="str">
        <f t="shared" si="1"/>
        <v/>
      </c>
      <c r="Y52" s="67"/>
      <c r="Z52" s="75" t="str">
        <f t="shared" si="2"/>
        <v/>
      </c>
      <c r="AA52" s="74" t="str">
        <f t="shared" si="3"/>
        <v/>
      </c>
      <c r="AB52" s="171"/>
      <c r="AC52" s="171"/>
      <c r="AD52" s="171"/>
    </row>
    <row r="53" spans="1:30" x14ac:dyDescent="0.3">
      <c r="A53" s="171"/>
      <c r="B53" s="22">
        <f>รายชื่อนักเรียน!A49</f>
        <v>48</v>
      </c>
      <c r="C53" s="52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73" t="str">
        <f t="shared" si="1"/>
        <v/>
      </c>
      <c r="Y53" s="67"/>
      <c r="Z53" s="75" t="str">
        <f t="shared" si="2"/>
        <v/>
      </c>
      <c r="AA53" s="74" t="str">
        <f t="shared" si="3"/>
        <v/>
      </c>
      <c r="AB53" s="171"/>
      <c r="AC53" s="171"/>
      <c r="AD53" s="171"/>
    </row>
    <row r="54" spans="1:30" x14ac:dyDescent="0.3">
      <c r="A54" s="171"/>
      <c r="B54" s="22">
        <f>รายชื่อนักเรียน!A50</f>
        <v>49</v>
      </c>
      <c r="C54" s="52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73" t="str">
        <f t="shared" si="1"/>
        <v/>
      </c>
      <c r="Y54" s="67"/>
      <c r="Z54" s="75" t="str">
        <f t="shared" si="2"/>
        <v/>
      </c>
      <c r="AA54" s="74" t="str">
        <f t="shared" si="3"/>
        <v/>
      </c>
      <c r="AB54" s="171"/>
      <c r="AC54" s="171"/>
      <c r="AD54" s="171"/>
    </row>
    <row r="55" spans="1:30" x14ac:dyDescent="0.3">
      <c r="A55" s="171"/>
      <c r="B55" s="22">
        <f>รายชื่อนักเรียน!A51</f>
        <v>50</v>
      </c>
      <c r="C55" s="52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73" t="str">
        <f t="shared" si="1"/>
        <v/>
      </c>
      <c r="Y55" s="67"/>
      <c r="Z55" s="75" t="str">
        <f t="shared" si="2"/>
        <v/>
      </c>
      <c r="AA55" s="74" t="str">
        <f t="shared" si="3"/>
        <v/>
      </c>
      <c r="AB55" s="171"/>
      <c r="AC55" s="171"/>
      <c r="AD55" s="171"/>
    </row>
    <row r="56" spans="1:30" x14ac:dyDescent="0.3">
      <c r="A56" s="171"/>
      <c r="B56" s="22">
        <f>รายชื่อนักเรียน!A52</f>
        <v>51</v>
      </c>
      <c r="C56" s="52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73" t="str">
        <f t="shared" si="1"/>
        <v/>
      </c>
      <c r="Y56" s="67"/>
      <c r="Z56" s="75" t="str">
        <f t="shared" si="2"/>
        <v/>
      </c>
      <c r="AA56" s="74" t="str">
        <f t="shared" si="3"/>
        <v/>
      </c>
      <c r="AB56" s="171"/>
      <c r="AC56" s="171"/>
      <c r="AD56" s="171"/>
    </row>
    <row r="57" spans="1:30" x14ac:dyDescent="0.3">
      <c r="A57" s="171"/>
      <c r="B57" s="22">
        <f>รายชื่อนักเรียน!A53</f>
        <v>52</v>
      </c>
      <c r="C57" s="52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73" t="str">
        <f t="shared" si="1"/>
        <v/>
      </c>
      <c r="Y57" s="67"/>
      <c r="Z57" s="75" t="str">
        <f t="shared" si="2"/>
        <v/>
      </c>
      <c r="AA57" s="74" t="str">
        <f t="shared" si="3"/>
        <v/>
      </c>
      <c r="AB57" s="171"/>
      <c r="AC57" s="171"/>
      <c r="AD57" s="171"/>
    </row>
    <row r="58" spans="1:30" x14ac:dyDescent="0.3">
      <c r="A58" s="171"/>
      <c r="B58" s="22">
        <f>รายชื่อนักเรียน!A54</f>
        <v>53</v>
      </c>
      <c r="C58" s="52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73" t="str">
        <f t="shared" si="1"/>
        <v/>
      </c>
      <c r="Y58" s="67"/>
      <c r="Z58" s="75" t="str">
        <f t="shared" si="2"/>
        <v/>
      </c>
      <c r="AA58" s="74" t="str">
        <f t="shared" si="3"/>
        <v/>
      </c>
      <c r="AB58" s="171"/>
      <c r="AC58" s="171"/>
      <c r="AD58" s="171"/>
    </row>
    <row r="59" spans="1:30" x14ac:dyDescent="0.3">
      <c r="A59" s="171"/>
      <c r="B59" s="22">
        <f>รายชื่อนักเรียน!A55</f>
        <v>54</v>
      </c>
      <c r="C59" s="52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73" t="str">
        <f t="shared" si="1"/>
        <v/>
      </c>
      <c r="Y59" s="67"/>
      <c r="Z59" s="75" t="str">
        <f t="shared" si="2"/>
        <v/>
      </c>
      <c r="AA59" s="74" t="str">
        <f t="shared" si="3"/>
        <v/>
      </c>
      <c r="AB59" s="171"/>
      <c r="AC59" s="171"/>
      <c r="AD59" s="171"/>
    </row>
    <row r="60" spans="1:30" x14ac:dyDescent="0.3">
      <c r="A60" s="171"/>
      <c r="B60" s="22">
        <f>รายชื่อนักเรียน!A56</f>
        <v>55</v>
      </c>
      <c r="C60" s="52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73" t="str">
        <f t="shared" si="1"/>
        <v/>
      </c>
      <c r="Y60" s="67"/>
      <c r="Z60" s="75" t="str">
        <f t="shared" si="2"/>
        <v/>
      </c>
      <c r="AA60" s="74" t="str">
        <f t="shared" si="3"/>
        <v/>
      </c>
      <c r="AB60" s="171"/>
      <c r="AC60" s="171"/>
      <c r="AD60" s="171"/>
    </row>
    <row r="61" spans="1:30" x14ac:dyDescent="0.3">
      <c r="A61" s="171"/>
      <c r="B61" s="22">
        <f>รายชื่อนักเรียน!A57</f>
        <v>56</v>
      </c>
      <c r="C61" s="52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73" t="str">
        <f t="shared" si="1"/>
        <v/>
      </c>
      <c r="Y61" s="67"/>
      <c r="Z61" s="75" t="str">
        <f t="shared" si="2"/>
        <v/>
      </c>
      <c r="AA61" s="74" t="str">
        <f t="shared" si="3"/>
        <v/>
      </c>
      <c r="AB61" s="171"/>
      <c r="AC61" s="171"/>
      <c r="AD61" s="171"/>
    </row>
    <row r="62" spans="1:30" x14ac:dyDescent="0.3">
      <c r="A62" s="171"/>
      <c r="B62" s="22">
        <f>รายชื่อนักเรียน!A58</f>
        <v>57</v>
      </c>
      <c r="C62" s="52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73" t="str">
        <f t="shared" si="1"/>
        <v/>
      </c>
      <c r="Y62" s="67"/>
      <c r="Z62" s="75" t="str">
        <f t="shared" si="2"/>
        <v/>
      </c>
      <c r="AA62" s="74" t="str">
        <f t="shared" si="3"/>
        <v/>
      </c>
      <c r="AB62" s="171"/>
      <c r="AC62" s="171"/>
      <c r="AD62" s="171"/>
    </row>
    <row r="63" spans="1:30" x14ac:dyDescent="0.3">
      <c r="A63" s="171"/>
      <c r="B63" s="22">
        <f>รายชื่อนักเรียน!A59</f>
        <v>58</v>
      </c>
      <c r="C63" s="52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73" t="str">
        <f t="shared" si="1"/>
        <v/>
      </c>
      <c r="Y63" s="67"/>
      <c r="Z63" s="75" t="str">
        <f t="shared" si="2"/>
        <v/>
      </c>
      <c r="AA63" s="74" t="str">
        <f t="shared" si="3"/>
        <v/>
      </c>
      <c r="AB63" s="171"/>
      <c r="AC63" s="171"/>
      <c r="AD63" s="171"/>
    </row>
    <row r="64" spans="1:30" x14ac:dyDescent="0.3">
      <c r="A64" s="171"/>
      <c r="B64" s="22">
        <f>รายชื่อนักเรียน!A60</f>
        <v>59</v>
      </c>
      <c r="C64" s="52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73" t="str">
        <f t="shared" si="1"/>
        <v/>
      </c>
      <c r="Y64" s="67"/>
      <c r="Z64" s="75" t="str">
        <f t="shared" si="2"/>
        <v/>
      </c>
      <c r="AA64" s="74" t="str">
        <f t="shared" si="3"/>
        <v/>
      </c>
      <c r="AB64" s="171"/>
      <c r="AC64" s="171"/>
      <c r="AD64" s="171"/>
    </row>
    <row r="65" spans="1:30" x14ac:dyDescent="0.3">
      <c r="A65" s="171"/>
      <c r="B65" s="22">
        <f>รายชื่อนักเรียน!A61</f>
        <v>60</v>
      </c>
      <c r="C65" s="52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73" t="str">
        <f t="shared" si="1"/>
        <v/>
      </c>
      <c r="Y65" s="67"/>
      <c r="Z65" s="75" t="str">
        <f t="shared" si="2"/>
        <v/>
      </c>
      <c r="AA65" s="74" t="str">
        <f t="shared" si="3"/>
        <v/>
      </c>
      <c r="AB65" s="171"/>
      <c r="AC65" s="171"/>
      <c r="AD65" s="171"/>
    </row>
  </sheetData>
  <sheetProtection algorithmName="SHA-512" hashValue="+bWgTUCL9ozBPO+33/br/jVWMxZLQtiHm1DM0NjuxPzDDbJ37aTh15nFC+dU24vSl7qtLWxriBLS69z4gNiAxw==" saltValue="w4DInWkJ1I8DLPY1cr9lqA==" spinCount="100000" sheet="1" objects="1" scenarios="1"/>
  <protectedRanges>
    <protectedRange sqref="AC1" name="ช่วง3"/>
    <protectedRange sqref="D5:W65" name="ช่วง1"/>
    <protectedRange sqref="Y5:Y65" name="ช่วง2"/>
  </protectedRanges>
  <mergeCells count="8">
    <mergeCell ref="B1:AA1"/>
    <mergeCell ref="B2:B5"/>
    <mergeCell ref="C2:C5"/>
    <mergeCell ref="D2:W2"/>
    <mergeCell ref="X2:X4"/>
    <mergeCell ref="Y2:Y4"/>
    <mergeCell ref="Z2:Z4"/>
    <mergeCell ref="AA2:AA5"/>
  </mergeCells>
  <conditionalFormatting sqref="D5:W5">
    <cfRule type="cellIs" dxfId="196" priority="2" operator="greaterThan">
      <formula>0</formula>
    </cfRule>
  </conditionalFormatting>
  <conditionalFormatting sqref="AA6:AA65">
    <cfRule type="cellIs" dxfId="195" priority="1" operator="equal">
      <formula>0</formula>
    </cfRule>
  </conditionalFormatting>
  <dataValidations count="22">
    <dataValidation type="decimal" allowBlank="1" showInputMessage="1" showErrorMessage="1" sqref="W6:W65" xr:uid="{5CC7AF84-5641-485A-BD28-75A8A23281A5}">
      <formula1>0</formula1>
      <formula2>$W$5</formula2>
    </dataValidation>
    <dataValidation type="decimal" allowBlank="1" showInputMessage="1" showErrorMessage="1" sqref="V6:V65" xr:uid="{66DD0117-7C19-45C5-92E6-E3D7FC60EBD4}">
      <formula1>0</formula1>
      <formula2>$V$5</formula2>
    </dataValidation>
    <dataValidation type="decimal" allowBlank="1" showInputMessage="1" showErrorMessage="1" sqref="U6:U65" xr:uid="{7D2DC806-9656-4F41-BF38-47D5523CCECD}">
      <formula1>0</formula1>
      <formula2>$U$5</formula2>
    </dataValidation>
    <dataValidation type="decimal" allowBlank="1" showInputMessage="1" showErrorMessage="1" sqref="T6:T65" xr:uid="{41B9CBB7-6EF4-4C86-9E2D-643088C86ABC}">
      <formula1>0</formula1>
      <formula2>$T$5</formula2>
    </dataValidation>
    <dataValidation type="decimal" allowBlank="1" showInputMessage="1" showErrorMessage="1" sqref="S6:S65" xr:uid="{BC345936-D1F5-4634-B299-876FB50F9552}">
      <formula1>0</formula1>
      <formula2>$S$5</formula2>
    </dataValidation>
    <dataValidation type="decimal" allowBlank="1" showInputMessage="1" showErrorMessage="1" sqref="R6:R65" xr:uid="{1C219CBD-566D-468E-9512-FD01FA89BBC1}">
      <formula1>0</formula1>
      <formula2>$R$5</formula2>
    </dataValidation>
    <dataValidation type="decimal" allowBlank="1" showInputMessage="1" showErrorMessage="1" sqref="Q6:Q65" xr:uid="{325C2E9D-86F5-4113-941F-43292F0C129F}">
      <formula1>0</formula1>
      <formula2>$Q$5</formula2>
    </dataValidation>
    <dataValidation type="decimal" allowBlank="1" showInputMessage="1" showErrorMessage="1" sqref="P6:P65" xr:uid="{8F75B81B-37CE-405B-BC1D-F59D65D438B6}">
      <formula1>0</formula1>
      <formula2>$P$5</formula2>
    </dataValidation>
    <dataValidation type="decimal" allowBlank="1" showInputMessage="1" showErrorMessage="1" sqref="O6:O65" xr:uid="{BEE704AC-DB54-4F64-9044-E0381293710C}">
      <formula1>0</formula1>
      <formula2>$O$5</formula2>
    </dataValidation>
    <dataValidation type="decimal" allowBlank="1" showInputMessage="1" showErrorMessage="1" sqref="N6:N65" xr:uid="{04AAB832-E7D7-4285-A675-2F1714D33DF7}">
      <formula1>0</formula1>
      <formula2>$N$5</formula2>
    </dataValidation>
    <dataValidation type="decimal" allowBlank="1" showInputMessage="1" showErrorMessage="1" sqref="M6:M65" xr:uid="{02E05239-13F3-4436-BFC0-1B5DDC1D807D}">
      <formula1>0</formula1>
      <formula2>$M$5</formula2>
    </dataValidation>
    <dataValidation type="decimal" allowBlank="1" showInputMessage="1" showErrorMessage="1" sqref="L6:L65" xr:uid="{5CBBD591-1796-4C4B-9F0A-B63719619803}">
      <formula1>0</formula1>
      <formula2>$L$5</formula2>
    </dataValidation>
    <dataValidation type="decimal" allowBlank="1" showInputMessage="1" showErrorMessage="1" sqref="K6:K65" xr:uid="{0E963E7C-BBF9-4120-9430-B9F8EF67E245}">
      <formula1>0</formula1>
      <formula2>$K$5</formula2>
    </dataValidation>
    <dataValidation type="decimal" allowBlank="1" showInputMessage="1" showErrorMessage="1" sqref="J6:J65" xr:uid="{46C60CCC-5AE8-4ECD-B696-69C877C1E751}">
      <formula1>0</formula1>
      <formula2>$J$5</formula2>
    </dataValidation>
    <dataValidation type="decimal" allowBlank="1" showInputMessage="1" showErrorMessage="1" sqref="I6:I65" xr:uid="{883BEA00-8023-4E9F-83CE-89253309801F}">
      <formula1>0</formula1>
      <formula2>$I$5</formula2>
    </dataValidation>
    <dataValidation type="decimal" allowBlank="1" showInputMessage="1" showErrorMessage="1" sqref="H6:H65" xr:uid="{8B21642A-55AC-4F6A-8402-87FD15E6EEF9}">
      <formula1>0</formula1>
      <formula2>$H$5</formula2>
    </dataValidation>
    <dataValidation type="decimal" allowBlank="1" showInputMessage="1" showErrorMessage="1" sqref="G6:G65" xr:uid="{C6D1B65D-CAE5-4263-9F5B-9F069C04B9B2}">
      <formula1>0</formula1>
      <formula2>$G$5</formula2>
    </dataValidation>
    <dataValidation type="decimal" allowBlank="1" showInputMessage="1" showErrorMessage="1" sqref="F6:F65" xr:uid="{ABAD4C45-D109-46B1-AAEE-F6ED18723EB0}">
      <formula1>0</formula1>
      <formula2>$F$5</formula2>
    </dataValidation>
    <dataValidation type="decimal" allowBlank="1" showInputMessage="1" showErrorMessage="1" sqref="E6:E65" xr:uid="{B9F9ECA2-2D68-4444-A87F-41AFC35D1C75}">
      <formula1>0</formula1>
      <formula2>$E$5</formula2>
    </dataValidation>
    <dataValidation type="decimal" allowBlank="1" showInputMessage="1" showErrorMessage="1" sqref="D6:D65" xr:uid="{E96E4055-0632-4925-86B1-8CF85C374DEE}">
      <formula1>0</formula1>
      <formula2>$D$5</formula2>
    </dataValidation>
    <dataValidation type="decimal" allowBlank="1" showInputMessage="1" showErrorMessage="1" sqref="Y6:Y65" xr:uid="{C66A70D4-F43E-44FA-BC3E-9FB58934B106}">
      <formula1>0</formula1>
      <formula2>$Y$5</formula2>
    </dataValidation>
    <dataValidation type="whole" allowBlank="1" showInputMessage="1" showErrorMessage="1" sqref="D5:W5" xr:uid="{9C8CEDB2-F2BF-48AC-9165-2B883B7813DA}">
      <formula1>1</formula1>
      <formula2>1000000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4C967C-4FF2-4B77-883F-44B107B3EFFC}">
          <x14:formula1>
            <xm:f>รายการ!$K$2:$K$36</xm:f>
          </x14:formula1>
          <xm:sqref>AC1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D5A65-E1AB-4598-A464-D1FDE407E0C9}">
  <sheetPr>
    <tabColor rgb="FFFF5B5B"/>
  </sheetPr>
  <dimension ref="A1:P65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6" sqref="I6"/>
    </sheetView>
  </sheetViews>
  <sheetFormatPr defaultColWidth="5.625" defaultRowHeight="18.75" x14ac:dyDescent="0.2"/>
  <cols>
    <col min="1" max="1" width="4.5" style="64" customWidth="1"/>
    <col min="2" max="2" width="5.625" style="64"/>
    <col min="3" max="3" width="25.25" style="64" customWidth="1"/>
    <col min="4" max="13" width="5.625" style="64"/>
    <col min="14" max="14" width="8.625" style="64" customWidth="1"/>
    <col min="15" max="15" width="23.75" style="64" customWidth="1"/>
    <col min="16" max="16" width="9.75" style="64" customWidth="1"/>
    <col min="17" max="16384" width="5.625" style="64"/>
  </cols>
  <sheetData>
    <row r="1" spans="1:16" ht="23.25" x14ac:dyDescent="0.2">
      <c r="A1" s="171"/>
      <c r="B1" s="324" t="s">
        <v>40</v>
      </c>
      <c r="C1" s="326" t="s">
        <v>62</v>
      </c>
      <c r="D1" s="333" t="s">
        <v>160</v>
      </c>
      <c r="E1" s="334"/>
      <c r="F1" s="334"/>
      <c r="G1" s="335"/>
      <c r="H1" s="336" t="s">
        <v>161</v>
      </c>
      <c r="I1" s="337"/>
      <c r="J1" s="337"/>
      <c r="K1" s="338"/>
      <c r="L1" s="329" t="s">
        <v>162</v>
      </c>
      <c r="M1" s="331" t="s">
        <v>163</v>
      </c>
      <c r="N1" s="208" t="s">
        <v>239</v>
      </c>
      <c r="O1" s="201" t="s">
        <v>318</v>
      </c>
      <c r="P1" s="209" t="str">
        <f>_xlfn.IFNA(IF(VLOOKUP(O1,รายการ!$K$1:$L$36,2,FALSE)="","",HYPERLINK("#" &amp; VLOOKUP(O1,รายการ!$K$1:$L$36,2,FALSE)  &amp; "","คลิก")),"")</f>
        <v>คลิก</v>
      </c>
    </row>
    <row r="2" spans="1:16" ht="21.75" customHeight="1" x14ac:dyDescent="0.2">
      <c r="A2" s="171"/>
      <c r="B2" s="324"/>
      <c r="C2" s="327"/>
      <c r="D2" s="319" t="s">
        <v>156</v>
      </c>
      <c r="E2" s="322" t="s">
        <v>157</v>
      </c>
      <c r="F2" s="323" t="s">
        <v>158</v>
      </c>
      <c r="G2" s="316" t="s">
        <v>159</v>
      </c>
      <c r="H2" s="319" t="s">
        <v>156</v>
      </c>
      <c r="I2" s="322" t="s">
        <v>157</v>
      </c>
      <c r="J2" s="323" t="s">
        <v>158</v>
      </c>
      <c r="K2" s="316" t="s">
        <v>159</v>
      </c>
      <c r="L2" s="329"/>
      <c r="M2" s="331"/>
      <c r="N2" s="171"/>
      <c r="O2" s="171"/>
      <c r="P2" s="171"/>
    </row>
    <row r="3" spans="1:16" x14ac:dyDescent="0.2">
      <c r="A3" s="171"/>
      <c r="B3" s="324"/>
      <c r="C3" s="327"/>
      <c r="D3" s="319"/>
      <c r="E3" s="322"/>
      <c r="F3" s="323"/>
      <c r="G3" s="316"/>
      <c r="H3" s="319"/>
      <c r="I3" s="322"/>
      <c r="J3" s="323"/>
      <c r="K3" s="316"/>
      <c r="L3" s="329"/>
      <c r="M3" s="331"/>
      <c r="N3" s="171"/>
      <c r="O3" s="171"/>
      <c r="P3" s="171"/>
    </row>
    <row r="4" spans="1:16" x14ac:dyDescent="0.2">
      <c r="A4" s="171"/>
      <c r="B4" s="324"/>
      <c r="C4" s="327"/>
      <c r="D4" s="319"/>
      <c r="E4" s="322"/>
      <c r="F4" s="323"/>
      <c r="G4" s="316"/>
      <c r="H4" s="319"/>
      <c r="I4" s="322"/>
      <c r="J4" s="323"/>
      <c r="K4" s="316"/>
      <c r="L4" s="329"/>
      <c r="M4" s="331"/>
      <c r="N4" s="171"/>
      <c r="O4" s="171"/>
      <c r="P4" s="171"/>
    </row>
    <row r="5" spans="1:16" x14ac:dyDescent="0.2">
      <c r="A5" s="171"/>
      <c r="B5" s="325"/>
      <c r="C5" s="328"/>
      <c r="D5" s="68">
        <f>IF(ตั้งค่าปพ5!$I$16="","",ตั้งค่าปพ5!$I$16)</f>
        <v>70</v>
      </c>
      <c r="E5" s="69">
        <f>IF(ตั้งค่าปพ5!$I$17="","",ตั้งค่าปพ5!$I$17)</f>
        <v>30</v>
      </c>
      <c r="F5" s="70">
        <f>SUM(D5:E5)</f>
        <v>100</v>
      </c>
      <c r="G5" s="316"/>
      <c r="H5" s="68">
        <f>IF(ตั้งค่าปพ5!$I$16="","",ตั้งค่าปพ5!$I$16)</f>
        <v>70</v>
      </c>
      <c r="I5" s="69">
        <f>IF(ตั้งค่าปพ5!$I$17="","",ตั้งค่าปพ5!$I$17)</f>
        <v>30</v>
      </c>
      <c r="J5" s="70">
        <f>SUM(H5:I5)</f>
        <v>100</v>
      </c>
      <c r="K5" s="316"/>
      <c r="L5" s="330"/>
      <c r="M5" s="332"/>
      <c r="N5" s="171"/>
      <c r="O5" s="171"/>
      <c r="P5" s="171"/>
    </row>
    <row r="6" spans="1:16" x14ac:dyDescent="0.3">
      <c r="A6" s="171"/>
      <c r="B6" s="22">
        <f>รายชื่อนักเรียน!A2</f>
        <v>1</v>
      </c>
      <c r="C6" s="52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D6" s="73">
        <f>IF($C6="","",IF(คะแนนภาคเรียนที่1!X6="","",คะแนนภาคเรียนที่1!X6))</f>
        <v>61.197604790419163</v>
      </c>
      <c r="E6" s="76">
        <f>IF($C6="","",IF(คะแนนภาคเรียนที่1!Y6="","",คะแนนภาคเรียนที่1!Y6))</f>
        <v>14.5</v>
      </c>
      <c r="F6" s="75">
        <f>IF($C6="","",IF(คะแนนภาคเรียนที่1!Z6="","",คะแนนภาคเรียนที่1!Z6))</f>
        <v>75.697604790419163</v>
      </c>
      <c r="G6" s="74">
        <f>IF($C6="","",IF(คะแนนภาคเรียนที่1!AA6="","",คะแนนภาคเรียนที่1!AA6))</f>
        <v>3.5</v>
      </c>
      <c r="H6" s="73">
        <f>IF($C6="","",IF(คะแนนภาคเรียนที่2!X6="","",คะแนนภาคเรียนที่2!X6))</f>
        <v>61.197604790419163</v>
      </c>
      <c r="I6" s="76">
        <f>IF($C6="","",IF(คะแนนภาคเรียนที่2!Y6="","",คะแนนภาคเรียนที่2!Y6))</f>
        <v>13</v>
      </c>
      <c r="J6" s="75">
        <f>IF($C6="","",IF(คะแนนภาคเรียนที่2!Z6="","",คะแนนภาคเรียนที่2!Z6))</f>
        <v>74.197604790419163</v>
      </c>
      <c r="K6" s="74">
        <f>IF($C6="","",IF(คะแนนภาคเรียนที่2!AA6="","",คะแนนภาคเรียนที่2!AA6))</f>
        <v>3</v>
      </c>
      <c r="L6" s="77">
        <f>IF($C6="","",IF(รายชื่อนักเรียน!H2="ย้ายออก","ย้ายออก",AVERAGE(F6,J6)))</f>
        <v>74.947604790419163</v>
      </c>
      <c r="M6" s="70">
        <f>IF($C6="","",IF($L6="","",IF(รายชื่อนักเรียน!H2="ย้ายออก","ย้ายออก",IF($L6&gt;=80,4,IF($L6&gt;=75,3.5,IF($L6&gt;=70,3,IF($L6&gt;=65,2.5,IF($L6&gt;=60,2,IF($L6&gt;=55,1.5,IF($L6&gt;=50,1,0))))))))))</f>
        <v>3</v>
      </c>
      <c r="N6" s="171"/>
      <c r="O6" s="171"/>
      <c r="P6" s="171"/>
    </row>
    <row r="7" spans="1:16" x14ac:dyDescent="0.3">
      <c r="A7" s="171"/>
      <c r="B7" s="22">
        <f>รายชื่อนักเรียน!A3</f>
        <v>2</v>
      </c>
      <c r="C7" s="52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D7" s="73">
        <f>IF($C7="","",IF(คะแนนภาคเรียนที่1!X7="","",คะแนนภาคเรียนที่1!X7))</f>
        <v>45.269461077844312</v>
      </c>
      <c r="E7" s="76">
        <f>IF($C7="","",IF(คะแนนภาคเรียนที่1!Y7="","",คะแนนภาคเรียนที่1!Y7))</f>
        <v>13</v>
      </c>
      <c r="F7" s="75">
        <f>IF($C7="","",IF(คะแนนภาคเรียนที่1!Z7="","",คะแนนภาคเรียนที่1!Z7))</f>
        <v>58.269461077844312</v>
      </c>
      <c r="G7" s="74">
        <f>IF($C7="","",IF(คะแนนภาคเรียนที่1!AA7="","",คะแนนภาคเรียนที่1!AA7))</f>
        <v>1.5</v>
      </c>
      <c r="H7" s="73">
        <f>IF($C7="","",IF(คะแนนภาคเรียนที่2!X7="","",คะแนนภาคเรียนที่2!X7))</f>
        <v>45.269461077844312</v>
      </c>
      <c r="I7" s="76">
        <f>IF($C7="","",IF(คะแนนภาคเรียนที่2!Y7="","",คะแนนภาคเรียนที่2!Y7))</f>
        <v>13</v>
      </c>
      <c r="J7" s="75">
        <f>IF($C7="","",IF(คะแนนภาคเรียนที่2!Z7="","",คะแนนภาคเรียนที่2!Z7))</f>
        <v>58.269461077844312</v>
      </c>
      <c r="K7" s="74">
        <f>IF($C7="","",IF(คะแนนภาคเรียนที่2!AA7="","",คะแนนภาคเรียนที่2!AA7))</f>
        <v>1.5</v>
      </c>
      <c r="L7" s="77" t="str">
        <f>IF($C7="","",IF(รายชื่อนักเรียน!H3="ย้ายออก","ย้ายออก",AVERAGE(F7,J7)))</f>
        <v>ย้ายออก</v>
      </c>
      <c r="M7" s="70" t="str">
        <f>IF($C7="","",IF($L7="","",IF(รายชื่อนักเรียน!H3="ย้ายออก","ย้ายออก",IF($L7&gt;=80,4,IF($L7&gt;=75,3.5,IF($L7&gt;=70,3,IF($L7&gt;=65,2.5,IF($L7&gt;=60,2,IF($L7&gt;=55,1.5,IF($L7&gt;=50,1,0))))))))))</f>
        <v>ย้ายออก</v>
      </c>
      <c r="N7" s="171"/>
      <c r="O7" s="171"/>
      <c r="P7" s="171"/>
    </row>
    <row r="8" spans="1:16" x14ac:dyDescent="0.3">
      <c r="A8" s="171"/>
      <c r="B8" s="22">
        <f>รายชื่อนักเรียน!A4</f>
        <v>3</v>
      </c>
      <c r="C8" s="52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D8" s="73">
        <f>IF($C8="","",IF(คะแนนภาคเรียนที่1!X8="","",คะแนนภาคเรียนที่1!X8))</f>
        <v>61.197604790419163</v>
      </c>
      <c r="E8" s="76">
        <f>IF($C8="","",IF(คะแนนภาคเรียนที่1!Y8="","",คะแนนภาคเรียนที่1!Y8))</f>
        <v>13</v>
      </c>
      <c r="F8" s="75">
        <f>IF($C8="","",IF(คะแนนภาคเรียนที่1!Z8="","",คะแนนภาคเรียนที่1!Z8))</f>
        <v>74.197604790419163</v>
      </c>
      <c r="G8" s="74">
        <f>IF($C8="","",IF(คะแนนภาคเรียนที่1!AA8="","",คะแนนภาคเรียนที่1!AA8))</f>
        <v>3</v>
      </c>
      <c r="H8" s="73">
        <f>IF($C8="","",IF(คะแนนภาคเรียนที่2!X8="","",คะแนนภาคเรียนที่2!X8))</f>
        <v>61.197604790419163</v>
      </c>
      <c r="I8" s="76">
        <f>IF($C8="","",IF(คะแนนภาคเรียนที่2!Y8="","",คะแนนภาคเรียนที่2!Y8))</f>
        <v>23</v>
      </c>
      <c r="J8" s="75">
        <f>IF($C8="","",IF(คะแนนภาคเรียนที่2!Z8="","",คะแนนภาคเรียนที่2!Z8))</f>
        <v>84.197604790419163</v>
      </c>
      <c r="K8" s="74">
        <f>IF($C8="","",IF(คะแนนภาคเรียนที่2!AA8="","",คะแนนภาคเรียนที่2!AA8))</f>
        <v>4</v>
      </c>
      <c r="L8" s="77">
        <f>IF($C8="","",IF(รายชื่อนักเรียน!H4="ย้ายออก","ย้ายออก",AVERAGE(F8,J8)))</f>
        <v>79.197604790419163</v>
      </c>
      <c r="M8" s="70">
        <f>IF($C8="","",IF($L8="","",IF(รายชื่อนักเรียน!H4="ย้ายออก","ย้ายออก",IF($L8&gt;=80,4,IF($L8&gt;=75,3.5,IF($L8&gt;=70,3,IF($L8&gt;=65,2.5,IF($L8&gt;=60,2,IF($L8&gt;=55,1.5,IF($L8&gt;=50,1,0))))))))))</f>
        <v>3.5</v>
      </c>
      <c r="N8" s="171"/>
      <c r="O8" s="171"/>
      <c r="P8" s="171"/>
    </row>
    <row r="9" spans="1:16" x14ac:dyDescent="0.3">
      <c r="A9" s="171"/>
      <c r="B9" s="22">
        <f>รายชื่อนักเรียน!A5</f>
        <v>4</v>
      </c>
      <c r="C9" s="52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D9" s="73">
        <f>IF($C9="","",IF(คะแนนภาคเรียนที่1!X9="","",คะแนนภาคเรียนที่1!X9))</f>
        <v>55.32934131736527</v>
      </c>
      <c r="E9" s="76">
        <f>IF($C9="","",IF(คะแนนภาคเรียนที่1!Y9="","",คะแนนภาคเรียนที่1!Y9))</f>
        <v>25</v>
      </c>
      <c r="F9" s="75">
        <f>IF($C9="","",IF(คะแนนภาคเรียนที่1!Z9="","",คะแนนภาคเรียนที่1!Z9))</f>
        <v>80.329341317365277</v>
      </c>
      <c r="G9" s="74">
        <f>IF($C9="","",IF(คะแนนภาคเรียนที่1!AA9="","",คะแนนภาคเรียนที่1!AA9))</f>
        <v>4</v>
      </c>
      <c r="H9" s="73">
        <f>IF($C9="","",IF(คะแนนภาคเรียนที่2!X9="","",คะแนนภาคเรียนที่2!X9))</f>
        <v>62.455089820359284</v>
      </c>
      <c r="I9" s="76">
        <f>IF($C9="","",IF(คะแนนภาคเรียนที่2!Y9="","",คะแนนภาคเรียนที่2!Y9))</f>
        <v>25</v>
      </c>
      <c r="J9" s="75">
        <f>IF($C9="","",IF(คะแนนภาคเรียนที่2!Z9="","",คะแนนภาคเรียนที่2!Z9))</f>
        <v>87.455089820359291</v>
      </c>
      <c r="K9" s="74">
        <f>IF($C9="","",IF(คะแนนภาคเรียนที่2!AA9="","",คะแนนภาคเรียนที่2!AA9))</f>
        <v>4</v>
      </c>
      <c r="L9" s="77">
        <f>IF($C9="","",IF(รายชื่อนักเรียน!H5="ย้ายออก","ย้ายออก",AVERAGE(F9,J9)))</f>
        <v>83.892215568862284</v>
      </c>
      <c r="M9" s="70">
        <f>IF($C9="","",IF($L9="","",IF(รายชื่อนักเรียน!H5="ย้ายออก","ย้ายออก",IF($L9&gt;=80,4,IF($L9&gt;=75,3.5,IF($L9&gt;=70,3,IF($L9&gt;=65,2.5,IF($L9&gt;=60,2,IF($L9&gt;=55,1.5,IF($L9&gt;=50,1,0))))))))))</f>
        <v>4</v>
      </c>
      <c r="N9" s="171"/>
      <c r="O9" s="171"/>
      <c r="P9" s="171"/>
    </row>
    <row r="10" spans="1:16" x14ac:dyDescent="0.3">
      <c r="A10" s="171"/>
      <c r="B10" s="22">
        <f>รายชื่อนักเรียน!A6</f>
        <v>5</v>
      </c>
      <c r="C10" s="52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D10" s="73" t="str">
        <f>IF($C10="","",IF(คะแนนภาคเรียนที่1!X10="","",คะแนนภาคเรียนที่1!X10))</f>
        <v/>
      </c>
      <c r="E10" s="76" t="str">
        <f>IF($C10="","",IF(คะแนนภาคเรียนที่1!Y10="","",คะแนนภาคเรียนที่1!Y10))</f>
        <v/>
      </c>
      <c r="F10" s="75" t="str">
        <f>IF($C10="","",IF(คะแนนภาคเรียนที่1!Z10="","",คะแนนภาคเรียนที่1!Z10))</f>
        <v/>
      </c>
      <c r="G10" s="74" t="str">
        <f>IF($C10="","",IF(คะแนนภาคเรียนที่1!AA10="","",คะแนนภาคเรียนที่1!AA10))</f>
        <v/>
      </c>
      <c r="H10" s="73" t="str">
        <f>IF($C10="","",IF(คะแนนภาคเรียนที่2!X10="","",คะแนนภาคเรียนที่2!X10))</f>
        <v/>
      </c>
      <c r="I10" s="76" t="str">
        <f>IF($C10="","",IF(คะแนนภาคเรียนที่2!Y10="","",คะแนนภาคเรียนที่2!Y10))</f>
        <v/>
      </c>
      <c r="J10" s="75" t="str">
        <f>IF($C10="","",IF(คะแนนภาคเรียนที่2!Z10="","",คะแนนภาคเรียนที่2!Z10))</f>
        <v/>
      </c>
      <c r="K10" s="74" t="str">
        <f>IF($C10="","",IF(คะแนนภาคเรียนที่2!AA10="","",คะแนนภาคเรียนที่2!AA10))</f>
        <v/>
      </c>
      <c r="L10" s="77" t="str">
        <f>IF($C10="","",IF(รายชื่อนักเรียน!H6="ย้ายออก","ย้ายออก",AVERAGE(F10,J10)))</f>
        <v/>
      </c>
      <c r="M10" s="70" t="str">
        <f>IF($C10="","",IF($L10="","",IF(รายชื่อนักเรียน!H6="ย้ายออก","ย้ายออก",IF($L10&gt;=80,4,IF($L10&gt;=75,3.5,IF($L10&gt;=70,3,IF($L10&gt;=65,2.5,IF($L10&gt;=60,2,IF($L10&gt;=55,1.5,IF($L10&gt;=50,1,0))))))))))</f>
        <v/>
      </c>
      <c r="N10" s="171"/>
      <c r="O10" s="171"/>
      <c r="P10" s="171"/>
    </row>
    <row r="11" spans="1:16" x14ac:dyDescent="0.3">
      <c r="A11" s="171"/>
      <c r="B11" s="22">
        <f>รายชื่อนักเรียน!A7</f>
        <v>6</v>
      </c>
      <c r="C11" s="52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D11" s="73" t="str">
        <f>IF($C11="","",IF(คะแนนภาคเรียนที่1!X11="","",คะแนนภาคเรียนที่1!X11))</f>
        <v/>
      </c>
      <c r="E11" s="76" t="str">
        <f>IF($C11="","",IF(คะแนนภาคเรียนที่1!Y11="","",คะแนนภาคเรียนที่1!Y11))</f>
        <v/>
      </c>
      <c r="F11" s="75" t="str">
        <f>IF($C11="","",IF(คะแนนภาคเรียนที่1!Z11="","",คะแนนภาคเรียนที่1!Z11))</f>
        <v/>
      </c>
      <c r="G11" s="74" t="str">
        <f>IF($C11="","",IF(คะแนนภาคเรียนที่1!AA11="","",คะแนนภาคเรียนที่1!AA11))</f>
        <v/>
      </c>
      <c r="H11" s="73" t="str">
        <f>IF($C11="","",IF(คะแนนภาคเรียนที่2!X11="","",คะแนนภาคเรียนที่2!X11))</f>
        <v/>
      </c>
      <c r="I11" s="76" t="str">
        <f>IF($C11="","",IF(คะแนนภาคเรียนที่2!Y11="","",คะแนนภาคเรียนที่2!Y11))</f>
        <v/>
      </c>
      <c r="J11" s="75" t="str">
        <f>IF($C11="","",IF(คะแนนภาคเรียนที่2!Z11="","",คะแนนภาคเรียนที่2!Z11))</f>
        <v/>
      </c>
      <c r="K11" s="74" t="str">
        <f>IF($C11="","",IF(คะแนนภาคเรียนที่2!AA11="","",คะแนนภาคเรียนที่2!AA11))</f>
        <v/>
      </c>
      <c r="L11" s="77" t="str">
        <f>IF($C11="","",IF(รายชื่อนักเรียน!H7="ย้ายออก","ย้ายออก",AVERAGE(F11,J11)))</f>
        <v/>
      </c>
      <c r="M11" s="70" t="str">
        <f>IF($C11="","",IF($L11="","",IF(รายชื่อนักเรียน!H7="ย้ายออก","ย้ายออก",IF($L11&gt;=80,4,IF($L11&gt;=75,3.5,IF($L11&gt;=70,3,IF($L11&gt;=65,2.5,IF($L11&gt;=60,2,IF($L11&gt;=55,1.5,IF($L11&gt;=50,1,0))))))))))</f>
        <v/>
      </c>
      <c r="N11" s="171"/>
      <c r="O11" s="171"/>
      <c r="P11" s="171"/>
    </row>
    <row r="12" spans="1:16" x14ac:dyDescent="0.3">
      <c r="A12" s="171"/>
      <c r="B12" s="22">
        <f>รายชื่อนักเรียน!A8</f>
        <v>7</v>
      </c>
      <c r="C12" s="52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D12" s="73" t="str">
        <f>IF($C12="","",IF(คะแนนภาคเรียนที่1!X12="","",คะแนนภาคเรียนที่1!X12))</f>
        <v/>
      </c>
      <c r="E12" s="76" t="str">
        <f>IF($C12="","",IF(คะแนนภาคเรียนที่1!Y12="","",คะแนนภาคเรียนที่1!Y12))</f>
        <v/>
      </c>
      <c r="F12" s="75" t="str">
        <f>IF($C12="","",IF(คะแนนภาคเรียนที่1!Z12="","",คะแนนภาคเรียนที่1!Z12))</f>
        <v/>
      </c>
      <c r="G12" s="74" t="str">
        <f>IF($C12="","",IF(คะแนนภาคเรียนที่1!AA12="","",คะแนนภาคเรียนที่1!AA12))</f>
        <v/>
      </c>
      <c r="H12" s="73" t="str">
        <f>IF($C12="","",IF(คะแนนภาคเรียนที่2!X12="","",คะแนนภาคเรียนที่2!X12))</f>
        <v/>
      </c>
      <c r="I12" s="76" t="str">
        <f>IF($C12="","",IF(คะแนนภาคเรียนที่2!Y12="","",คะแนนภาคเรียนที่2!Y12))</f>
        <v/>
      </c>
      <c r="J12" s="75" t="str">
        <f>IF($C12="","",IF(คะแนนภาคเรียนที่2!Z12="","",คะแนนภาคเรียนที่2!Z12))</f>
        <v/>
      </c>
      <c r="K12" s="74" t="str">
        <f>IF($C12="","",IF(คะแนนภาคเรียนที่2!AA12="","",คะแนนภาคเรียนที่2!AA12))</f>
        <v/>
      </c>
      <c r="L12" s="77" t="str">
        <f>IF($C12="","",IF(รายชื่อนักเรียน!H8="ย้ายออก","ย้ายออก",AVERAGE(F12,J12)))</f>
        <v/>
      </c>
      <c r="M12" s="70" t="str">
        <f>IF($C12="","",IF($L12="","",IF(รายชื่อนักเรียน!H8="ย้ายออก","ย้ายออก",IF($L12&gt;=80,4,IF($L12&gt;=75,3.5,IF($L12&gt;=70,3,IF($L12&gt;=65,2.5,IF($L12&gt;=60,2,IF($L12&gt;=55,1.5,IF($L12&gt;=50,1,0))))))))))</f>
        <v/>
      </c>
      <c r="N12" s="171"/>
      <c r="O12" s="171"/>
      <c r="P12" s="171"/>
    </row>
    <row r="13" spans="1:16" x14ac:dyDescent="0.3">
      <c r="A13" s="171"/>
      <c r="B13" s="22">
        <f>รายชื่อนักเรียน!A9</f>
        <v>8</v>
      </c>
      <c r="C13" s="52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D13" s="73" t="str">
        <f>IF($C13="","",IF(คะแนนภาคเรียนที่1!X13="","",คะแนนภาคเรียนที่1!X13))</f>
        <v/>
      </c>
      <c r="E13" s="76" t="str">
        <f>IF($C13="","",IF(คะแนนภาคเรียนที่1!Y13="","",คะแนนภาคเรียนที่1!Y13))</f>
        <v/>
      </c>
      <c r="F13" s="75" t="str">
        <f>IF($C13="","",IF(คะแนนภาคเรียนที่1!Z13="","",คะแนนภาคเรียนที่1!Z13))</f>
        <v/>
      </c>
      <c r="G13" s="74" t="str">
        <f>IF($C13="","",IF(คะแนนภาคเรียนที่1!AA13="","",คะแนนภาคเรียนที่1!AA13))</f>
        <v/>
      </c>
      <c r="H13" s="73" t="str">
        <f>IF($C13="","",IF(คะแนนภาคเรียนที่2!X13="","",คะแนนภาคเรียนที่2!X13))</f>
        <v/>
      </c>
      <c r="I13" s="76" t="str">
        <f>IF($C13="","",IF(คะแนนภาคเรียนที่2!Y13="","",คะแนนภาคเรียนที่2!Y13))</f>
        <v/>
      </c>
      <c r="J13" s="75" t="str">
        <f>IF($C13="","",IF(คะแนนภาคเรียนที่2!Z13="","",คะแนนภาคเรียนที่2!Z13))</f>
        <v/>
      </c>
      <c r="K13" s="74" t="str">
        <f>IF($C13="","",IF(คะแนนภาคเรียนที่2!AA13="","",คะแนนภาคเรียนที่2!AA13))</f>
        <v/>
      </c>
      <c r="L13" s="77" t="str">
        <f>IF($C13="","",IF(รายชื่อนักเรียน!H9="ย้ายออก","ย้ายออก",AVERAGE(F13,J13)))</f>
        <v/>
      </c>
      <c r="M13" s="70" t="str">
        <f>IF($C13="","",IF($L13="","",IF(รายชื่อนักเรียน!H9="ย้ายออก","ย้ายออก",IF($L13&gt;=80,4,IF($L13&gt;=75,3.5,IF($L13&gt;=70,3,IF($L13&gt;=65,2.5,IF($L13&gt;=60,2,IF($L13&gt;=55,1.5,IF($L13&gt;=50,1,0))))))))))</f>
        <v/>
      </c>
      <c r="N13" s="171"/>
      <c r="O13" s="171"/>
      <c r="P13" s="171"/>
    </row>
    <row r="14" spans="1:16" x14ac:dyDescent="0.3">
      <c r="A14" s="171"/>
      <c r="B14" s="22">
        <f>รายชื่อนักเรียน!A10</f>
        <v>9</v>
      </c>
      <c r="C14" s="52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D14" s="73" t="str">
        <f>IF($C14="","",IF(คะแนนภาคเรียนที่1!X14="","",คะแนนภาคเรียนที่1!X14))</f>
        <v/>
      </c>
      <c r="E14" s="76" t="str">
        <f>IF($C14="","",IF(คะแนนภาคเรียนที่1!Y14="","",คะแนนภาคเรียนที่1!Y14))</f>
        <v/>
      </c>
      <c r="F14" s="75" t="str">
        <f>IF($C14="","",IF(คะแนนภาคเรียนที่1!Z14="","",คะแนนภาคเรียนที่1!Z14))</f>
        <v/>
      </c>
      <c r="G14" s="74" t="str">
        <f>IF($C14="","",IF(คะแนนภาคเรียนที่1!AA14="","",คะแนนภาคเรียนที่1!AA14))</f>
        <v/>
      </c>
      <c r="H14" s="73" t="str">
        <f>IF($C14="","",IF(คะแนนภาคเรียนที่2!X14="","",คะแนนภาคเรียนที่2!X14))</f>
        <v/>
      </c>
      <c r="I14" s="76" t="str">
        <f>IF($C14="","",IF(คะแนนภาคเรียนที่2!Y14="","",คะแนนภาคเรียนที่2!Y14))</f>
        <v/>
      </c>
      <c r="J14" s="75" t="str">
        <f>IF($C14="","",IF(คะแนนภาคเรียนที่2!Z14="","",คะแนนภาคเรียนที่2!Z14))</f>
        <v/>
      </c>
      <c r="K14" s="74" t="str">
        <f>IF($C14="","",IF(คะแนนภาคเรียนที่2!AA14="","",คะแนนภาคเรียนที่2!AA14))</f>
        <v/>
      </c>
      <c r="L14" s="77" t="str">
        <f>IF($C14="","",IF(รายชื่อนักเรียน!H10="ย้ายออก","ย้ายออก",AVERAGE(F14,J14)))</f>
        <v/>
      </c>
      <c r="M14" s="70" t="str">
        <f>IF($C14="","",IF($L14="","",IF(รายชื่อนักเรียน!H10="ย้ายออก","ย้ายออก",IF($L14&gt;=80,4,IF($L14&gt;=75,3.5,IF($L14&gt;=70,3,IF($L14&gt;=65,2.5,IF($L14&gt;=60,2,IF($L14&gt;=55,1.5,IF($L14&gt;=50,1,0))))))))))</f>
        <v/>
      </c>
      <c r="N14" s="171"/>
      <c r="O14" s="171"/>
      <c r="P14" s="171"/>
    </row>
    <row r="15" spans="1:16" x14ac:dyDescent="0.3">
      <c r="A15" s="171"/>
      <c r="B15" s="22">
        <f>รายชื่อนักเรียน!A11</f>
        <v>10</v>
      </c>
      <c r="C15" s="52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D15" s="73" t="str">
        <f>IF($C15="","",IF(คะแนนภาคเรียนที่1!X15="","",คะแนนภาคเรียนที่1!X15))</f>
        <v/>
      </c>
      <c r="E15" s="76" t="str">
        <f>IF($C15="","",IF(คะแนนภาคเรียนที่1!Y15="","",คะแนนภาคเรียนที่1!Y15))</f>
        <v/>
      </c>
      <c r="F15" s="75" t="str">
        <f>IF($C15="","",IF(คะแนนภาคเรียนที่1!Z15="","",คะแนนภาคเรียนที่1!Z15))</f>
        <v/>
      </c>
      <c r="G15" s="74" t="str">
        <f>IF($C15="","",IF(คะแนนภาคเรียนที่1!AA15="","",คะแนนภาคเรียนที่1!AA15))</f>
        <v/>
      </c>
      <c r="H15" s="73" t="str">
        <f>IF($C15="","",IF(คะแนนภาคเรียนที่2!X15="","",คะแนนภาคเรียนที่2!X15))</f>
        <v/>
      </c>
      <c r="I15" s="76" t="str">
        <f>IF($C15="","",IF(คะแนนภาคเรียนที่2!Y15="","",คะแนนภาคเรียนที่2!Y15))</f>
        <v/>
      </c>
      <c r="J15" s="75" t="str">
        <f>IF($C15="","",IF(คะแนนภาคเรียนที่2!Z15="","",คะแนนภาคเรียนที่2!Z15))</f>
        <v/>
      </c>
      <c r="K15" s="74" t="str">
        <f>IF($C15="","",IF(คะแนนภาคเรียนที่2!AA15="","",คะแนนภาคเรียนที่2!AA15))</f>
        <v/>
      </c>
      <c r="L15" s="77" t="str">
        <f>IF($C15="","",IF(รายชื่อนักเรียน!H11="ย้ายออก","ย้ายออก",AVERAGE(F15,J15)))</f>
        <v/>
      </c>
      <c r="M15" s="70" t="str">
        <f>IF($C15="","",IF($L15="","",IF(รายชื่อนักเรียน!H11="ย้ายออก","ย้ายออก",IF($L15&gt;=80,4,IF($L15&gt;=75,3.5,IF($L15&gt;=70,3,IF($L15&gt;=65,2.5,IF($L15&gt;=60,2,IF($L15&gt;=55,1.5,IF($L15&gt;=50,1,0))))))))))</f>
        <v/>
      </c>
      <c r="N15" s="171"/>
      <c r="O15" s="171"/>
      <c r="P15" s="171"/>
    </row>
    <row r="16" spans="1:16" x14ac:dyDescent="0.3">
      <c r="A16" s="171"/>
      <c r="B16" s="22">
        <f>รายชื่อนักเรียน!A12</f>
        <v>11</v>
      </c>
      <c r="C16" s="52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D16" s="73" t="str">
        <f>IF($C16="","",IF(คะแนนภาคเรียนที่1!X16="","",คะแนนภาคเรียนที่1!X16))</f>
        <v/>
      </c>
      <c r="E16" s="76" t="str">
        <f>IF($C16="","",IF(คะแนนภาคเรียนที่1!Y16="","",คะแนนภาคเรียนที่1!Y16))</f>
        <v/>
      </c>
      <c r="F16" s="75" t="str">
        <f>IF($C16="","",IF(คะแนนภาคเรียนที่1!Z16="","",คะแนนภาคเรียนที่1!Z16))</f>
        <v/>
      </c>
      <c r="G16" s="74" t="str">
        <f>IF($C16="","",IF(คะแนนภาคเรียนที่1!AA16="","",คะแนนภาคเรียนที่1!AA16))</f>
        <v/>
      </c>
      <c r="H16" s="73" t="str">
        <f>IF($C16="","",IF(คะแนนภาคเรียนที่2!X16="","",คะแนนภาคเรียนที่2!X16))</f>
        <v/>
      </c>
      <c r="I16" s="76" t="str">
        <f>IF($C16="","",IF(คะแนนภาคเรียนที่2!Y16="","",คะแนนภาคเรียนที่2!Y16))</f>
        <v/>
      </c>
      <c r="J16" s="75" t="str">
        <f>IF($C16="","",IF(คะแนนภาคเรียนที่2!Z16="","",คะแนนภาคเรียนที่2!Z16))</f>
        <v/>
      </c>
      <c r="K16" s="74" t="str">
        <f>IF($C16="","",IF(คะแนนภาคเรียนที่2!AA16="","",คะแนนภาคเรียนที่2!AA16))</f>
        <v/>
      </c>
      <c r="L16" s="77" t="str">
        <f>IF($C16="","",IF(รายชื่อนักเรียน!H12="ย้ายออก","ย้ายออก",AVERAGE(F16,J16)))</f>
        <v/>
      </c>
      <c r="M16" s="70" t="str">
        <f>IF($C16="","",IF($L16="","",IF(รายชื่อนักเรียน!H12="ย้ายออก","ย้ายออก",IF($L16&gt;=80,4,IF($L16&gt;=75,3.5,IF($L16&gt;=70,3,IF($L16&gt;=65,2.5,IF($L16&gt;=60,2,IF($L16&gt;=55,1.5,IF($L16&gt;=50,1,0))))))))))</f>
        <v/>
      </c>
      <c r="N16" s="171"/>
      <c r="O16" s="171"/>
      <c r="P16" s="171"/>
    </row>
    <row r="17" spans="1:16" x14ac:dyDescent="0.3">
      <c r="A17" s="171"/>
      <c r="B17" s="22">
        <f>รายชื่อนักเรียน!A13</f>
        <v>12</v>
      </c>
      <c r="C17" s="52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73" t="str">
        <f>IF($C17="","",IF(คะแนนภาคเรียนที่1!X17="","",คะแนนภาคเรียนที่1!X17))</f>
        <v/>
      </c>
      <c r="E17" s="76" t="str">
        <f>IF($C17="","",IF(คะแนนภาคเรียนที่1!Y17="","",คะแนนภาคเรียนที่1!Y17))</f>
        <v/>
      </c>
      <c r="F17" s="75" t="str">
        <f>IF($C17="","",IF(คะแนนภาคเรียนที่1!Z17="","",คะแนนภาคเรียนที่1!Z17))</f>
        <v/>
      </c>
      <c r="G17" s="74" t="str">
        <f>IF($C17="","",IF(คะแนนภาคเรียนที่1!AA17="","",คะแนนภาคเรียนที่1!AA17))</f>
        <v/>
      </c>
      <c r="H17" s="73" t="str">
        <f>IF($C17="","",IF(คะแนนภาคเรียนที่2!X17="","",คะแนนภาคเรียนที่2!X17))</f>
        <v/>
      </c>
      <c r="I17" s="76" t="str">
        <f>IF($C17="","",IF(คะแนนภาคเรียนที่2!Y17="","",คะแนนภาคเรียนที่2!Y17))</f>
        <v/>
      </c>
      <c r="J17" s="75" t="str">
        <f>IF($C17="","",IF(คะแนนภาคเรียนที่2!Z17="","",คะแนนภาคเรียนที่2!Z17))</f>
        <v/>
      </c>
      <c r="K17" s="74" t="str">
        <f>IF($C17="","",IF(คะแนนภาคเรียนที่2!AA17="","",คะแนนภาคเรียนที่2!AA17))</f>
        <v/>
      </c>
      <c r="L17" s="77" t="str">
        <f>IF($C17="","",IF(รายชื่อนักเรียน!H13="ย้ายออก","ย้ายออก",AVERAGE(F17,J17)))</f>
        <v/>
      </c>
      <c r="M17" s="70" t="str">
        <f>IF($C17="","",IF($L17="","",IF(รายชื่อนักเรียน!H13="ย้ายออก","ย้ายออก",IF($L17&gt;=80,4,IF($L17&gt;=75,3.5,IF($L17&gt;=70,3,IF($L17&gt;=65,2.5,IF($L17&gt;=60,2,IF($L17&gt;=55,1.5,IF($L17&gt;=50,1,0))))))))))</f>
        <v/>
      </c>
      <c r="N17" s="171"/>
      <c r="O17" s="171"/>
      <c r="P17" s="171"/>
    </row>
    <row r="18" spans="1:16" x14ac:dyDescent="0.3">
      <c r="A18" s="171"/>
      <c r="B18" s="22">
        <f>รายชื่อนักเรียน!A14</f>
        <v>13</v>
      </c>
      <c r="C18" s="52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73" t="str">
        <f>IF($C18="","",IF(คะแนนภาคเรียนที่1!X18="","",คะแนนภาคเรียนที่1!X18))</f>
        <v/>
      </c>
      <c r="E18" s="76" t="str">
        <f>IF($C18="","",IF(คะแนนภาคเรียนที่1!Y18="","",คะแนนภาคเรียนที่1!Y18))</f>
        <v/>
      </c>
      <c r="F18" s="75" t="str">
        <f>IF($C18="","",IF(คะแนนภาคเรียนที่1!Z18="","",คะแนนภาคเรียนที่1!Z18))</f>
        <v/>
      </c>
      <c r="G18" s="74" t="str">
        <f>IF($C18="","",IF(คะแนนภาคเรียนที่1!AA18="","",คะแนนภาคเรียนที่1!AA18))</f>
        <v/>
      </c>
      <c r="H18" s="73" t="str">
        <f>IF($C18="","",IF(คะแนนภาคเรียนที่2!X18="","",คะแนนภาคเรียนที่2!X18))</f>
        <v/>
      </c>
      <c r="I18" s="76" t="str">
        <f>IF($C18="","",IF(คะแนนภาคเรียนที่2!Y18="","",คะแนนภาคเรียนที่2!Y18))</f>
        <v/>
      </c>
      <c r="J18" s="75" t="str">
        <f>IF($C18="","",IF(คะแนนภาคเรียนที่2!Z18="","",คะแนนภาคเรียนที่2!Z18))</f>
        <v/>
      </c>
      <c r="K18" s="74" t="str">
        <f>IF($C18="","",IF(คะแนนภาคเรียนที่2!AA18="","",คะแนนภาคเรียนที่2!AA18))</f>
        <v/>
      </c>
      <c r="L18" s="77" t="str">
        <f>IF($C18="","",IF(รายชื่อนักเรียน!H14="ย้ายออก","ย้ายออก",AVERAGE(F18,J18)))</f>
        <v/>
      </c>
      <c r="M18" s="70" t="str">
        <f>IF($C18="","",IF($L18="","",IF(รายชื่อนักเรียน!H14="ย้ายออก","ย้ายออก",IF($L18&gt;=80,4,IF($L18&gt;=75,3.5,IF($L18&gt;=70,3,IF($L18&gt;=65,2.5,IF($L18&gt;=60,2,IF($L18&gt;=55,1.5,IF($L18&gt;=50,1,0))))))))))</f>
        <v/>
      </c>
      <c r="N18" s="171"/>
      <c r="O18" s="171"/>
      <c r="P18" s="171"/>
    </row>
    <row r="19" spans="1:16" x14ac:dyDescent="0.3">
      <c r="A19" s="171"/>
      <c r="B19" s="22">
        <f>รายชื่อนักเรียน!A15</f>
        <v>14</v>
      </c>
      <c r="C19" s="52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73" t="str">
        <f>IF($C19="","",IF(คะแนนภาคเรียนที่1!X19="","",คะแนนภาคเรียนที่1!X19))</f>
        <v/>
      </c>
      <c r="E19" s="76" t="str">
        <f>IF($C19="","",IF(คะแนนภาคเรียนที่1!Y19="","",คะแนนภาคเรียนที่1!Y19))</f>
        <v/>
      </c>
      <c r="F19" s="75" t="str">
        <f>IF($C19="","",IF(คะแนนภาคเรียนที่1!Z19="","",คะแนนภาคเรียนที่1!Z19))</f>
        <v/>
      </c>
      <c r="G19" s="74" t="str">
        <f>IF($C19="","",IF(คะแนนภาคเรียนที่1!AA19="","",คะแนนภาคเรียนที่1!AA19))</f>
        <v/>
      </c>
      <c r="H19" s="73" t="str">
        <f>IF($C19="","",IF(คะแนนภาคเรียนที่2!X19="","",คะแนนภาคเรียนที่2!X19))</f>
        <v/>
      </c>
      <c r="I19" s="76" t="str">
        <f>IF($C19="","",IF(คะแนนภาคเรียนที่2!Y19="","",คะแนนภาคเรียนที่2!Y19))</f>
        <v/>
      </c>
      <c r="J19" s="75" t="str">
        <f>IF($C19="","",IF(คะแนนภาคเรียนที่2!Z19="","",คะแนนภาคเรียนที่2!Z19))</f>
        <v/>
      </c>
      <c r="K19" s="74" t="str">
        <f>IF($C19="","",IF(คะแนนภาคเรียนที่2!AA19="","",คะแนนภาคเรียนที่2!AA19))</f>
        <v/>
      </c>
      <c r="L19" s="77" t="str">
        <f>IF($C19="","",IF(รายชื่อนักเรียน!H15="ย้ายออก","ย้ายออก",AVERAGE(F19,J19)))</f>
        <v/>
      </c>
      <c r="M19" s="70" t="str">
        <f>IF($C19="","",IF($L19="","",IF(รายชื่อนักเรียน!H15="ย้ายออก","ย้ายออก",IF($L19&gt;=80,4,IF($L19&gt;=75,3.5,IF($L19&gt;=70,3,IF($L19&gt;=65,2.5,IF($L19&gt;=60,2,IF($L19&gt;=55,1.5,IF($L19&gt;=50,1,0))))))))))</f>
        <v/>
      </c>
      <c r="N19" s="171"/>
      <c r="O19" s="171"/>
      <c r="P19" s="171"/>
    </row>
    <row r="20" spans="1:16" x14ac:dyDescent="0.3">
      <c r="A20" s="171"/>
      <c r="B20" s="22">
        <f>รายชื่อนักเรียน!A16</f>
        <v>15</v>
      </c>
      <c r="C20" s="52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73" t="str">
        <f>IF($C20="","",IF(คะแนนภาคเรียนที่1!X20="","",คะแนนภาคเรียนที่1!X20))</f>
        <v/>
      </c>
      <c r="E20" s="76" t="str">
        <f>IF($C20="","",IF(คะแนนภาคเรียนที่1!Y20="","",คะแนนภาคเรียนที่1!Y20))</f>
        <v/>
      </c>
      <c r="F20" s="75" t="str">
        <f>IF($C20="","",IF(คะแนนภาคเรียนที่1!Z20="","",คะแนนภาคเรียนที่1!Z20))</f>
        <v/>
      </c>
      <c r="G20" s="74" t="str">
        <f>IF($C20="","",IF(คะแนนภาคเรียนที่1!AA20="","",คะแนนภาคเรียนที่1!AA20))</f>
        <v/>
      </c>
      <c r="H20" s="73" t="str">
        <f>IF($C20="","",IF(คะแนนภาคเรียนที่2!X20="","",คะแนนภาคเรียนที่2!X20))</f>
        <v/>
      </c>
      <c r="I20" s="76" t="str">
        <f>IF($C20="","",IF(คะแนนภาคเรียนที่2!Y20="","",คะแนนภาคเรียนที่2!Y20))</f>
        <v/>
      </c>
      <c r="J20" s="75" t="str">
        <f>IF($C20="","",IF(คะแนนภาคเรียนที่2!Z20="","",คะแนนภาคเรียนที่2!Z20))</f>
        <v/>
      </c>
      <c r="K20" s="74" t="str">
        <f>IF($C20="","",IF(คะแนนภาคเรียนที่2!AA20="","",คะแนนภาคเรียนที่2!AA20))</f>
        <v/>
      </c>
      <c r="L20" s="77" t="str">
        <f>IF($C20="","",IF(รายชื่อนักเรียน!H16="ย้ายออก","ย้ายออก",AVERAGE(F20,J20)))</f>
        <v/>
      </c>
      <c r="M20" s="70" t="str">
        <f>IF($C20="","",IF($L20="","",IF(รายชื่อนักเรียน!H16="ย้ายออก","ย้ายออก",IF($L20&gt;=80,4,IF($L20&gt;=75,3.5,IF($L20&gt;=70,3,IF($L20&gt;=65,2.5,IF($L20&gt;=60,2,IF($L20&gt;=55,1.5,IF($L20&gt;=50,1,0))))))))))</f>
        <v/>
      </c>
      <c r="N20" s="171"/>
      <c r="O20" s="171"/>
      <c r="P20" s="171"/>
    </row>
    <row r="21" spans="1:16" x14ac:dyDescent="0.3">
      <c r="A21" s="171"/>
      <c r="B21" s="22">
        <f>รายชื่อนักเรียน!A17</f>
        <v>16</v>
      </c>
      <c r="C21" s="52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73" t="str">
        <f>IF($C21="","",IF(คะแนนภาคเรียนที่1!X21="","",คะแนนภาคเรียนที่1!X21))</f>
        <v/>
      </c>
      <c r="E21" s="76" t="str">
        <f>IF($C21="","",IF(คะแนนภาคเรียนที่1!Y21="","",คะแนนภาคเรียนที่1!Y21))</f>
        <v/>
      </c>
      <c r="F21" s="75" t="str">
        <f>IF($C21="","",IF(คะแนนภาคเรียนที่1!Z21="","",คะแนนภาคเรียนที่1!Z21))</f>
        <v/>
      </c>
      <c r="G21" s="74" t="str">
        <f>IF($C21="","",IF(คะแนนภาคเรียนที่1!AA21="","",คะแนนภาคเรียนที่1!AA21))</f>
        <v/>
      </c>
      <c r="H21" s="73" t="str">
        <f>IF($C21="","",IF(คะแนนภาคเรียนที่2!X21="","",คะแนนภาคเรียนที่2!X21))</f>
        <v/>
      </c>
      <c r="I21" s="76" t="str">
        <f>IF($C21="","",IF(คะแนนภาคเรียนที่2!Y21="","",คะแนนภาคเรียนที่2!Y21))</f>
        <v/>
      </c>
      <c r="J21" s="75" t="str">
        <f>IF($C21="","",IF(คะแนนภาคเรียนที่2!Z21="","",คะแนนภาคเรียนที่2!Z21))</f>
        <v/>
      </c>
      <c r="K21" s="74" t="str">
        <f>IF($C21="","",IF(คะแนนภาคเรียนที่2!AA21="","",คะแนนภาคเรียนที่2!AA21))</f>
        <v/>
      </c>
      <c r="L21" s="77" t="str">
        <f>IF($C21="","",IF(รายชื่อนักเรียน!H17="ย้ายออก","ย้ายออก",AVERAGE(F21,J21)))</f>
        <v/>
      </c>
      <c r="M21" s="70" t="str">
        <f>IF($C21="","",IF($L21="","",IF(รายชื่อนักเรียน!H17="ย้ายออก","ย้ายออก",IF($L21&gt;=80,4,IF($L21&gt;=75,3.5,IF($L21&gt;=70,3,IF($L21&gt;=65,2.5,IF($L21&gt;=60,2,IF($L21&gt;=55,1.5,IF($L21&gt;=50,1,0))))))))))</f>
        <v/>
      </c>
      <c r="N21" s="171"/>
      <c r="O21" s="171"/>
      <c r="P21" s="171"/>
    </row>
    <row r="22" spans="1:16" x14ac:dyDescent="0.3">
      <c r="A22" s="171"/>
      <c r="B22" s="22">
        <f>รายชื่อนักเรียน!A18</f>
        <v>17</v>
      </c>
      <c r="C22" s="52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73" t="str">
        <f>IF($C22="","",IF(คะแนนภาคเรียนที่1!X22="","",คะแนนภาคเรียนที่1!X22))</f>
        <v/>
      </c>
      <c r="E22" s="76" t="str">
        <f>IF($C22="","",IF(คะแนนภาคเรียนที่1!Y22="","",คะแนนภาคเรียนที่1!Y22))</f>
        <v/>
      </c>
      <c r="F22" s="75" t="str">
        <f>IF($C22="","",IF(คะแนนภาคเรียนที่1!Z22="","",คะแนนภาคเรียนที่1!Z22))</f>
        <v/>
      </c>
      <c r="G22" s="74" t="str">
        <f>IF($C22="","",IF(คะแนนภาคเรียนที่1!AA22="","",คะแนนภาคเรียนที่1!AA22))</f>
        <v/>
      </c>
      <c r="H22" s="73" t="str">
        <f>IF($C22="","",IF(คะแนนภาคเรียนที่2!X22="","",คะแนนภาคเรียนที่2!X22))</f>
        <v/>
      </c>
      <c r="I22" s="76" t="str">
        <f>IF($C22="","",IF(คะแนนภาคเรียนที่2!Y22="","",คะแนนภาคเรียนที่2!Y22))</f>
        <v/>
      </c>
      <c r="J22" s="75" t="str">
        <f>IF($C22="","",IF(คะแนนภาคเรียนที่2!Z22="","",คะแนนภาคเรียนที่2!Z22))</f>
        <v/>
      </c>
      <c r="K22" s="74" t="str">
        <f>IF($C22="","",IF(คะแนนภาคเรียนที่2!AA22="","",คะแนนภาคเรียนที่2!AA22))</f>
        <v/>
      </c>
      <c r="L22" s="77" t="str">
        <f>IF($C22="","",IF(รายชื่อนักเรียน!H18="ย้ายออก","ย้ายออก",AVERAGE(F22,J22)))</f>
        <v/>
      </c>
      <c r="M22" s="70" t="str">
        <f>IF($C22="","",IF($L22="","",IF(รายชื่อนักเรียน!H18="ย้ายออก","ย้ายออก",IF($L22&gt;=80,4,IF($L22&gt;=75,3.5,IF($L22&gt;=70,3,IF($L22&gt;=65,2.5,IF($L22&gt;=60,2,IF($L22&gt;=55,1.5,IF($L22&gt;=50,1,0))))))))))</f>
        <v/>
      </c>
      <c r="N22" s="171"/>
      <c r="O22" s="171"/>
      <c r="P22" s="171"/>
    </row>
    <row r="23" spans="1:16" x14ac:dyDescent="0.3">
      <c r="A23" s="171"/>
      <c r="B23" s="22">
        <f>รายชื่อนักเรียน!A19</f>
        <v>18</v>
      </c>
      <c r="C23" s="52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73" t="str">
        <f>IF($C23="","",IF(คะแนนภาคเรียนที่1!X23="","",คะแนนภาคเรียนที่1!X23))</f>
        <v/>
      </c>
      <c r="E23" s="76" t="str">
        <f>IF($C23="","",IF(คะแนนภาคเรียนที่1!Y23="","",คะแนนภาคเรียนที่1!Y23))</f>
        <v/>
      </c>
      <c r="F23" s="75" t="str">
        <f>IF($C23="","",IF(คะแนนภาคเรียนที่1!Z23="","",คะแนนภาคเรียนที่1!Z23))</f>
        <v/>
      </c>
      <c r="G23" s="74" t="str">
        <f>IF($C23="","",IF(คะแนนภาคเรียนที่1!AA23="","",คะแนนภาคเรียนที่1!AA23))</f>
        <v/>
      </c>
      <c r="H23" s="73" t="str">
        <f>IF($C23="","",IF(คะแนนภาคเรียนที่2!X23="","",คะแนนภาคเรียนที่2!X23))</f>
        <v/>
      </c>
      <c r="I23" s="76" t="str">
        <f>IF($C23="","",IF(คะแนนภาคเรียนที่2!Y23="","",คะแนนภาคเรียนที่2!Y23))</f>
        <v/>
      </c>
      <c r="J23" s="75" t="str">
        <f>IF($C23="","",IF(คะแนนภาคเรียนที่2!Z23="","",คะแนนภาคเรียนที่2!Z23))</f>
        <v/>
      </c>
      <c r="K23" s="74" t="str">
        <f>IF($C23="","",IF(คะแนนภาคเรียนที่2!AA23="","",คะแนนภาคเรียนที่2!AA23))</f>
        <v/>
      </c>
      <c r="L23" s="77" t="str">
        <f>IF($C23="","",IF(รายชื่อนักเรียน!H19="ย้ายออก","ย้ายออก",AVERAGE(F23,J23)))</f>
        <v/>
      </c>
      <c r="M23" s="70" t="str">
        <f>IF($C23="","",IF($L23="","",IF(รายชื่อนักเรียน!H19="ย้ายออก","ย้ายออก",IF($L23&gt;=80,4,IF($L23&gt;=75,3.5,IF($L23&gt;=70,3,IF($L23&gt;=65,2.5,IF($L23&gt;=60,2,IF($L23&gt;=55,1.5,IF($L23&gt;=50,1,0))))))))))</f>
        <v/>
      </c>
      <c r="N23" s="171"/>
      <c r="O23" s="171"/>
      <c r="P23" s="171"/>
    </row>
    <row r="24" spans="1:16" x14ac:dyDescent="0.3">
      <c r="A24" s="171"/>
      <c r="B24" s="22">
        <f>รายชื่อนักเรียน!A20</f>
        <v>19</v>
      </c>
      <c r="C24" s="52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73" t="str">
        <f>IF($C24="","",IF(คะแนนภาคเรียนที่1!X24="","",คะแนนภาคเรียนที่1!X24))</f>
        <v/>
      </c>
      <c r="E24" s="76" t="str">
        <f>IF($C24="","",IF(คะแนนภาคเรียนที่1!Y24="","",คะแนนภาคเรียนที่1!Y24))</f>
        <v/>
      </c>
      <c r="F24" s="75" t="str">
        <f>IF($C24="","",IF(คะแนนภาคเรียนที่1!Z24="","",คะแนนภาคเรียนที่1!Z24))</f>
        <v/>
      </c>
      <c r="G24" s="74" t="str">
        <f>IF($C24="","",IF(คะแนนภาคเรียนที่1!AA24="","",คะแนนภาคเรียนที่1!AA24))</f>
        <v/>
      </c>
      <c r="H24" s="73" t="str">
        <f>IF($C24="","",IF(คะแนนภาคเรียนที่2!X24="","",คะแนนภาคเรียนที่2!X24))</f>
        <v/>
      </c>
      <c r="I24" s="76" t="str">
        <f>IF($C24="","",IF(คะแนนภาคเรียนที่2!Y24="","",คะแนนภาคเรียนที่2!Y24))</f>
        <v/>
      </c>
      <c r="J24" s="75" t="str">
        <f>IF($C24="","",IF(คะแนนภาคเรียนที่2!Z24="","",คะแนนภาคเรียนที่2!Z24))</f>
        <v/>
      </c>
      <c r="K24" s="74" t="str">
        <f>IF($C24="","",IF(คะแนนภาคเรียนที่2!AA24="","",คะแนนภาคเรียนที่2!AA24))</f>
        <v/>
      </c>
      <c r="L24" s="77" t="str">
        <f>IF($C24="","",IF(รายชื่อนักเรียน!H20="ย้ายออก","ย้ายออก",AVERAGE(F24,J24)))</f>
        <v/>
      </c>
      <c r="M24" s="70" t="str">
        <f>IF($C24="","",IF($L24="","",IF(รายชื่อนักเรียน!H20="ย้ายออก","ย้ายออก",IF($L24&gt;=80,4,IF($L24&gt;=75,3.5,IF($L24&gt;=70,3,IF($L24&gt;=65,2.5,IF($L24&gt;=60,2,IF($L24&gt;=55,1.5,IF($L24&gt;=50,1,0))))))))))</f>
        <v/>
      </c>
      <c r="N24" s="171"/>
      <c r="O24" s="171"/>
      <c r="P24" s="171"/>
    </row>
    <row r="25" spans="1:16" x14ac:dyDescent="0.3">
      <c r="A25" s="171"/>
      <c r="B25" s="22">
        <f>รายชื่อนักเรียน!A21</f>
        <v>20</v>
      </c>
      <c r="C25" s="52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73" t="str">
        <f>IF($C25="","",IF(คะแนนภาคเรียนที่1!X25="","",คะแนนภาคเรียนที่1!X25))</f>
        <v/>
      </c>
      <c r="E25" s="76" t="str">
        <f>IF($C25="","",IF(คะแนนภาคเรียนที่1!Y25="","",คะแนนภาคเรียนที่1!Y25))</f>
        <v/>
      </c>
      <c r="F25" s="75" t="str">
        <f>IF($C25="","",IF(คะแนนภาคเรียนที่1!Z25="","",คะแนนภาคเรียนที่1!Z25))</f>
        <v/>
      </c>
      <c r="G25" s="74" t="str">
        <f>IF($C25="","",IF(คะแนนภาคเรียนที่1!AA25="","",คะแนนภาคเรียนที่1!AA25))</f>
        <v/>
      </c>
      <c r="H25" s="73" t="str">
        <f>IF($C25="","",IF(คะแนนภาคเรียนที่2!X25="","",คะแนนภาคเรียนที่2!X25))</f>
        <v/>
      </c>
      <c r="I25" s="76" t="str">
        <f>IF($C25="","",IF(คะแนนภาคเรียนที่2!Y25="","",คะแนนภาคเรียนที่2!Y25))</f>
        <v/>
      </c>
      <c r="J25" s="75" t="str">
        <f>IF($C25="","",IF(คะแนนภาคเรียนที่2!Z25="","",คะแนนภาคเรียนที่2!Z25))</f>
        <v/>
      </c>
      <c r="K25" s="74" t="str">
        <f>IF($C25="","",IF(คะแนนภาคเรียนที่2!AA25="","",คะแนนภาคเรียนที่2!AA25))</f>
        <v/>
      </c>
      <c r="L25" s="77" t="str">
        <f>IF($C25="","",IF(รายชื่อนักเรียน!H21="ย้ายออก","ย้ายออก",AVERAGE(F25,J25)))</f>
        <v/>
      </c>
      <c r="M25" s="70" t="str">
        <f>IF($C25="","",IF($L25="","",IF(รายชื่อนักเรียน!H21="ย้ายออก","ย้ายออก",IF($L25&gt;=80,4,IF($L25&gt;=75,3.5,IF($L25&gt;=70,3,IF($L25&gt;=65,2.5,IF($L25&gt;=60,2,IF($L25&gt;=55,1.5,IF($L25&gt;=50,1,0))))))))))</f>
        <v/>
      </c>
      <c r="N25" s="171"/>
      <c r="O25" s="171"/>
      <c r="P25" s="171"/>
    </row>
    <row r="26" spans="1:16" x14ac:dyDescent="0.3">
      <c r="A26" s="171"/>
      <c r="B26" s="22">
        <f>รายชื่อนักเรียน!A22</f>
        <v>21</v>
      </c>
      <c r="C26" s="52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73" t="str">
        <f>IF($C26="","",IF(คะแนนภาคเรียนที่1!X26="","",คะแนนภาคเรียนที่1!X26))</f>
        <v/>
      </c>
      <c r="E26" s="76" t="str">
        <f>IF($C26="","",IF(คะแนนภาคเรียนที่1!Y26="","",คะแนนภาคเรียนที่1!Y26))</f>
        <v/>
      </c>
      <c r="F26" s="75" t="str">
        <f>IF($C26="","",IF(คะแนนภาคเรียนที่1!Z26="","",คะแนนภาคเรียนที่1!Z26))</f>
        <v/>
      </c>
      <c r="G26" s="74" t="str">
        <f>IF($C26="","",IF(คะแนนภาคเรียนที่1!AA26="","",คะแนนภาคเรียนที่1!AA26))</f>
        <v/>
      </c>
      <c r="H26" s="73" t="str">
        <f>IF($C26="","",IF(คะแนนภาคเรียนที่2!X26="","",คะแนนภาคเรียนที่2!X26))</f>
        <v/>
      </c>
      <c r="I26" s="76" t="str">
        <f>IF($C26="","",IF(คะแนนภาคเรียนที่2!Y26="","",คะแนนภาคเรียนที่2!Y26))</f>
        <v/>
      </c>
      <c r="J26" s="75" t="str">
        <f>IF($C26="","",IF(คะแนนภาคเรียนที่2!Z26="","",คะแนนภาคเรียนที่2!Z26))</f>
        <v/>
      </c>
      <c r="K26" s="74" t="str">
        <f>IF($C26="","",IF(คะแนนภาคเรียนที่2!AA26="","",คะแนนภาคเรียนที่2!AA26))</f>
        <v/>
      </c>
      <c r="L26" s="77" t="str">
        <f>IF($C26="","",IF(รายชื่อนักเรียน!H22="ย้ายออก","ย้ายออก",AVERAGE(F26,J26)))</f>
        <v/>
      </c>
      <c r="M26" s="70" t="str">
        <f>IF($C26="","",IF($L26="","",IF(รายชื่อนักเรียน!H22="ย้ายออก","ย้ายออก",IF($L26&gt;=80,4,IF($L26&gt;=75,3.5,IF($L26&gt;=70,3,IF($L26&gt;=65,2.5,IF($L26&gt;=60,2,IF($L26&gt;=55,1.5,IF($L26&gt;=50,1,0))))))))))</f>
        <v/>
      </c>
      <c r="N26" s="171"/>
      <c r="O26" s="171"/>
      <c r="P26" s="171"/>
    </row>
    <row r="27" spans="1:16" x14ac:dyDescent="0.3">
      <c r="A27" s="171"/>
      <c r="B27" s="22">
        <f>รายชื่อนักเรียน!A23</f>
        <v>22</v>
      </c>
      <c r="C27" s="52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73" t="str">
        <f>IF($C27="","",IF(คะแนนภาคเรียนที่1!X27="","",คะแนนภาคเรียนที่1!X27))</f>
        <v/>
      </c>
      <c r="E27" s="76" t="str">
        <f>IF($C27="","",IF(คะแนนภาคเรียนที่1!Y27="","",คะแนนภาคเรียนที่1!Y27))</f>
        <v/>
      </c>
      <c r="F27" s="75" t="str">
        <f>IF($C27="","",IF(คะแนนภาคเรียนที่1!Z27="","",คะแนนภาคเรียนที่1!Z27))</f>
        <v/>
      </c>
      <c r="G27" s="74" t="str">
        <f>IF($C27="","",IF(คะแนนภาคเรียนที่1!AA27="","",คะแนนภาคเรียนที่1!AA27))</f>
        <v/>
      </c>
      <c r="H27" s="73" t="str">
        <f>IF($C27="","",IF(คะแนนภาคเรียนที่2!X27="","",คะแนนภาคเรียนที่2!X27))</f>
        <v/>
      </c>
      <c r="I27" s="76" t="str">
        <f>IF($C27="","",IF(คะแนนภาคเรียนที่2!Y27="","",คะแนนภาคเรียนที่2!Y27))</f>
        <v/>
      </c>
      <c r="J27" s="75" t="str">
        <f>IF($C27="","",IF(คะแนนภาคเรียนที่2!Z27="","",คะแนนภาคเรียนที่2!Z27))</f>
        <v/>
      </c>
      <c r="K27" s="74" t="str">
        <f>IF($C27="","",IF(คะแนนภาคเรียนที่2!AA27="","",คะแนนภาคเรียนที่2!AA27))</f>
        <v/>
      </c>
      <c r="L27" s="77" t="str">
        <f>IF($C27="","",IF(รายชื่อนักเรียน!H23="ย้ายออก","ย้ายออก",AVERAGE(F27,J27)))</f>
        <v/>
      </c>
      <c r="M27" s="70" t="str">
        <f>IF($C27="","",IF($L27="","",IF(รายชื่อนักเรียน!H23="ย้ายออก","ย้ายออก",IF($L27&gt;=80,4,IF($L27&gt;=75,3.5,IF($L27&gt;=70,3,IF($L27&gt;=65,2.5,IF($L27&gt;=60,2,IF($L27&gt;=55,1.5,IF($L27&gt;=50,1,0))))))))))</f>
        <v/>
      </c>
      <c r="N27" s="171"/>
      <c r="O27" s="171"/>
      <c r="P27" s="171"/>
    </row>
    <row r="28" spans="1:16" x14ac:dyDescent="0.3">
      <c r="A28" s="171"/>
      <c r="B28" s="22">
        <f>รายชื่อนักเรียน!A24</f>
        <v>23</v>
      </c>
      <c r="C28" s="52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73" t="str">
        <f>IF($C28="","",IF(คะแนนภาคเรียนที่1!X28="","",คะแนนภาคเรียนที่1!X28))</f>
        <v/>
      </c>
      <c r="E28" s="76" t="str">
        <f>IF($C28="","",IF(คะแนนภาคเรียนที่1!Y28="","",คะแนนภาคเรียนที่1!Y28))</f>
        <v/>
      </c>
      <c r="F28" s="75" t="str">
        <f>IF($C28="","",IF(คะแนนภาคเรียนที่1!Z28="","",คะแนนภาคเรียนที่1!Z28))</f>
        <v/>
      </c>
      <c r="G28" s="74" t="str">
        <f>IF($C28="","",IF(คะแนนภาคเรียนที่1!AA28="","",คะแนนภาคเรียนที่1!AA28))</f>
        <v/>
      </c>
      <c r="H28" s="73" t="str">
        <f>IF($C28="","",IF(คะแนนภาคเรียนที่2!X28="","",คะแนนภาคเรียนที่2!X28))</f>
        <v/>
      </c>
      <c r="I28" s="76" t="str">
        <f>IF($C28="","",IF(คะแนนภาคเรียนที่2!Y28="","",คะแนนภาคเรียนที่2!Y28))</f>
        <v/>
      </c>
      <c r="J28" s="75" t="str">
        <f>IF($C28="","",IF(คะแนนภาคเรียนที่2!Z28="","",คะแนนภาคเรียนที่2!Z28))</f>
        <v/>
      </c>
      <c r="K28" s="74" t="str">
        <f>IF($C28="","",IF(คะแนนภาคเรียนที่2!AA28="","",คะแนนภาคเรียนที่2!AA28))</f>
        <v/>
      </c>
      <c r="L28" s="77" t="str">
        <f>IF($C28="","",IF(รายชื่อนักเรียน!H24="ย้ายออก","ย้ายออก",AVERAGE(F28,J28)))</f>
        <v/>
      </c>
      <c r="M28" s="70" t="str">
        <f>IF($C28="","",IF($L28="","",IF(รายชื่อนักเรียน!H24="ย้ายออก","ย้ายออก",IF($L28&gt;=80,4,IF($L28&gt;=75,3.5,IF($L28&gt;=70,3,IF($L28&gt;=65,2.5,IF($L28&gt;=60,2,IF($L28&gt;=55,1.5,IF($L28&gt;=50,1,0))))))))))</f>
        <v/>
      </c>
      <c r="N28" s="171"/>
      <c r="O28" s="171"/>
      <c r="P28" s="171"/>
    </row>
    <row r="29" spans="1:16" x14ac:dyDescent="0.3">
      <c r="A29" s="171"/>
      <c r="B29" s="22">
        <f>รายชื่อนักเรียน!A25</f>
        <v>24</v>
      </c>
      <c r="C29" s="52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73" t="str">
        <f>IF($C29="","",IF(คะแนนภาคเรียนที่1!X29="","",คะแนนภาคเรียนที่1!X29))</f>
        <v/>
      </c>
      <c r="E29" s="76" t="str">
        <f>IF($C29="","",IF(คะแนนภาคเรียนที่1!Y29="","",คะแนนภาคเรียนที่1!Y29))</f>
        <v/>
      </c>
      <c r="F29" s="75" t="str">
        <f>IF($C29="","",IF(คะแนนภาคเรียนที่1!Z29="","",คะแนนภาคเรียนที่1!Z29))</f>
        <v/>
      </c>
      <c r="G29" s="74" t="str">
        <f>IF($C29="","",IF(คะแนนภาคเรียนที่1!AA29="","",คะแนนภาคเรียนที่1!AA29))</f>
        <v/>
      </c>
      <c r="H29" s="73" t="str">
        <f>IF($C29="","",IF(คะแนนภาคเรียนที่2!X29="","",คะแนนภาคเรียนที่2!X29))</f>
        <v/>
      </c>
      <c r="I29" s="76" t="str">
        <f>IF($C29="","",IF(คะแนนภาคเรียนที่2!Y29="","",คะแนนภาคเรียนที่2!Y29))</f>
        <v/>
      </c>
      <c r="J29" s="75" t="str">
        <f>IF($C29="","",IF(คะแนนภาคเรียนที่2!Z29="","",คะแนนภาคเรียนที่2!Z29))</f>
        <v/>
      </c>
      <c r="K29" s="74" t="str">
        <f>IF($C29="","",IF(คะแนนภาคเรียนที่2!AA29="","",คะแนนภาคเรียนที่2!AA29))</f>
        <v/>
      </c>
      <c r="L29" s="77" t="str">
        <f>IF($C29="","",IF(รายชื่อนักเรียน!H25="ย้ายออก","ย้ายออก",AVERAGE(F29,J29)))</f>
        <v/>
      </c>
      <c r="M29" s="70" t="str">
        <f>IF($C29="","",IF($L29="","",IF(รายชื่อนักเรียน!H25="ย้ายออก","ย้ายออก",IF($L29&gt;=80,4,IF($L29&gt;=75,3.5,IF($L29&gt;=70,3,IF($L29&gt;=65,2.5,IF($L29&gt;=60,2,IF($L29&gt;=55,1.5,IF($L29&gt;=50,1,0))))))))))</f>
        <v/>
      </c>
      <c r="N29" s="171"/>
      <c r="O29" s="171"/>
      <c r="P29" s="171"/>
    </row>
    <row r="30" spans="1:16" x14ac:dyDescent="0.3">
      <c r="A30" s="171"/>
      <c r="B30" s="22">
        <f>รายชื่อนักเรียน!A26</f>
        <v>25</v>
      </c>
      <c r="C30" s="52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73" t="str">
        <f>IF($C30="","",IF(คะแนนภาคเรียนที่1!X30="","",คะแนนภาคเรียนที่1!X30))</f>
        <v/>
      </c>
      <c r="E30" s="76" t="str">
        <f>IF($C30="","",IF(คะแนนภาคเรียนที่1!Y30="","",คะแนนภาคเรียนที่1!Y30))</f>
        <v/>
      </c>
      <c r="F30" s="75" t="str">
        <f>IF($C30="","",IF(คะแนนภาคเรียนที่1!Z30="","",คะแนนภาคเรียนที่1!Z30))</f>
        <v/>
      </c>
      <c r="G30" s="74" t="str">
        <f>IF($C30="","",IF(คะแนนภาคเรียนที่1!AA30="","",คะแนนภาคเรียนที่1!AA30))</f>
        <v/>
      </c>
      <c r="H30" s="73" t="str">
        <f>IF($C30="","",IF(คะแนนภาคเรียนที่2!X30="","",คะแนนภาคเรียนที่2!X30))</f>
        <v/>
      </c>
      <c r="I30" s="76" t="str">
        <f>IF($C30="","",IF(คะแนนภาคเรียนที่2!Y30="","",คะแนนภาคเรียนที่2!Y30))</f>
        <v/>
      </c>
      <c r="J30" s="75" t="str">
        <f>IF($C30="","",IF(คะแนนภาคเรียนที่2!Z30="","",คะแนนภาคเรียนที่2!Z30))</f>
        <v/>
      </c>
      <c r="K30" s="74" t="str">
        <f>IF($C30="","",IF(คะแนนภาคเรียนที่2!AA30="","",คะแนนภาคเรียนที่2!AA30))</f>
        <v/>
      </c>
      <c r="L30" s="77" t="str">
        <f>IF($C30="","",IF(รายชื่อนักเรียน!H26="ย้ายออก","ย้ายออก",AVERAGE(F30,J30)))</f>
        <v/>
      </c>
      <c r="M30" s="70" t="str">
        <f>IF($C30="","",IF($L30="","",IF(รายชื่อนักเรียน!H26="ย้ายออก","ย้ายออก",IF($L30&gt;=80,4,IF($L30&gt;=75,3.5,IF($L30&gt;=70,3,IF($L30&gt;=65,2.5,IF($L30&gt;=60,2,IF($L30&gt;=55,1.5,IF($L30&gt;=50,1,0))))))))))</f>
        <v/>
      </c>
      <c r="N30" s="171"/>
      <c r="O30" s="171"/>
      <c r="P30" s="171"/>
    </row>
    <row r="31" spans="1:16" x14ac:dyDescent="0.3">
      <c r="A31" s="171"/>
      <c r="B31" s="22">
        <f>รายชื่อนักเรียน!A27</f>
        <v>26</v>
      </c>
      <c r="C31" s="52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73" t="str">
        <f>IF($C31="","",IF(คะแนนภาคเรียนที่1!X31="","",คะแนนภาคเรียนที่1!X31))</f>
        <v/>
      </c>
      <c r="E31" s="76" t="str">
        <f>IF($C31="","",IF(คะแนนภาคเรียนที่1!Y31="","",คะแนนภาคเรียนที่1!Y31))</f>
        <v/>
      </c>
      <c r="F31" s="75" t="str">
        <f>IF($C31="","",IF(คะแนนภาคเรียนที่1!Z31="","",คะแนนภาคเรียนที่1!Z31))</f>
        <v/>
      </c>
      <c r="G31" s="74" t="str">
        <f>IF($C31="","",IF(คะแนนภาคเรียนที่1!AA31="","",คะแนนภาคเรียนที่1!AA31))</f>
        <v/>
      </c>
      <c r="H31" s="73" t="str">
        <f>IF($C31="","",IF(คะแนนภาคเรียนที่2!X31="","",คะแนนภาคเรียนที่2!X31))</f>
        <v/>
      </c>
      <c r="I31" s="76" t="str">
        <f>IF($C31="","",IF(คะแนนภาคเรียนที่2!Y31="","",คะแนนภาคเรียนที่2!Y31))</f>
        <v/>
      </c>
      <c r="J31" s="75" t="str">
        <f>IF($C31="","",IF(คะแนนภาคเรียนที่2!Z31="","",คะแนนภาคเรียนที่2!Z31))</f>
        <v/>
      </c>
      <c r="K31" s="74" t="str">
        <f>IF($C31="","",IF(คะแนนภาคเรียนที่2!AA31="","",คะแนนภาคเรียนที่2!AA31))</f>
        <v/>
      </c>
      <c r="L31" s="77" t="str">
        <f>IF($C31="","",IF(รายชื่อนักเรียน!H27="ย้ายออก","ย้ายออก",AVERAGE(F31,J31)))</f>
        <v/>
      </c>
      <c r="M31" s="70" t="str">
        <f>IF($C31="","",IF($L31="","",IF(รายชื่อนักเรียน!H27="ย้ายออก","ย้ายออก",IF($L31&gt;=80,4,IF($L31&gt;=75,3.5,IF($L31&gt;=70,3,IF($L31&gt;=65,2.5,IF($L31&gt;=60,2,IF($L31&gt;=55,1.5,IF($L31&gt;=50,1,0))))))))))</f>
        <v/>
      </c>
      <c r="N31" s="171"/>
      <c r="O31" s="171"/>
      <c r="P31" s="171"/>
    </row>
    <row r="32" spans="1:16" x14ac:dyDescent="0.3">
      <c r="A32" s="171"/>
      <c r="B32" s="22">
        <f>รายชื่อนักเรียน!A28</f>
        <v>27</v>
      </c>
      <c r="C32" s="52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73" t="str">
        <f>IF($C32="","",IF(คะแนนภาคเรียนที่1!X32="","",คะแนนภาคเรียนที่1!X32))</f>
        <v/>
      </c>
      <c r="E32" s="76" t="str">
        <f>IF($C32="","",IF(คะแนนภาคเรียนที่1!Y32="","",คะแนนภาคเรียนที่1!Y32))</f>
        <v/>
      </c>
      <c r="F32" s="75" t="str">
        <f>IF($C32="","",IF(คะแนนภาคเรียนที่1!Z32="","",คะแนนภาคเรียนที่1!Z32))</f>
        <v/>
      </c>
      <c r="G32" s="74" t="str">
        <f>IF($C32="","",IF(คะแนนภาคเรียนที่1!AA32="","",คะแนนภาคเรียนที่1!AA32))</f>
        <v/>
      </c>
      <c r="H32" s="73" t="str">
        <f>IF($C32="","",IF(คะแนนภาคเรียนที่2!X32="","",คะแนนภาคเรียนที่2!X32))</f>
        <v/>
      </c>
      <c r="I32" s="76" t="str">
        <f>IF($C32="","",IF(คะแนนภาคเรียนที่2!Y32="","",คะแนนภาคเรียนที่2!Y32))</f>
        <v/>
      </c>
      <c r="J32" s="75" t="str">
        <f>IF($C32="","",IF(คะแนนภาคเรียนที่2!Z32="","",คะแนนภาคเรียนที่2!Z32))</f>
        <v/>
      </c>
      <c r="K32" s="74" t="str">
        <f>IF($C32="","",IF(คะแนนภาคเรียนที่2!AA32="","",คะแนนภาคเรียนที่2!AA32))</f>
        <v/>
      </c>
      <c r="L32" s="77" t="str">
        <f>IF($C32="","",IF(รายชื่อนักเรียน!H28="ย้ายออก","ย้ายออก",AVERAGE(F32,J32)))</f>
        <v/>
      </c>
      <c r="M32" s="70" t="str">
        <f>IF($C32="","",IF($L32="","",IF(รายชื่อนักเรียน!H28="ย้ายออก","ย้ายออก",IF($L32&gt;=80,4,IF($L32&gt;=75,3.5,IF($L32&gt;=70,3,IF($L32&gt;=65,2.5,IF($L32&gt;=60,2,IF($L32&gt;=55,1.5,IF($L32&gt;=50,1,0))))))))))</f>
        <v/>
      </c>
      <c r="N32" s="171"/>
      <c r="O32" s="171"/>
      <c r="P32" s="171"/>
    </row>
    <row r="33" spans="1:16" x14ac:dyDescent="0.3">
      <c r="A33" s="171"/>
      <c r="B33" s="22">
        <f>รายชื่อนักเรียน!A29</f>
        <v>28</v>
      </c>
      <c r="C33" s="52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73" t="str">
        <f>IF($C33="","",IF(คะแนนภาคเรียนที่1!X33="","",คะแนนภาคเรียนที่1!X33))</f>
        <v/>
      </c>
      <c r="E33" s="76" t="str">
        <f>IF($C33="","",IF(คะแนนภาคเรียนที่1!Y33="","",คะแนนภาคเรียนที่1!Y33))</f>
        <v/>
      </c>
      <c r="F33" s="75" t="str">
        <f>IF($C33="","",IF(คะแนนภาคเรียนที่1!Z33="","",คะแนนภาคเรียนที่1!Z33))</f>
        <v/>
      </c>
      <c r="G33" s="74" t="str">
        <f>IF($C33="","",IF(คะแนนภาคเรียนที่1!AA33="","",คะแนนภาคเรียนที่1!AA33))</f>
        <v/>
      </c>
      <c r="H33" s="73" t="str">
        <f>IF($C33="","",IF(คะแนนภาคเรียนที่2!X33="","",คะแนนภาคเรียนที่2!X33))</f>
        <v/>
      </c>
      <c r="I33" s="76" t="str">
        <f>IF($C33="","",IF(คะแนนภาคเรียนที่2!Y33="","",คะแนนภาคเรียนที่2!Y33))</f>
        <v/>
      </c>
      <c r="J33" s="75" t="str">
        <f>IF($C33="","",IF(คะแนนภาคเรียนที่2!Z33="","",คะแนนภาคเรียนที่2!Z33))</f>
        <v/>
      </c>
      <c r="K33" s="74" t="str">
        <f>IF($C33="","",IF(คะแนนภาคเรียนที่2!AA33="","",คะแนนภาคเรียนที่2!AA33))</f>
        <v/>
      </c>
      <c r="L33" s="77" t="str">
        <f>IF($C33="","",IF(รายชื่อนักเรียน!H29="ย้ายออก","ย้ายออก",AVERAGE(F33,J33)))</f>
        <v/>
      </c>
      <c r="M33" s="70" t="str">
        <f>IF($C33="","",IF($L33="","",IF(รายชื่อนักเรียน!H29="ย้ายออก","ย้ายออก",IF($L33&gt;=80,4,IF($L33&gt;=75,3.5,IF($L33&gt;=70,3,IF($L33&gt;=65,2.5,IF($L33&gt;=60,2,IF($L33&gt;=55,1.5,IF($L33&gt;=50,1,0))))))))))</f>
        <v/>
      </c>
      <c r="N33" s="171"/>
      <c r="O33" s="171"/>
      <c r="P33" s="171"/>
    </row>
    <row r="34" spans="1:16" x14ac:dyDescent="0.3">
      <c r="A34" s="171"/>
      <c r="B34" s="22">
        <f>รายชื่อนักเรียน!A30</f>
        <v>29</v>
      </c>
      <c r="C34" s="52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73" t="str">
        <f>IF($C34="","",IF(คะแนนภาคเรียนที่1!X34="","",คะแนนภาคเรียนที่1!X34))</f>
        <v/>
      </c>
      <c r="E34" s="76" t="str">
        <f>IF($C34="","",IF(คะแนนภาคเรียนที่1!Y34="","",คะแนนภาคเรียนที่1!Y34))</f>
        <v/>
      </c>
      <c r="F34" s="75" t="str">
        <f>IF($C34="","",IF(คะแนนภาคเรียนที่1!Z34="","",คะแนนภาคเรียนที่1!Z34))</f>
        <v/>
      </c>
      <c r="G34" s="74" t="str">
        <f>IF($C34="","",IF(คะแนนภาคเรียนที่1!AA34="","",คะแนนภาคเรียนที่1!AA34))</f>
        <v/>
      </c>
      <c r="H34" s="73" t="str">
        <f>IF($C34="","",IF(คะแนนภาคเรียนที่2!X34="","",คะแนนภาคเรียนที่2!X34))</f>
        <v/>
      </c>
      <c r="I34" s="76" t="str">
        <f>IF($C34="","",IF(คะแนนภาคเรียนที่2!Y34="","",คะแนนภาคเรียนที่2!Y34))</f>
        <v/>
      </c>
      <c r="J34" s="75" t="str">
        <f>IF($C34="","",IF(คะแนนภาคเรียนที่2!Z34="","",คะแนนภาคเรียนที่2!Z34))</f>
        <v/>
      </c>
      <c r="K34" s="74" t="str">
        <f>IF($C34="","",IF(คะแนนภาคเรียนที่2!AA34="","",คะแนนภาคเรียนที่2!AA34))</f>
        <v/>
      </c>
      <c r="L34" s="77" t="str">
        <f>IF($C34="","",IF(รายชื่อนักเรียน!H30="ย้ายออก","ย้ายออก",AVERAGE(F34,J34)))</f>
        <v/>
      </c>
      <c r="M34" s="70" t="str">
        <f>IF($C34="","",IF($L34="","",IF(รายชื่อนักเรียน!H30="ย้ายออก","ย้ายออก",IF($L34&gt;=80,4,IF($L34&gt;=75,3.5,IF($L34&gt;=70,3,IF($L34&gt;=65,2.5,IF($L34&gt;=60,2,IF($L34&gt;=55,1.5,IF($L34&gt;=50,1,0))))))))))</f>
        <v/>
      </c>
      <c r="N34" s="171"/>
      <c r="O34" s="171"/>
      <c r="P34" s="171"/>
    </row>
    <row r="35" spans="1:16" x14ac:dyDescent="0.3">
      <c r="A35" s="171"/>
      <c r="B35" s="22">
        <f>รายชื่อนักเรียน!A31</f>
        <v>30</v>
      </c>
      <c r="C35" s="52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73" t="str">
        <f>IF($C35="","",IF(คะแนนภาคเรียนที่1!X35="","",คะแนนภาคเรียนที่1!X35))</f>
        <v/>
      </c>
      <c r="E35" s="76" t="str">
        <f>IF($C35="","",IF(คะแนนภาคเรียนที่1!Y35="","",คะแนนภาคเรียนที่1!Y35))</f>
        <v/>
      </c>
      <c r="F35" s="75" t="str">
        <f>IF($C35="","",IF(คะแนนภาคเรียนที่1!Z35="","",คะแนนภาคเรียนที่1!Z35))</f>
        <v/>
      </c>
      <c r="G35" s="74" t="str">
        <f>IF($C35="","",IF(คะแนนภาคเรียนที่1!AA35="","",คะแนนภาคเรียนที่1!AA35))</f>
        <v/>
      </c>
      <c r="H35" s="73" t="str">
        <f>IF($C35="","",IF(คะแนนภาคเรียนที่2!X35="","",คะแนนภาคเรียนที่2!X35))</f>
        <v/>
      </c>
      <c r="I35" s="76" t="str">
        <f>IF($C35="","",IF(คะแนนภาคเรียนที่2!Y35="","",คะแนนภาคเรียนที่2!Y35))</f>
        <v/>
      </c>
      <c r="J35" s="75" t="str">
        <f>IF($C35="","",IF(คะแนนภาคเรียนที่2!Z35="","",คะแนนภาคเรียนที่2!Z35))</f>
        <v/>
      </c>
      <c r="K35" s="74" t="str">
        <f>IF($C35="","",IF(คะแนนภาคเรียนที่2!AA35="","",คะแนนภาคเรียนที่2!AA35))</f>
        <v/>
      </c>
      <c r="L35" s="77" t="str">
        <f>IF($C35="","",IF(รายชื่อนักเรียน!H31="ย้ายออก","ย้ายออก",AVERAGE(F35,J35)))</f>
        <v/>
      </c>
      <c r="M35" s="70" t="str">
        <f>IF($C35="","",IF($L35="","",IF(รายชื่อนักเรียน!H31="ย้ายออก","ย้ายออก",IF($L35&gt;=80,4,IF($L35&gt;=75,3.5,IF($L35&gt;=70,3,IF($L35&gt;=65,2.5,IF($L35&gt;=60,2,IF($L35&gt;=55,1.5,IF($L35&gt;=50,1,0))))))))))</f>
        <v/>
      </c>
      <c r="N35" s="171"/>
      <c r="O35" s="171"/>
      <c r="P35" s="171"/>
    </row>
    <row r="36" spans="1:16" x14ac:dyDescent="0.3">
      <c r="A36" s="171"/>
      <c r="B36" s="22">
        <f>รายชื่อนักเรียน!A32</f>
        <v>31</v>
      </c>
      <c r="C36" s="52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73" t="str">
        <f>IF($C36="","",IF(คะแนนภาคเรียนที่1!X36="","",คะแนนภาคเรียนที่1!X36))</f>
        <v/>
      </c>
      <c r="E36" s="76" t="str">
        <f>IF($C36="","",IF(คะแนนภาคเรียนที่1!Y36="","",คะแนนภาคเรียนที่1!Y36))</f>
        <v/>
      </c>
      <c r="F36" s="75" t="str">
        <f>IF($C36="","",IF(คะแนนภาคเรียนที่1!Z36="","",คะแนนภาคเรียนที่1!Z36))</f>
        <v/>
      </c>
      <c r="G36" s="74" t="str">
        <f>IF($C36="","",IF(คะแนนภาคเรียนที่1!AA36="","",คะแนนภาคเรียนที่1!AA36))</f>
        <v/>
      </c>
      <c r="H36" s="73" t="str">
        <f>IF($C36="","",IF(คะแนนภาคเรียนที่2!X36="","",คะแนนภาคเรียนที่2!X36))</f>
        <v/>
      </c>
      <c r="I36" s="76" t="str">
        <f>IF($C36="","",IF(คะแนนภาคเรียนที่2!Y36="","",คะแนนภาคเรียนที่2!Y36))</f>
        <v/>
      </c>
      <c r="J36" s="75" t="str">
        <f>IF($C36="","",IF(คะแนนภาคเรียนที่2!Z36="","",คะแนนภาคเรียนที่2!Z36))</f>
        <v/>
      </c>
      <c r="K36" s="74" t="str">
        <f>IF($C36="","",IF(คะแนนภาคเรียนที่2!AA36="","",คะแนนภาคเรียนที่2!AA36))</f>
        <v/>
      </c>
      <c r="L36" s="77" t="str">
        <f>IF($C36="","",IF(รายชื่อนักเรียน!H32="ย้ายออก","ย้ายออก",AVERAGE(F36,J36)))</f>
        <v/>
      </c>
      <c r="M36" s="70" t="str">
        <f>IF($C36="","",IF($L36="","",IF(รายชื่อนักเรียน!H32="ย้ายออก","ย้ายออก",IF($L36&gt;=80,4,IF($L36&gt;=75,3.5,IF($L36&gt;=70,3,IF($L36&gt;=65,2.5,IF($L36&gt;=60,2,IF($L36&gt;=55,1.5,IF($L36&gt;=50,1,0))))))))))</f>
        <v/>
      </c>
      <c r="N36" s="171"/>
      <c r="O36" s="171"/>
      <c r="P36" s="171"/>
    </row>
    <row r="37" spans="1:16" x14ac:dyDescent="0.3">
      <c r="A37" s="171"/>
      <c r="B37" s="22">
        <f>รายชื่อนักเรียน!A33</f>
        <v>32</v>
      </c>
      <c r="C37" s="52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73" t="str">
        <f>IF($C37="","",IF(คะแนนภาคเรียนที่1!X37="","",คะแนนภาคเรียนที่1!X37))</f>
        <v/>
      </c>
      <c r="E37" s="76" t="str">
        <f>IF($C37="","",IF(คะแนนภาคเรียนที่1!Y37="","",คะแนนภาคเรียนที่1!Y37))</f>
        <v/>
      </c>
      <c r="F37" s="75" t="str">
        <f>IF($C37="","",IF(คะแนนภาคเรียนที่1!Z37="","",คะแนนภาคเรียนที่1!Z37))</f>
        <v/>
      </c>
      <c r="G37" s="74" t="str">
        <f>IF($C37="","",IF(คะแนนภาคเรียนที่1!AA37="","",คะแนนภาคเรียนที่1!AA37))</f>
        <v/>
      </c>
      <c r="H37" s="73" t="str">
        <f>IF($C37="","",IF(คะแนนภาคเรียนที่2!X37="","",คะแนนภาคเรียนที่2!X37))</f>
        <v/>
      </c>
      <c r="I37" s="76" t="str">
        <f>IF($C37="","",IF(คะแนนภาคเรียนที่2!Y37="","",คะแนนภาคเรียนที่2!Y37))</f>
        <v/>
      </c>
      <c r="J37" s="75" t="str">
        <f>IF($C37="","",IF(คะแนนภาคเรียนที่2!Z37="","",คะแนนภาคเรียนที่2!Z37))</f>
        <v/>
      </c>
      <c r="K37" s="74" t="str">
        <f>IF($C37="","",IF(คะแนนภาคเรียนที่2!AA37="","",คะแนนภาคเรียนที่2!AA37))</f>
        <v/>
      </c>
      <c r="L37" s="77" t="str">
        <f>IF($C37="","",IF(รายชื่อนักเรียน!H33="ย้ายออก","ย้ายออก",AVERAGE(F37,J37)))</f>
        <v/>
      </c>
      <c r="M37" s="70" t="str">
        <f>IF($C37="","",IF($L37="","",IF(รายชื่อนักเรียน!H33="ย้ายออก","ย้ายออก",IF($L37&gt;=80,4,IF($L37&gt;=75,3.5,IF($L37&gt;=70,3,IF($L37&gt;=65,2.5,IF($L37&gt;=60,2,IF($L37&gt;=55,1.5,IF($L37&gt;=50,1,0))))))))))</f>
        <v/>
      </c>
      <c r="N37" s="171"/>
      <c r="O37" s="171"/>
      <c r="P37" s="171"/>
    </row>
    <row r="38" spans="1:16" x14ac:dyDescent="0.3">
      <c r="A38" s="171"/>
      <c r="B38" s="22">
        <f>รายชื่อนักเรียน!A34</f>
        <v>33</v>
      </c>
      <c r="C38" s="52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73" t="str">
        <f>IF($C38="","",IF(คะแนนภาคเรียนที่1!X38="","",คะแนนภาคเรียนที่1!X38))</f>
        <v/>
      </c>
      <c r="E38" s="76" t="str">
        <f>IF($C38="","",IF(คะแนนภาคเรียนที่1!Y38="","",คะแนนภาคเรียนที่1!Y38))</f>
        <v/>
      </c>
      <c r="F38" s="75" t="str">
        <f>IF($C38="","",IF(คะแนนภาคเรียนที่1!Z38="","",คะแนนภาคเรียนที่1!Z38))</f>
        <v/>
      </c>
      <c r="G38" s="74" t="str">
        <f>IF($C38="","",IF(คะแนนภาคเรียนที่1!AA38="","",คะแนนภาคเรียนที่1!AA38))</f>
        <v/>
      </c>
      <c r="H38" s="73" t="str">
        <f>IF($C38="","",IF(คะแนนภาคเรียนที่2!X38="","",คะแนนภาคเรียนที่2!X38))</f>
        <v/>
      </c>
      <c r="I38" s="76" t="str">
        <f>IF($C38="","",IF(คะแนนภาคเรียนที่2!Y38="","",คะแนนภาคเรียนที่2!Y38))</f>
        <v/>
      </c>
      <c r="J38" s="75" t="str">
        <f>IF($C38="","",IF(คะแนนภาคเรียนที่2!Z38="","",คะแนนภาคเรียนที่2!Z38))</f>
        <v/>
      </c>
      <c r="K38" s="74" t="str">
        <f>IF($C38="","",IF(คะแนนภาคเรียนที่2!AA38="","",คะแนนภาคเรียนที่2!AA38))</f>
        <v/>
      </c>
      <c r="L38" s="77" t="str">
        <f>IF($C38="","",IF(รายชื่อนักเรียน!H34="ย้ายออก","ย้ายออก",AVERAGE(F38,J38)))</f>
        <v/>
      </c>
      <c r="M38" s="70" t="str">
        <f>IF($C38="","",IF($L38="","",IF(รายชื่อนักเรียน!H34="ย้ายออก","ย้ายออก",IF($L38&gt;=80,4,IF($L38&gt;=75,3.5,IF($L38&gt;=70,3,IF($L38&gt;=65,2.5,IF($L38&gt;=60,2,IF($L38&gt;=55,1.5,IF($L38&gt;=50,1,0))))))))))</f>
        <v/>
      </c>
      <c r="N38" s="171"/>
      <c r="O38" s="171"/>
      <c r="P38" s="171"/>
    </row>
    <row r="39" spans="1:16" x14ac:dyDescent="0.3">
      <c r="A39" s="171"/>
      <c r="B39" s="22">
        <f>รายชื่อนักเรียน!A35</f>
        <v>34</v>
      </c>
      <c r="C39" s="52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73" t="str">
        <f>IF($C39="","",IF(คะแนนภาคเรียนที่1!X39="","",คะแนนภาคเรียนที่1!X39))</f>
        <v/>
      </c>
      <c r="E39" s="76" t="str">
        <f>IF($C39="","",IF(คะแนนภาคเรียนที่1!Y39="","",คะแนนภาคเรียนที่1!Y39))</f>
        <v/>
      </c>
      <c r="F39" s="75" t="str">
        <f>IF($C39="","",IF(คะแนนภาคเรียนที่1!Z39="","",คะแนนภาคเรียนที่1!Z39))</f>
        <v/>
      </c>
      <c r="G39" s="74" t="str">
        <f>IF($C39="","",IF(คะแนนภาคเรียนที่1!AA39="","",คะแนนภาคเรียนที่1!AA39))</f>
        <v/>
      </c>
      <c r="H39" s="73" t="str">
        <f>IF($C39="","",IF(คะแนนภาคเรียนที่2!X39="","",คะแนนภาคเรียนที่2!X39))</f>
        <v/>
      </c>
      <c r="I39" s="76" t="str">
        <f>IF($C39="","",IF(คะแนนภาคเรียนที่2!Y39="","",คะแนนภาคเรียนที่2!Y39))</f>
        <v/>
      </c>
      <c r="J39" s="75" t="str">
        <f>IF($C39="","",IF(คะแนนภาคเรียนที่2!Z39="","",คะแนนภาคเรียนที่2!Z39))</f>
        <v/>
      </c>
      <c r="K39" s="74" t="str">
        <f>IF($C39="","",IF(คะแนนภาคเรียนที่2!AA39="","",คะแนนภาคเรียนที่2!AA39))</f>
        <v/>
      </c>
      <c r="L39" s="77" t="str">
        <f>IF($C39="","",IF(รายชื่อนักเรียน!H35="ย้ายออก","ย้ายออก",AVERAGE(F39,J39)))</f>
        <v/>
      </c>
      <c r="M39" s="70" t="str">
        <f>IF($C39="","",IF($L39="","",IF(รายชื่อนักเรียน!H35="ย้ายออก","ย้ายออก",IF($L39&gt;=80,4,IF($L39&gt;=75,3.5,IF($L39&gt;=70,3,IF($L39&gt;=65,2.5,IF($L39&gt;=60,2,IF($L39&gt;=55,1.5,IF($L39&gt;=50,1,0))))))))))</f>
        <v/>
      </c>
      <c r="N39" s="171"/>
      <c r="O39" s="171"/>
      <c r="P39" s="171"/>
    </row>
    <row r="40" spans="1:16" x14ac:dyDescent="0.3">
      <c r="A40" s="171"/>
      <c r="B40" s="22">
        <f>รายชื่อนักเรียน!A36</f>
        <v>35</v>
      </c>
      <c r="C40" s="52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73" t="str">
        <f>IF($C40="","",IF(คะแนนภาคเรียนที่1!X40="","",คะแนนภาคเรียนที่1!X40))</f>
        <v/>
      </c>
      <c r="E40" s="76" t="str">
        <f>IF($C40="","",IF(คะแนนภาคเรียนที่1!Y40="","",คะแนนภาคเรียนที่1!Y40))</f>
        <v/>
      </c>
      <c r="F40" s="75" t="str">
        <f>IF($C40="","",IF(คะแนนภาคเรียนที่1!Z40="","",คะแนนภาคเรียนที่1!Z40))</f>
        <v/>
      </c>
      <c r="G40" s="74" t="str">
        <f>IF($C40="","",IF(คะแนนภาคเรียนที่1!AA40="","",คะแนนภาคเรียนที่1!AA40))</f>
        <v/>
      </c>
      <c r="H40" s="73" t="str">
        <f>IF($C40="","",IF(คะแนนภาคเรียนที่2!X40="","",คะแนนภาคเรียนที่2!X40))</f>
        <v/>
      </c>
      <c r="I40" s="76" t="str">
        <f>IF($C40="","",IF(คะแนนภาคเรียนที่2!Y40="","",คะแนนภาคเรียนที่2!Y40))</f>
        <v/>
      </c>
      <c r="J40" s="75" t="str">
        <f>IF($C40="","",IF(คะแนนภาคเรียนที่2!Z40="","",คะแนนภาคเรียนที่2!Z40))</f>
        <v/>
      </c>
      <c r="K40" s="74" t="str">
        <f>IF($C40="","",IF(คะแนนภาคเรียนที่2!AA40="","",คะแนนภาคเรียนที่2!AA40))</f>
        <v/>
      </c>
      <c r="L40" s="77" t="str">
        <f>IF($C40="","",IF(รายชื่อนักเรียน!H36="ย้ายออก","ย้ายออก",AVERAGE(F40,J40)))</f>
        <v/>
      </c>
      <c r="M40" s="70" t="str">
        <f>IF($C40="","",IF($L40="","",IF(รายชื่อนักเรียน!H36="ย้ายออก","ย้ายออก",IF($L40&gt;=80,4,IF($L40&gt;=75,3.5,IF($L40&gt;=70,3,IF($L40&gt;=65,2.5,IF($L40&gt;=60,2,IF($L40&gt;=55,1.5,IF($L40&gt;=50,1,0))))))))))</f>
        <v/>
      </c>
      <c r="N40" s="171"/>
      <c r="O40" s="171"/>
      <c r="P40" s="171"/>
    </row>
    <row r="41" spans="1:16" x14ac:dyDescent="0.3">
      <c r="A41" s="171"/>
      <c r="B41" s="22">
        <f>รายชื่อนักเรียน!A37</f>
        <v>36</v>
      </c>
      <c r="C41" s="52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73" t="str">
        <f>IF($C41="","",IF(คะแนนภาคเรียนที่1!X41="","",คะแนนภาคเรียนที่1!X41))</f>
        <v/>
      </c>
      <c r="E41" s="76" t="str">
        <f>IF($C41="","",IF(คะแนนภาคเรียนที่1!Y41="","",คะแนนภาคเรียนที่1!Y41))</f>
        <v/>
      </c>
      <c r="F41" s="75" t="str">
        <f>IF($C41="","",IF(คะแนนภาคเรียนที่1!Z41="","",คะแนนภาคเรียนที่1!Z41))</f>
        <v/>
      </c>
      <c r="G41" s="74" t="str">
        <f>IF($C41="","",IF(คะแนนภาคเรียนที่1!AA41="","",คะแนนภาคเรียนที่1!AA41))</f>
        <v/>
      </c>
      <c r="H41" s="73" t="str">
        <f>IF($C41="","",IF(คะแนนภาคเรียนที่2!X41="","",คะแนนภาคเรียนที่2!X41))</f>
        <v/>
      </c>
      <c r="I41" s="76" t="str">
        <f>IF($C41="","",IF(คะแนนภาคเรียนที่2!Y41="","",คะแนนภาคเรียนที่2!Y41))</f>
        <v/>
      </c>
      <c r="J41" s="75" t="str">
        <f>IF($C41="","",IF(คะแนนภาคเรียนที่2!Z41="","",คะแนนภาคเรียนที่2!Z41))</f>
        <v/>
      </c>
      <c r="K41" s="74" t="str">
        <f>IF($C41="","",IF(คะแนนภาคเรียนที่2!AA41="","",คะแนนภาคเรียนที่2!AA41))</f>
        <v/>
      </c>
      <c r="L41" s="77" t="str">
        <f>IF($C41="","",IF(รายชื่อนักเรียน!H37="ย้ายออก","ย้ายออก",AVERAGE(F41,J41)))</f>
        <v/>
      </c>
      <c r="M41" s="70" t="str">
        <f>IF($C41="","",IF($L41="","",IF(รายชื่อนักเรียน!H37="ย้ายออก","ย้ายออก",IF($L41&gt;=80,4,IF($L41&gt;=75,3.5,IF($L41&gt;=70,3,IF($L41&gt;=65,2.5,IF($L41&gt;=60,2,IF($L41&gt;=55,1.5,IF($L41&gt;=50,1,0))))))))))</f>
        <v/>
      </c>
      <c r="N41" s="171"/>
      <c r="O41" s="171"/>
      <c r="P41" s="171"/>
    </row>
    <row r="42" spans="1:16" x14ac:dyDescent="0.3">
      <c r="A42" s="171"/>
      <c r="B42" s="22">
        <f>รายชื่อนักเรียน!A38</f>
        <v>37</v>
      </c>
      <c r="C42" s="52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73" t="str">
        <f>IF($C42="","",IF(คะแนนภาคเรียนที่1!X42="","",คะแนนภาคเรียนที่1!X42))</f>
        <v/>
      </c>
      <c r="E42" s="76" t="str">
        <f>IF($C42="","",IF(คะแนนภาคเรียนที่1!Y42="","",คะแนนภาคเรียนที่1!Y42))</f>
        <v/>
      </c>
      <c r="F42" s="75" t="str">
        <f>IF($C42="","",IF(คะแนนภาคเรียนที่1!Z42="","",คะแนนภาคเรียนที่1!Z42))</f>
        <v/>
      </c>
      <c r="G42" s="74" t="str">
        <f>IF($C42="","",IF(คะแนนภาคเรียนที่1!AA42="","",คะแนนภาคเรียนที่1!AA42))</f>
        <v/>
      </c>
      <c r="H42" s="73" t="str">
        <f>IF($C42="","",IF(คะแนนภาคเรียนที่2!X42="","",คะแนนภาคเรียนที่2!X42))</f>
        <v/>
      </c>
      <c r="I42" s="76" t="str">
        <f>IF($C42="","",IF(คะแนนภาคเรียนที่2!Y42="","",คะแนนภาคเรียนที่2!Y42))</f>
        <v/>
      </c>
      <c r="J42" s="75" t="str">
        <f>IF($C42="","",IF(คะแนนภาคเรียนที่2!Z42="","",คะแนนภาคเรียนที่2!Z42))</f>
        <v/>
      </c>
      <c r="K42" s="74" t="str">
        <f>IF($C42="","",IF(คะแนนภาคเรียนที่2!AA42="","",คะแนนภาคเรียนที่2!AA42))</f>
        <v/>
      </c>
      <c r="L42" s="77" t="str">
        <f>IF($C42="","",IF(รายชื่อนักเรียน!H38="ย้ายออก","ย้ายออก",AVERAGE(F42,J42)))</f>
        <v/>
      </c>
      <c r="M42" s="70" t="str">
        <f>IF($C42="","",IF($L42="","",IF(รายชื่อนักเรียน!H38="ย้ายออก","ย้ายออก",IF($L42&gt;=80,4,IF($L42&gt;=75,3.5,IF($L42&gt;=70,3,IF($L42&gt;=65,2.5,IF($L42&gt;=60,2,IF($L42&gt;=55,1.5,IF($L42&gt;=50,1,0))))))))))</f>
        <v/>
      </c>
      <c r="N42" s="171"/>
      <c r="O42" s="171"/>
      <c r="P42" s="171"/>
    </row>
    <row r="43" spans="1:16" x14ac:dyDescent="0.3">
      <c r="A43" s="171"/>
      <c r="B43" s="22">
        <f>รายชื่อนักเรียน!A39</f>
        <v>38</v>
      </c>
      <c r="C43" s="52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73" t="str">
        <f>IF($C43="","",IF(คะแนนภาคเรียนที่1!X43="","",คะแนนภาคเรียนที่1!X43))</f>
        <v/>
      </c>
      <c r="E43" s="76" t="str">
        <f>IF($C43="","",IF(คะแนนภาคเรียนที่1!Y43="","",คะแนนภาคเรียนที่1!Y43))</f>
        <v/>
      </c>
      <c r="F43" s="75" t="str">
        <f>IF($C43="","",IF(คะแนนภาคเรียนที่1!Z43="","",คะแนนภาคเรียนที่1!Z43))</f>
        <v/>
      </c>
      <c r="G43" s="74" t="str">
        <f>IF($C43="","",IF(คะแนนภาคเรียนที่1!AA43="","",คะแนนภาคเรียนที่1!AA43))</f>
        <v/>
      </c>
      <c r="H43" s="73" t="str">
        <f>IF($C43="","",IF(คะแนนภาคเรียนที่2!X43="","",คะแนนภาคเรียนที่2!X43))</f>
        <v/>
      </c>
      <c r="I43" s="76" t="str">
        <f>IF($C43="","",IF(คะแนนภาคเรียนที่2!Y43="","",คะแนนภาคเรียนที่2!Y43))</f>
        <v/>
      </c>
      <c r="J43" s="75" t="str">
        <f>IF($C43="","",IF(คะแนนภาคเรียนที่2!Z43="","",คะแนนภาคเรียนที่2!Z43))</f>
        <v/>
      </c>
      <c r="K43" s="74" t="str">
        <f>IF($C43="","",IF(คะแนนภาคเรียนที่2!AA43="","",คะแนนภาคเรียนที่2!AA43))</f>
        <v/>
      </c>
      <c r="L43" s="77" t="str">
        <f>IF($C43="","",IF(รายชื่อนักเรียน!H39="ย้ายออก","ย้ายออก",AVERAGE(F43,J43)))</f>
        <v/>
      </c>
      <c r="M43" s="70" t="str">
        <f>IF($C43="","",IF($L43="","",IF(รายชื่อนักเรียน!H39="ย้ายออก","ย้ายออก",IF($L43&gt;=80,4,IF($L43&gt;=75,3.5,IF($L43&gt;=70,3,IF($L43&gt;=65,2.5,IF($L43&gt;=60,2,IF($L43&gt;=55,1.5,IF($L43&gt;=50,1,0))))))))))</f>
        <v/>
      </c>
      <c r="N43" s="171"/>
      <c r="O43" s="171"/>
      <c r="P43" s="171"/>
    </row>
    <row r="44" spans="1:16" x14ac:dyDescent="0.3">
      <c r="A44" s="171"/>
      <c r="B44" s="22">
        <f>รายชื่อนักเรียน!A40</f>
        <v>39</v>
      </c>
      <c r="C44" s="52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73" t="str">
        <f>IF($C44="","",IF(คะแนนภาคเรียนที่1!X44="","",คะแนนภาคเรียนที่1!X44))</f>
        <v/>
      </c>
      <c r="E44" s="76" t="str">
        <f>IF($C44="","",IF(คะแนนภาคเรียนที่1!Y44="","",คะแนนภาคเรียนที่1!Y44))</f>
        <v/>
      </c>
      <c r="F44" s="75" t="str">
        <f>IF($C44="","",IF(คะแนนภาคเรียนที่1!Z44="","",คะแนนภาคเรียนที่1!Z44))</f>
        <v/>
      </c>
      <c r="G44" s="74" t="str">
        <f>IF($C44="","",IF(คะแนนภาคเรียนที่1!AA44="","",คะแนนภาคเรียนที่1!AA44))</f>
        <v/>
      </c>
      <c r="H44" s="73" t="str">
        <f>IF($C44="","",IF(คะแนนภาคเรียนที่2!X44="","",คะแนนภาคเรียนที่2!X44))</f>
        <v/>
      </c>
      <c r="I44" s="76" t="str">
        <f>IF($C44="","",IF(คะแนนภาคเรียนที่2!Y44="","",คะแนนภาคเรียนที่2!Y44))</f>
        <v/>
      </c>
      <c r="J44" s="75" t="str">
        <f>IF($C44="","",IF(คะแนนภาคเรียนที่2!Z44="","",คะแนนภาคเรียนที่2!Z44))</f>
        <v/>
      </c>
      <c r="K44" s="74" t="str">
        <f>IF($C44="","",IF(คะแนนภาคเรียนที่2!AA44="","",คะแนนภาคเรียนที่2!AA44))</f>
        <v/>
      </c>
      <c r="L44" s="77" t="str">
        <f>IF($C44="","",IF(รายชื่อนักเรียน!H40="ย้ายออก","ย้ายออก",AVERAGE(F44,J44)))</f>
        <v/>
      </c>
      <c r="M44" s="70" t="str">
        <f>IF($C44="","",IF($L44="","",IF(รายชื่อนักเรียน!H40="ย้ายออก","ย้ายออก",IF($L44&gt;=80,4,IF($L44&gt;=75,3.5,IF($L44&gt;=70,3,IF($L44&gt;=65,2.5,IF($L44&gt;=60,2,IF($L44&gt;=55,1.5,IF($L44&gt;=50,1,0))))))))))</f>
        <v/>
      </c>
      <c r="N44" s="171"/>
      <c r="O44" s="171"/>
      <c r="P44" s="171"/>
    </row>
    <row r="45" spans="1:16" x14ac:dyDescent="0.3">
      <c r="A45" s="171"/>
      <c r="B45" s="22">
        <f>รายชื่อนักเรียน!A41</f>
        <v>40</v>
      </c>
      <c r="C45" s="52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73" t="str">
        <f>IF($C45="","",IF(คะแนนภาคเรียนที่1!X45="","",คะแนนภาคเรียนที่1!X45))</f>
        <v/>
      </c>
      <c r="E45" s="76" t="str">
        <f>IF($C45="","",IF(คะแนนภาคเรียนที่1!Y45="","",คะแนนภาคเรียนที่1!Y45))</f>
        <v/>
      </c>
      <c r="F45" s="75" t="str">
        <f>IF($C45="","",IF(คะแนนภาคเรียนที่1!Z45="","",คะแนนภาคเรียนที่1!Z45))</f>
        <v/>
      </c>
      <c r="G45" s="74" t="str">
        <f>IF($C45="","",IF(คะแนนภาคเรียนที่1!AA45="","",คะแนนภาคเรียนที่1!AA45))</f>
        <v/>
      </c>
      <c r="H45" s="73" t="str">
        <f>IF($C45="","",IF(คะแนนภาคเรียนที่2!X45="","",คะแนนภาคเรียนที่2!X45))</f>
        <v/>
      </c>
      <c r="I45" s="76" t="str">
        <f>IF($C45="","",IF(คะแนนภาคเรียนที่2!Y45="","",คะแนนภาคเรียนที่2!Y45))</f>
        <v/>
      </c>
      <c r="J45" s="75" t="str">
        <f>IF($C45="","",IF(คะแนนภาคเรียนที่2!Z45="","",คะแนนภาคเรียนที่2!Z45))</f>
        <v/>
      </c>
      <c r="K45" s="74" t="str">
        <f>IF($C45="","",IF(คะแนนภาคเรียนที่2!AA45="","",คะแนนภาคเรียนที่2!AA45))</f>
        <v/>
      </c>
      <c r="L45" s="77" t="str">
        <f>IF($C45="","",IF(รายชื่อนักเรียน!H41="ย้ายออก","ย้ายออก",AVERAGE(F45,J45)))</f>
        <v/>
      </c>
      <c r="M45" s="70" t="str">
        <f>IF($C45="","",IF($L45="","",IF(รายชื่อนักเรียน!H41="ย้ายออก","ย้ายออก",IF($L45&gt;=80,4,IF($L45&gt;=75,3.5,IF($L45&gt;=70,3,IF($L45&gt;=65,2.5,IF($L45&gt;=60,2,IF($L45&gt;=55,1.5,IF($L45&gt;=50,1,0))))))))))</f>
        <v/>
      </c>
      <c r="N45" s="171"/>
      <c r="O45" s="171"/>
      <c r="P45" s="171"/>
    </row>
    <row r="46" spans="1:16" x14ac:dyDescent="0.3">
      <c r="A46" s="171"/>
      <c r="B46" s="22">
        <f>รายชื่อนักเรียน!A42</f>
        <v>41</v>
      </c>
      <c r="C46" s="52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73" t="str">
        <f>IF($C46="","",IF(คะแนนภาคเรียนที่1!X46="","",คะแนนภาคเรียนที่1!X46))</f>
        <v/>
      </c>
      <c r="E46" s="76" t="str">
        <f>IF($C46="","",IF(คะแนนภาคเรียนที่1!Y46="","",คะแนนภาคเรียนที่1!Y46))</f>
        <v/>
      </c>
      <c r="F46" s="75" t="str">
        <f>IF($C46="","",IF(คะแนนภาคเรียนที่1!Z46="","",คะแนนภาคเรียนที่1!Z46))</f>
        <v/>
      </c>
      <c r="G46" s="74" t="str">
        <f>IF($C46="","",IF(คะแนนภาคเรียนที่1!AA46="","",คะแนนภาคเรียนที่1!AA46))</f>
        <v/>
      </c>
      <c r="H46" s="73" t="str">
        <f>IF($C46="","",IF(คะแนนภาคเรียนที่2!X46="","",คะแนนภาคเรียนที่2!X46))</f>
        <v/>
      </c>
      <c r="I46" s="76" t="str">
        <f>IF($C46="","",IF(คะแนนภาคเรียนที่2!Y46="","",คะแนนภาคเรียนที่2!Y46))</f>
        <v/>
      </c>
      <c r="J46" s="75" t="str">
        <f>IF($C46="","",IF(คะแนนภาคเรียนที่2!Z46="","",คะแนนภาคเรียนที่2!Z46))</f>
        <v/>
      </c>
      <c r="K46" s="74" t="str">
        <f>IF($C46="","",IF(คะแนนภาคเรียนที่2!AA46="","",คะแนนภาคเรียนที่2!AA46))</f>
        <v/>
      </c>
      <c r="L46" s="77" t="str">
        <f>IF($C46="","",IF(รายชื่อนักเรียน!H42="ย้ายออก","ย้ายออก",AVERAGE(F46,J46)))</f>
        <v/>
      </c>
      <c r="M46" s="70" t="str">
        <f>IF($C46="","",IF($L46="","",IF(รายชื่อนักเรียน!H42="ย้ายออก","ย้ายออก",IF($L46&gt;=80,4,IF($L46&gt;=75,3.5,IF($L46&gt;=70,3,IF($L46&gt;=65,2.5,IF($L46&gt;=60,2,IF($L46&gt;=55,1.5,IF($L46&gt;=50,1,0))))))))))</f>
        <v/>
      </c>
      <c r="N46" s="171"/>
      <c r="O46" s="171"/>
      <c r="P46" s="171"/>
    </row>
    <row r="47" spans="1:16" x14ac:dyDescent="0.3">
      <c r="A47" s="171"/>
      <c r="B47" s="22">
        <f>รายชื่อนักเรียน!A43</f>
        <v>42</v>
      </c>
      <c r="C47" s="52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73" t="str">
        <f>IF($C47="","",IF(คะแนนภาคเรียนที่1!X47="","",คะแนนภาคเรียนที่1!X47))</f>
        <v/>
      </c>
      <c r="E47" s="76" t="str">
        <f>IF($C47="","",IF(คะแนนภาคเรียนที่1!Y47="","",คะแนนภาคเรียนที่1!Y47))</f>
        <v/>
      </c>
      <c r="F47" s="75" t="str">
        <f>IF($C47="","",IF(คะแนนภาคเรียนที่1!Z47="","",คะแนนภาคเรียนที่1!Z47))</f>
        <v/>
      </c>
      <c r="G47" s="74" t="str">
        <f>IF($C47="","",IF(คะแนนภาคเรียนที่1!AA47="","",คะแนนภาคเรียนที่1!AA47))</f>
        <v/>
      </c>
      <c r="H47" s="73" t="str">
        <f>IF($C47="","",IF(คะแนนภาคเรียนที่2!X47="","",คะแนนภาคเรียนที่2!X47))</f>
        <v/>
      </c>
      <c r="I47" s="76" t="str">
        <f>IF($C47="","",IF(คะแนนภาคเรียนที่2!Y47="","",คะแนนภาคเรียนที่2!Y47))</f>
        <v/>
      </c>
      <c r="J47" s="75" t="str">
        <f>IF($C47="","",IF(คะแนนภาคเรียนที่2!Z47="","",คะแนนภาคเรียนที่2!Z47))</f>
        <v/>
      </c>
      <c r="K47" s="74" t="str">
        <f>IF($C47="","",IF(คะแนนภาคเรียนที่2!AA47="","",คะแนนภาคเรียนที่2!AA47))</f>
        <v/>
      </c>
      <c r="L47" s="77" t="str">
        <f>IF($C47="","",IF(รายชื่อนักเรียน!H43="ย้ายออก","ย้ายออก",AVERAGE(F47,J47)))</f>
        <v/>
      </c>
      <c r="M47" s="70" t="str">
        <f>IF($C47="","",IF($L47="","",IF(รายชื่อนักเรียน!H43="ย้ายออก","ย้ายออก",IF($L47&gt;=80,4,IF($L47&gt;=75,3.5,IF($L47&gt;=70,3,IF($L47&gt;=65,2.5,IF($L47&gt;=60,2,IF($L47&gt;=55,1.5,IF($L47&gt;=50,1,0))))))))))</f>
        <v/>
      </c>
      <c r="N47" s="171"/>
      <c r="O47" s="171"/>
      <c r="P47" s="171"/>
    </row>
    <row r="48" spans="1:16" x14ac:dyDescent="0.3">
      <c r="A48" s="171"/>
      <c r="B48" s="22">
        <f>รายชื่อนักเรียน!A44</f>
        <v>43</v>
      </c>
      <c r="C48" s="52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73" t="str">
        <f>IF($C48="","",IF(คะแนนภาคเรียนที่1!X48="","",คะแนนภาคเรียนที่1!X48))</f>
        <v/>
      </c>
      <c r="E48" s="76" t="str">
        <f>IF($C48="","",IF(คะแนนภาคเรียนที่1!Y48="","",คะแนนภาคเรียนที่1!Y48))</f>
        <v/>
      </c>
      <c r="F48" s="75" t="str">
        <f>IF($C48="","",IF(คะแนนภาคเรียนที่1!Z48="","",คะแนนภาคเรียนที่1!Z48))</f>
        <v/>
      </c>
      <c r="G48" s="74" t="str">
        <f>IF($C48="","",IF(คะแนนภาคเรียนที่1!AA48="","",คะแนนภาคเรียนที่1!AA48))</f>
        <v/>
      </c>
      <c r="H48" s="73" t="str">
        <f>IF($C48="","",IF(คะแนนภาคเรียนที่2!X48="","",คะแนนภาคเรียนที่2!X48))</f>
        <v/>
      </c>
      <c r="I48" s="76" t="str">
        <f>IF($C48="","",IF(คะแนนภาคเรียนที่2!Y48="","",คะแนนภาคเรียนที่2!Y48))</f>
        <v/>
      </c>
      <c r="J48" s="75" t="str">
        <f>IF($C48="","",IF(คะแนนภาคเรียนที่2!Z48="","",คะแนนภาคเรียนที่2!Z48))</f>
        <v/>
      </c>
      <c r="K48" s="74" t="str">
        <f>IF($C48="","",IF(คะแนนภาคเรียนที่2!AA48="","",คะแนนภาคเรียนที่2!AA48))</f>
        <v/>
      </c>
      <c r="L48" s="77" t="str">
        <f>IF($C48="","",IF(รายชื่อนักเรียน!H44="ย้ายออก","ย้ายออก",AVERAGE(F48,J48)))</f>
        <v/>
      </c>
      <c r="M48" s="70" t="str">
        <f>IF($C48="","",IF($L48="","",IF(รายชื่อนักเรียน!H44="ย้ายออก","ย้ายออก",IF($L48&gt;=80,4,IF($L48&gt;=75,3.5,IF($L48&gt;=70,3,IF($L48&gt;=65,2.5,IF($L48&gt;=60,2,IF($L48&gt;=55,1.5,IF($L48&gt;=50,1,0))))))))))</f>
        <v/>
      </c>
      <c r="N48" s="171"/>
      <c r="O48" s="171"/>
      <c r="P48" s="171"/>
    </row>
    <row r="49" spans="1:16" x14ac:dyDescent="0.3">
      <c r="A49" s="171"/>
      <c r="B49" s="22">
        <f>รายชื่อนักเรียน!A45</f>
        <v>44</v>
      </c>
      <c r="C49" s="52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73" t="str">
        <f>IF($C49="","",IF(คะแนนภาคเรียนที่1!X49="","",คะแนนภาคเรียนที่1!X49))</f>
        <v/>
      </c>
      <c r="E49" s="76" t="str">
        <f>IF($C49="","",IF(คะแนนภาคเรียนที่1!Y49="","",คะแนนภาคเรียนที่1!Y49))</f>
        <v/>
      </c>
      <c r="F49" s="75" t="str">
        <f>IF($C49="","",IF(คะแนนภาคเรียนที่1!Z49="","",คะแนนภาคเรียนที่1!Z49))</f>
        <v/>
      </c>
      <c r="G49" s="74" t="str">
        <f>IF($C49="","",IF(คะแนนภาคเรียนที่1!AA49="","",คะแนนภาคเรียนที่1!AA49))</f>
        <v/>
      </c>
      <c r="H49" s="73" t="str">
        <f>IF($C49="","",IF(คะแนนภาคเรียนที่2!X49="","",คะแนนภาคเรียนที่2!X49))</f>
        <v/>
      </c>
      <c r="I49" s="76" t="str">
        <f>IF($C49="","",IF(คะแนนภาคเรียนที่2!Y49="","",คะแนนภาคเรียนที่2!Y49))</f>
        <v/>
      </c>
      <c r="J49" s="75" t="str">
        <f>IF($C49="","",IF(คะแนนภาคเรียนที่2!Z49="","",คะแนนภาคเรียนที่2!Z49))</f>
        <v/>
      </c>
      <c r="K49" s="74" t="str">
        <f>IF($C49="","",IF(คะแนนภาคเรียนที่2!AA49="","",คะแนนภาคเรียนที่2!AA49))</f>
        <v/>
      </c>
      <c r="L49" s="77" t="str">
        <f>IF($C49="","",IF(รายชื่อนักเรียน!H45="ย้ายออก","ย้ายออก",AVERAGE(F49,J49)))</f>
        <v/>
      </c>
      <c r="M49" s="70" t="str">
        <f>IF($C49="","",IF($L49="","",IF(รายชื่อนักเรียน!H45="ย้ายออก","ย้ายออก",IF($L49&gt;=80,4,IF($L49&gt;=75,3.5,IF($L49&gt;=70,3,IF($L49&gt;=65,2.5,IF($L49&gt;=60,2,IF($L49&gt;=55,1.5,IF($L49&gt;=50,1,0))))))))))</f>
        <v/>
      </c>
      <c r="N49" s="171"/>
      <c r="O49" s="171"/>
      <c r="P49" s="171"/>
    </row>
    <row r="50" spans="1:16" x14ac:dyDescent="0.3">
      <c r="A50" s="171"/>
      <c r="B50" s="22">
        <f>รายชื่อนักเรียน!A46</f>
        <v>45</v>
      </c>
      <c r="C50" s="52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73" t="str">
        <f>IF($C50="","",IF(คะแนนภาคเรียนที่1!X50="","",คะแนนภาคเรียนที่1!X50))</f>
        <v/>
      </c>
      <c r="E50" s="76" t="str">
        <f>IF($C50="","",IF(คะแนนภาคเรียนที่1!Y50="","",คะแนนภาคเรียนที่1!Y50))</f>
        <v/>
      </c>
      <c r="F50" s="75" t="str">
        <f>IF($C50="","",IF(คะแนนภาคเรียนที่1!Z50="","",คะแนนภาคเรียนที่1!Z50))</f>
        <v/>
      </c>
      <c r="G50" s="74" t="str">
        <f>IF($C50="","",IF(คะแนนภาคเรียนที่1!AA50="","",คะแนนภาคเรียนที่1!AA50))</f>
        <v/>
      </c>
      <c r="H50" s="73" t="str">
        <f>IF($C50="","",IF(คะแนนภาคเรียนที่2!X50="","",คะแนนภาคเรียนที่2!X50))</f>
        <v/>
      </c>
      <c r="I50" s="76" t="str">
        <f>IF($C50="","",IF(คะแนนภาคเรียนที่2!Y50="","",คะแนนภาคเรียนที่2!Y50))</f>
        <v/>
      </c>
      <c r="J50" s="75" t="str">
        <f>IF($C50="","",IF(คะแนนภาคเรียนที่2!Z50="","",คะแนนภาคเรียนที่2!Z50))</f>
        <v/>
      </c>
      <c r="K50" s="74" t="str">
        <f>IF($C50="","",IF(คะแนนภาคเรียนที่2!AA50="","",คะแนนภาคเรียนที่2!AA50))</f>
        <v/>
      </c>
      <c r="L50" s="77" t="str">
        <f>IF($C50="","",IF(รายชื่อนักเรียน!H46="ย้ายออก","ย้ายออก",AVERAGE(F50,J50)))</f>
        <v/>
      </c>
      <c r="M50" s="70" t="str">
        <f>IF($C50="","",IF($L50="","",IF(รายชื่อนักเรียน!H46="ย้ายออก","ย้ายออก",IF($L50&gt;=80,4,IF($L50&gt;=75,3.5,IF($L50&gt;=70,3,IF($L50&gt;=65,2.5,IF($L50&gt;=60,2,IF($L50&gt;=55,1.5,IF($L50&gt;=50,1,0))))))))))</f>
        <v/>
      </c>
      <c r="N50" s="171"/>
      <c r="O50" s="171"/>
      <c r="P50" s="171"/>
    </row>
    <row r="51" spans="1:16" x14ac:dyDescent="0.3">
      <c r="A51" s="171"/>
      <c r="B51" s="22">
        <f>รายชื่อนักเรียน!A47</f>
        <v>46</v>
      </c>
      <c r="C51" s="52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73" t="str">
        <f>IF($C51="","",IF(คะแนนภาคเรียนที่1!X51="","",คะแนนภาคเรียนที่1!X51))</f>
        <v/>
      </c>
      <c r="E51" s="76" t="str">
        <f>IF($C51="","",IF(คะแนนภาคเรียนที่1!Y51="","",คะแนนภาคเรียนที่1!Y51))</f>
        <v/>
      </c>
      <c r="F51" s="75" t="str">
        <f>IF($C51="","",IF(คะแนนภาคเรียนที่1!Z51="","",คะแนนภาคเรียนที่1!Z51))</f>
        <v/>
      </c>
      <c r="G51" s="74" t="str">
        <f>IF($C51="","",IF(คะแนนภาคเรียนที่1!AA51="","",คะแนนภาคเรียนที่1!AA51))</f>
        <v/>
      </c>
      <c r="H51" s="73" t="str">
        <f>IF($C51="","",IF(คะแนนภาคเรียนที่2!X51="","",คะแนนภาคเรียนที่2!X51))</f>
        <v/>
      </c>
      <c r="I51" s="76" t="str">
        <f>IF($C51="","",IF(คะแนนภาคเรียนที่2!Y51="","",คะแนนภาคเรียนที่2!Y51))</f>
        <v/>
      </c>
      <c r="J51" s="75" t="str">
        <f>IF($C51="","",IF(คะแนนภาคเรียนที่2!Z51="","",คะแนนภาคเรียนที่2!Z51))</f>
        <v/>
      </c>
      <c r="K51" s="74" t="str">
        <f>IF($C51="","",IF(คะแนนภาคเรียนที่2!AA51="","",คะแนนภาคเรียนที่2!AA51))</f>
        <v/>
      </c>
      <c r="L51" s="77" t="str">
        <f>IF($C51="","",IF(รายชื่อนักเรียน!H47="ย้ายออก","ย้ายออก",AVERAGE(F51,J51)))</f>
        <v/>
      </c>
      <c r="M51" s="70" t="str">
        <f>IF($C51="","",IF($L51="","",IF(รายชื่อนักเรียน!H47="ย้ายออก","ย้ายออก",IF($L51&gt;=80,4,IF($L51&gt;=75,3.5,IF($L51&gt;=70,3,IF($L51&gt;=65,2.5,IF($L51&gt;=60,2,IF($L51&gt;=55,1.5,IF($L51&gt;=50,1,0))))))))))</f>
        <v/>
      </c>
      <c r="N51" s="171"/>
      <c r="O51" s="171"/>
      <c r="P51" s="171"/>
    </row>
    <row r="52" spans="1:16" x14ac:dyDescent="0.3">
      <c r="A52" s="171"/>
      <c r="B52" s="22">
        <f>รายชื่อนักเรียน!A48</f>
        <v>47</v>
      </c>
      <c r="C52" s="52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73" t="str">
        <f>IF($C52="","",IF(คะแนนภาคเรียนที่1!X52="","",คะแนนภาคเรียนที่1!X52))</f>
        <v/>
      </c>
      <c r="E52" s="76" t="str">
        <f>IF($C52="","",IF(คะแนนภาคเรียนที่1!Y52="","",คะแนนภาคเรียนที่1!Y52))</f>
        <v/>
      </c>
      <c r="F52" s="75" t="str">
        <f>IF($C52="","",IF(คะแนนภาคเรียนที่1!Z52="","",คะแนนภาคเรียนที่1!Z52))</f>
        <v/>
      </c>
      <c r="G52" s="74" t="str">
        <f>IF($C52="","",IF(คะแนนภาคเรียนที่1!AA52="","",คะแนนภาคเรียนที่1!AA52))</f>
        <v/>
      </c>
      <c r="H52" s="73" t="str">
        <f>IF($C52="","",IF(คะแนนภาคเรียนที่2!X52="","",คะแนนภาคเรียนที่2!X52))</f>
        <v/>
      </c>
      <c r="I52" s="76" t="str">
        <f>IF($C52="","",IF(คะแนนภาคเรียนที่2!Y52="","",คะแนนภาคเรียนที่2!Y52))</f>
        <v/>
      </c>
      <c r="J52" s="75" t="str">
        <f>IF($C52="","",IF(คะแนนภาคเรียนที่2!Z52="","",คะแนนภาคเรียนที่2!Z52))</f>
        <v/>
      </c>
      <c r="K52" s="74" t="str">
        <f>IF($C52="","",IF(คะแนนภาคเรียนที่2!AA52="","",คะแนนภาคเรียนที่2!AA52))</f>
        <v/>
      </c>
      <c r="L52" s="77" t="str">
        <f>IF($C52="","",IF(รายชื่อนักเรียน!H48="ย้ายออก","ย้ายออก",AVERAGE(F52,J52)))</f>
        <v/>
      </c>
      <c r="M52" s="70" t="str">
        <f>IF($C52="","",IF($L52="","",IF(รายชื่อนักเรียน!H48="ย้ายออก","ย้ายออก",IF($L52&gt;=80,4,IF($L52&gt;=75,3.5,IF($L52&gt;=70,3,IF($L52&gt;=65,2.5,IF($L52&gt;=60,2,IF($L52&gt;=55,1.5,IF($L52&gt;=50,1,0))))))))))</f>
        <v/>
      </c>
      <c r="N52" s="171"/>
      <c r="O52" s="171"/>
      <c r="P52" s="171"/>
    </row>
    <row r="53" spans="1:16" x14ac:dyDescent="0.3">
      <c r="A53" s="171"/>
      <c r="B53" s="22">
        <f>รายชื่อนักเรียน!A49</f>
        <v>48</v>
      </c>
      <c r="C53" s="52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73" t="str">
        <f>IF($C53="","",IF(คะแนนภาคเรียนที่1!X53="","",คะแนนภาคเรียนที่1!X53))</f>
        <v/>
      </c>
      <c r="E53" s="76" t="str">
        <f>IF($C53="","",IF(คะแนนภาคเรียนที่1!Y53="","",คะแนนภาคเรียนที่1!Y53))</f>
        <v/>
      </c>
      <c r="F53" s="75" t="str">
        <f>IF($C53="","",IF(คะแนนภาคเรียนที่1!Z53="","",คะแนนภาคเรียนที่1!Z53))</f>
        <v/>
      </c>
      <c r="G53" s="74" t="str">
        <f>IF($C53="","",IF(คะแนนภาคเรียนที่1!AA53="","",คะแนนภาคเรียนที่1!AA53))</f>
        <v/>
      </c>
      <c r="H53" s="73" t="str">
        <f>IF($C53="","",IF(คะแนนภาคเรียนที่2!X53="","",คะแนนภาคเรียนที่2!X53))</f>
        <v/>
      </c>
      <c r="I53" s="76" t="str">
        <f>IF($C53="","",IF(คะแนนภาคเรียนที่2!Y53="","",คะแนนภาคเรียนที่2!Y53))</f>
        <v/>
      </c>
      <c r="J53" s="75" t="str">
        <f>IF($C53="","",IF(คะแนนภาคเรียนที่2!Z53="","",คะแนนภาคเรียนที่2!Z53))</f>
        <v/>
      </c>
      <c r="K53" s="74" t="str">
        <f>IF($C53="","",IF(คะแนนภาคเรียนที่2!AA53="","",คะแนนภาคเรียนที่2!AA53))</f>
        <v/>
      </c>
      <c r="L53" s="77" t="str">
        <f>IF($C53="","",IF(รายชื่อนักเรียน!H49="ย้ายออก","ย้ายออก",AVERAGE(F53,J53)))</f>
        <v/>
      </c>
      <c r="M53" s="70" t="str">
        <f>IF($C53="","",IF($L53="","",IF(รายชื่อนักเรียน!H49="ย้ายออก","ย้ายออก",IF($L53&gt;=80,4,IF($L53&gt;=75,3.5,IF($L53&gt;=70,3,IF($L53&gt;=65,2.5,IF($L53&gt;=60,2,IF($L53&gt;=55,1.5,IF($L53&gt;=50,1,0))))))))))</f>
        <v/>
      </c>
      <c r="N53" s="171"/>
      <c r="O53" s="171"/>
      <c r="P53" s="171"/>
    </row>
    <row r="54" spans="1:16" x14ac:dyDescent="0.3">
      <c r="A54" s="171"/>
      <c r="B54" s="22">
        <f>รายชื่อนักเรียน!A50</f>
        <v>49</v>
      </c>
      <c r="C54" s="52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73" t="str">
        <f>IF($C54="","",IF(คะแนนภาคเรียนที่1!X54="","",คะแนนภาคเรียนที่1!X54))</f>
        <v/>
      </c>
      <c r="E54" s="76" t="str">
        <f>IF($C54="","",IF(คะแนนภาคเรียนที่1!Y54="","",คะแนนภาคเรียนที่1!Y54))</f>
        <v/>
      </c>
      <c r="F54" s="75" t="str">
        <f>IF($C54="","",IF(คะแนนภาคเรียนที่1!Z54="","",คะแนนภาคเรียนที่1!Z54))</f>
        <v/>
      </c>
      <c r="G54" s="74" t="str">
        <f>IF($C54="","",IF(คะแนนภาคเรียนที่1!AA54="","",คะแนนภาคเรียนที่1!AA54))</f>
        <v/>
      </c>
      <c r="H54" s="73" t="str">
        <f>IF($C54="","",IF(คะแนนภาคเรียนที่2!X54="","",คะแนนภาคเรียนที่2!X54))</f>
        <v/>
      </c>
      <c r="I54" s="76" t="str">
        <f>IF($C54="","",IF(คะแนนภาคเรียนที่2!Y54="","",คะแนนภาคเรียนที่2!Y54))</f>
        <v/>
      </c>
      <c r="J54" s="75" t="str">
        <f>IF($C54="","",IF(คะแนนภาคเรียนที่2!Z54="","",คะแนนภาคเรียนที่2!Z54))</f>
        <v/>
      </c>
      <c r="K54" s="74" t="str">
        <f>IF($C54="","",IF(คะแนนภาคเรียนที่2!AA54="","",คะแนนภาคเรียนที่2!AA54))</f>
        <v/>
      </c>
      <c r="L54" s="77" t="str">
        <f>IF($C54="","",IF(รายชื่อนักเรียน!H50="ย้ายออก","ย้ายออก",AVERAGE(F54,J54)))</f>
        <v/>
      </c>
      <c r="M54" s="70" t="str">
        <f>IF($C54="","",IF($L54="","",IF(รายชื่อนักเรียน!H50="ย้ายออก","ย้ายออก",IF($L54&gt;=80,4,IF($L54&gt;=75,3.5,IF($L54&gt;=70,3,IF($L54&gt;=65,2.5,IF($L54&gt;=60,2,IF($L54&gt;=55,1.5,IF($L54&gt;=50,1,0))))))))))</f>
        <v/>
      </c>
      <c r="N54" s="171"/>
      <c r="O54" s="171"/>
      <c r="P54" s="171"/>
    </row>
    <row r="55" spans="1:16" x14ac:dyDescent="0.3">
      <c r="A55" s="171"/>
      <c r="B55" s="22">
        <f>รายชื่อนักเรียน!A51</f>
        <v>50</v>
      </c>
      <c r="C55" s="52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73" t="str">
        <f>IF($C55="","",IF(คะแนนภาคเรียนที่1!X55="","",คะแนนภาคเรียนที่1!X55))</f>
        <v/>
      </c>
      <c r="E55" s="76" t="str">
        <f>IF($C55="","",IF(คะแนนภาคเรียนที่1!Y55="","",คะแนนภาคเรียนที่1!Y55))</f>
        <v/>
      </c>
      <c r="F55" s="75" t="str">
        <f>IF($C55="","",IF(คะแนนภาคเรียนที่1!Z55="","",คะแนนภาคเรียนที่1!Z55))</f>
        <v/>
      </c>
      <c r="G55" s="74" t="str">
        <f>IF($C55="","",IF(คะแนนภาคเรียนที่1!AA55="","",คะแนนภาคเรียนที่1!AA55))</f>
        <v/>
      </c>
      <c r="H55" s="73" t="str">
        <f>IF($C55="","",IF(คะแนนภาคเรียนที่2!X55="","",คะแนนภาคเรียนที่2!X55))</f>
        <v/>
      </c>
      <c r="I55" s="76" t="str">
        <f>IF($C55="","",IF(คะแนนภาคเรียนที่2!Y55="","",คะแนนภาคเรียนที่2!Y55))</f>
        <v/>
      </c>
      <c r="J55" s="75" t="str">
        <f>IF($C55="","",IF(คะแนนภาคเรียนที่2!Z55="","",คะแนนภาคเรียนที่2!Z55))</f>
        <v/>
      </c>
      <c r="K55" s="74" t="str">
        <f>IF($C55="","",IF(คะแนนภาคเรียนที่2!AA55="","",คะแนนภาคเรียนที่2!AA55))</f>
        <v/>
      </c>
      <c r="L55" s="77" t="str">
        <f>IF($C55="","",IF(รายชื่อนักเรียน!H51="ย้ายออก","ย้ายออก",AVERAGE(F55,J55)))</f>
        <v/>
      </c>
      <c r="M55" s="70" t="str">
        <f>IF($C55="","",IF($L55="","",IF(รายชื่อนักเรียน!H51="ย้ายออก","ย้ายออก",IF($L55&gt;=80,4,IF($L55&gt;=75,3.5,IF($L55&gt;=70,3,IF($L55&gt;=65,2.5,IF($L55&gt;=60,2,IF($L55&gt;=55,1.5,IF($L55&gt;=50,1,0))))))))))</f>
        <v/>
      </c>
      <c r="N55" s="171"/>
      <c r="O55" s="171"/>
      <c r="P55" s="171"/>
    </row>
    <row r="56" spans="1:16" x14ac:dyDescent="0.3">
      <c r="A56" s="171"/>
      <c r="B56" s="22">
        <f>รายชื่อนักเรียน!A52</f>
        <v>51</v>
      </c>
      <c r="C56" s="52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73" t="str">
        <f>IF($C56="","",IF(คะแนนภาคเรียนที่1!X56="","",คะแนนภาคเรียนที่1!X56))</f>
        <v/>
      </c>
      <c r="E56" s="76" t="str">
        <f>IF($C56="","",IF(คะแนนภาคเรียนที่1!Y56="","",คะแนนภาคเรียนที่1!Y56))</f>
        <v/>
      </c>
      <c r="F56" s="75" t="str">
        <f>IF($C56="","",IF(คะแนนภาคเรียนที่1!Z56="","",คะแนนภาคเรียนที่1!Z56))</f>
        <v/>
      </c>
      <c r="G56" s="74" t="str">
        <f>IF($C56="","",IF(คะแนนภาคเรียนที่1!AA56="","",คะแนนภาคเรียนที่1!AA56))</f>
        <v/>
      </c>
      <c r="H56" s="73" t="str">
        <f>IF($C56="","",IF(คะแนนภาคเรียนที่2!X56="","",คะแนนภาคเรียนที่2!X56))</f>
        <v/>
      </c>
      <c r="I56" s="76" t="str">
        <f>IF($C56="","",IF(คะแนนภาคเรียนที่2!Y56="","",คะแนนภาคเรียนที่2!Y56))</f>
        <v/>
      </c>
      <c r="J56" s="75" t="str">
        <f>IF($C56="","",IF(คะแนนภาคเรียนที่2!Z56="","",คะแนนภาคเรียนที่2!Z56))</f>
        <v/>
      </c>
      <c r="K56" s="74" t="str">
        <f>IF($C56="","",IF(คะแนนภาคเรียนที่2!AA56="","",คะแนนภาคเรียนที่2!AA56))</f>
        <v/>
      </c>
      <c r="L56" s="77" t="str">
        <f>IF($C56="","",IF(รายชื่อนักเรียน!H52="ย้ายออก","ย้ายออก",AVERAGE(F56,J56)))</f>
        <v/>
      </c>
      <c r="M56" s="70" t="str">
        <f>IF($C56="","",IF($L56="","",IF(รายชื่อนักเรียน!H52="ย้ายออก","ย้ายออก",IF($L56&gt;=80,4,IF($L56&gt;=75,3.5,IF($L56&gt;=70,3,IF($L56&gt;=65,2.5,IF($L56&gt;=60,2,IF($L56&gt;=55,1.5,IF($L56&gt;=50,1,0))))))))))</f>
        <v/>
      </c>
      <c r="N56" s="171"/>
      <c r="O56" s="171"/>
      <c r="P56" s="171"/>
    </row>
    <row r="57" spans="1:16" x14ac:dyDescent="0.3">
      <c r="A57" s="171"/>
      <c r="B57" s="22">
        <f>รายชื่อนักเรียน!A53</f>
        <v>52</v>
      </c>
      <c r="C57" s="52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73" t="str">
        <f>IF($C57="","",IF(คะแนนภาคเรียนที่1!X57="","",คะแนนภาคเรียนที่1!X57))</f>
        <v/>
      </c>
      <c r="E57" s="76" t="str">
        <f>IF($C57="","",IF(คะแนนภาคเรียนที่1!Y57="","",คะแนนภาคเรียนที่1!Y57))</f>
        <v/>
      </c>
      <c r="F57" s="75" t="str">
        <f>IF($C57="","",IF(คะแนนภาคเรียนที่1!Z57="","",คะแนนภาคเรียนที่1!Z57))</f>
        <v/>
      </c>
      <c r="G57" s="74" t="str">
        <f>IF($C57="","",IF(คะแนนภาคเรียนที่1!AA57="","",คะแนนภาคเรียนที่1!AA57))</f>
        <v/>
      </c>
      <c r="H57" s="73" t="str">
        <f>IF($C57="","",IF(คะแนนภาคเรียนที่2!X57="","",คะแนนภาคเรียนที่2!X57))</f>
        <v/>
      </c>
      <c r="I57" s="76" t="str">
        <f>IF($C57="","",IF(คะแนนภาคเรียนที่2!Y57="","",คะแนนภาคเรียนที่2!Y57))</f>
        <v/>
      </c>
      <c r="J57" s="75" t="str">
        <f>IF($C57="","",IF(คะแนนภาคเรียนที่2!Z57="","",คะแนนภาคเรียนที่2!Z57))</f>
        <v/>
      </c>
      <c r="K57" s="74" t="str">
        <f>IF($C57="","",IF(คะแนนภาคเรียนที่2!AA57="","",คะแนนภาคเรียนที่2!AA57))</f>
        <v/>
      </c>
      <c r="L57" s="77" t="str">
        <f>IF($C57="","",IF(รายชื่อนักเรียน!H53="ย้ายออก","ย้ายออก",AVERAGE(F57,J57)))</f>
        <v/>
      </c>
      <c r="M57" s="70" t="str">
        <f>IF($C57="","",IF($L57="","",IF(รายชื่อนักเรียน!H53="ย้ายออก","ย้ายออก",IF($L57&gt;=80,4,IF($L57&gt;=75,3.5,IF($L57&gt;=70,3,IF($L57&gt;=65,2.5,IF($L57&gt;=60,2,IF($L57&gt;=55,1.5,IF($L57&gt;=50,1,0))))))))))</f>
        <v/>
      </c>
      <c r="N57" s="171"/>
      <c r="O57" s="171"/>
      <c r="P57" s="171"/>
    </row>
    <row r="58" spans="1:16" x14ac:dyDescent="0.3">
      <c r="A58" s="171"/>
      <c r="B58" s="22">
        <f>รายชื่อนักเรียน!A54</f>
        <v>53</v>
      </c>
      <c r="C58" s="52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73" t="str">
        <f>IF($C58="","",IF(คะแนนภาคเรียนที่1!X58="","",คะแนนภาคเรียนที่1!X58))</f>
        <v/>
      </c>
      <c r="E58" s="76" t="str">
        <f>IF($C58="","",IF(คะแนนภาคเรียนที่1!Y58="","",คะแนนภาคเรียนที่1!Y58))</f>
        <v/>
      </c>
      <c r="F58" s="75" t="str">
        <f>IF($C58="","",IF(คะแนนภาคเรียนที่1!Z58="","",คะแนนภาคเรียนที่1!Z58))</f>
        <v/>
      </c>
      <c r="G58" s="74" t="str">
        <f>IF($C58="","",IF(คะแนนภาคเรียนที่1!AA58="","",คะแนนภาคเรียนที่1!AA58))</f>
        <v/>
      </c>
      <c r="H58" s="73" t="str">
        <f>IF($C58="","",IF(คะแนนภาคเรียนที่2!X58="","",คะแนนภาคเรียนที่2!X58))</f>
        <v/>
      </c>
      <c r="I58" s="76" t="str">
        <f>IF($C58="","",IF(คะแนนภาคเรียนที่2!Y58="","",คะแนนภาคเรียนที่2!Y58))</f>
        <v/>
      </c>
      <c r="J58" s="75" t="str">
        <f>IF($C58="","",IF(คะแนนภาคเรียนที่2!Z58="","",คะแนนภาคเรียนที่2!Z58))</f>
        <v/>
      </c>
      <c r="K58" s="74" t="str">
        <f>IF($C58="","",IF(คะแนนภาคเรียนที่2!AA58="","",คะแนนภาคเรียนที่2!AA58))</f>
        <v/>
      </c>
      <c r="L58" s="77" t="str">
        <f>IF($C58="","",IF(รายชื่อนักเรียน!H54="ย้ายออก","ย้ายออก",AVERAGE(F58,J58)))</f>
        <v/>
      </c>
      <c r="M58" s="70" t="str">
        <f>IF($C58="","",IF($L58="","",IF(รายชื่อนักเรียน!H54="ย้ายออก","ย้ายออก",IF($L58&gt;=80,4,IF($L58&gt;=75,3.5,IF($L58&gt;=70,3,IF($L58&gt;=65,2.5,IF($L58&gt;=60,2,IF($L58&gt;=55,1.5,IF($L58&gt;=50,1,0))))))))))</f>
        <v/>
      </c>
      <c r="N58" s="171"/>
      <c r="O58" s="171"/>
      <c r="P58" s="171"/>
    </row>
    <row r="59" spans="1:16" x14ac:dyDescent="0.3">
      <c r="A59" s="171"/>
      <c r="B59" s="22">
        <f>รายชื่อนักเรียน!A55</f>
        <v>54</v>
      </c>
      <c r="C59" s="52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73" t="str">
        <f>IF($C59="","",IF(คะแนนภาคเรียนที่1!X59="","",คะแนนภาคเรียนที่1!X59))</f>
        <v/>
      </c>
      <c r="E59" s="76" t="str">
        <f>IF($C59="","",IF(คะแนนภาคเรียนที่1!Y59="","",คะแนนภาคเรียนที่1!Y59))</f>
        <v/>
      </c>
      <c r="F59" s="75" t="str">
        <f>IF($C59="","",IF(คะแนนภาคเรียนที่1!Z59="","",คะแนนภาคเรียนที่1!Z59))</f>
        <v/>
      </c>
      <c r="G59" s="74" t="str">
        <f>IF($C59="","",IF(คะแนนภาคเรียนที่1!AA59="","",คะแนนภาคเรียนที่1!AA59))</f>
        <v/>
      </c>
      <c r="H59" s="73" t="str">
        <f>IF($C59="","",IF(คะแนนภาคเรียนที่2!X59="","",คะแนนภาคเรียนที่2!X59))</f>
        <v/>
      </c>
      <c r="I59" s="76" t="str">
        <f>IF($C59="","",IF(คะแนนภาคเรียนที่2!Y59="","",คะแนนภาคเรียนที่2!Y59))</f>
        <v/>
      </c>
      <c r="J59" s="75" t="str">
        <f>IF($C59="","",IF(คะแนนภาคเรียนที่2!Z59="","",คะแนนภาคเรียนที่2!Z59))</f>
        <v/>
      </c>
      <c r="K59" s="74" t="str">
        <f>IF($C59="","",IF(คะแนนภาคเรียนที่2!AA59="","",คะแนนภาคเรียนที่2!AA59))</f>
        <v/>
      </c>
      <c r="L59" s="77" t="str">
        <f>IF($C59="","",IF(รายชื่อนักเรียน!H55="ย้ายออก","ย้ายออก",AVERAGE(F59,J59)))</f>
        <v/>
      </c>
      <c r="M59" s="70" t="str">
        <f>IF($C59="","",IF($L59="","",IF(รายชื่อนักเรียน!H55="ย้ายออก","ย้ายออก",IF($L59&gt;=80,4,IF($L59&gt;=75,3.5,IF($L59&gt;=70,3,IF($L59&gt;=65,2.5,IF($L59&gt;=60,2,IF($L59&gt;=55,1.5,IF($L59&gt;=50,1,0))))))))))</f>
        <v/>
      </c>
      <c r="N59" s="171"/>
      <c r="O59" s="171"/>
      <c r="P59" s="171"/>
    </row>
    <row r="60" spans="1:16" x14ac:dyDescent="0.3">
      <c r="A60" s="171"/>
      <c r="B60" s="22">
        <f>รายชื่อนักเรียน!A56</f>
        <v>55</v>
      </c>
      <c r="C60" s="52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73" t="str">
        <f>IF($C60="","",IF(คะแนนภาคเรียนที่1!X60="","",คะแนนภาคเรียนที่1!X60))</f>
        <v/>
      </c>
      <c r="E60" s="76" t="str">
        <f>IF($C60="","",IF(คะแนนภาคเรียนที่1!Y60="","",คะแนนภาคเรียนที่1!Y60))</f>
        <v/>
      </c>
      <c r="F60" s="75" t="str">
        <f>IF($C60="","",IF(คะแนนภาคเรียนที่1!Z60="","",คะแนนภาคเรียนที่1!Z60))</f>
        <v/>
      </c>
      <c r="G60" s="74" t="str">
        <f>IF($C60="","",IF(คะแนนภาคเรียนที่1!AA60="","",คะแนนภาคเรียนที่1!AA60))</f>
        <v/>
      </c>
      <c r="H60" s="73" t="str">
        <f>IF($C60="","",IF(คะแนนภาคเรียนที่2!X60="","",คะแนนภาคเรียนที่2!X60))</f>
        <v/>
      </c>
      <c r="I60" s="76" t="str">
        <f>IF($C60="","",IF(คะแนนภาคเรียนที่2!Y60="","",คะแนนภาคเรียนที่2!Y60))</f>
        <v/>
      </c>
      <c r="J60" s="75" t="str">
        <f>IF($C60="","",IF(คะแนนภาคเรียนที่2!Z60="","",คะแนนภาคเรียนที่2!Z60))</f>
        <v/>
      </c>
      <c r="K60" s="74" t="str">
        <f>IF($C60="","",IF(คะแนนภาคเรียนที่2!AA60="","",คะแนนภาคเรียนที่2!AA60))</f>
        <v/>
      </c>
      <c r="L60" s="77" t="str">
        <f>IF($C60="","",IF(รายชื่อนักเรียน!H56="ย้ายออก","ย้ายออก",AVERAGE(F60,J60)))</f>
        <v/>
      </c>
      <c r="M60" s="70" t="str">
        <f>IF($C60="","",IF($L60="","",IF(รายชื่อนักเรียน!H56="ย้ายออก","ย้ายออก",IF($L60&gt;=80,4,IF($L60&gt;=75,3.5,IF($L60&gt;=70,3,IF($L60&gt;=65,2.5,IF($L60&gt;=60,2,IF($L60&gt;=55,1.5,IF($L60&gt;=50,1,0))))))))))</f>
        <v/>
      </c>
      <c r="N60" s="171"/>
      <c r="O60" s="171"/>
      <c r="P60" s="171"/>
    </row>
    <row r="61" spans="1:16" x14ac:dyDescent="0.3">
      <c r="A61" s="171"/>
      <c r="B61" s="22">
        <f>รายชื่อนักเรียน!A57</f>
        <v>56</v>
      </c>
      <c r="C61" s="52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73" t="str">
        <f>IF($C61="","",IF(คะแนนภาคเรียนที่1!X61="","",คะแนนภาคเรียนที่1!X61))</f>
        <v/>
      </c>
      <c r="E61" s="76" t="str">
        <f>IF($C61="","",IF(คะแนนภาคเรียนที่1!Y61="","",คะแนนภาคเรียนที่1!Y61))</f>
        <v/>
      </c>
      <c r="F61" s="75" t="str">
        <f>IF($C61="","",IF(คะแนนภาคเรียนที่1!Z61="","",คะแนนภาคเรียนที่1!Z61))</f>
        <v/>
      </c>
      <c r="G61" s="74" t="str">
        <f>IF($C61="","",IF(คะแนนภาคเรียนที่1!AA61="","",คะแนนภาคเรียนที่1!AA61))</f>
        <v/>
      </c>
      <c r="H61" s="73" t="str">
        <f>IF($C61="","",IF(คะแนนภาคเรียนที่2!X61="","",คะแนนภาคเรียนที่2!X61))</f>
        <v/>
      </c>
      <c r="I61" s="76" t="str">
        <f>IF($C61="","",IF(คะแนนภาคเรียนที่2!Y61="","",คะแนนภาคเรียนที่2!Y61))</f>
        <v/>
      </c>
      <c r="J61" s="75" t="str">
        <f>IF($C61="","",IF(คะแนนภาคเรียนที่2!Z61="","",คะแนนภาคเรียนที่2!Z61))</f>
        <v/>
      </c>
      <c r="K61" s="74" t="str">
        <f>IF($C61="","",IF(คะแนนภาคเรียนที่2!AA61="","",คะแนนภาคเรียนที่2!AA61))</f>
        <v/>
      </c>
      <c r="L61" s="77" t="str">
        <f>IF($C61="","",IF(รายชื่อนักเรียน!H57="ย้ายออก","ย้ายออก",AVERAGE(F61,J61)))</f>
        <v/>
      </c>
      <c r="M61" s="70" t="str">
        <f>IF($C61="","",IF($L61="","",IF(รายชื่อนักเรียน!H57="ย้ายออก","ย้ายออก",IF($L61&gt;=80,4,IF($L61&gt;=75,3.5,IF($L61&gt;=70,3,IF($L61&gt;=65,2.5,IF($L61&gt;=60,2,IF($L61&gt;=55,1.5,IF($L61&gt;=50,1,0))))))))))</f>
        <v/>
      </c>
      <c r="N61" s="171"/>
      <c r="O61" s="171"/>
      <c r="P61" s="171"/>
    </row>
    <row r="62" spans="1:16" x14ac:dyDescent="0.3">
      <c r="A62" s="171"/>
      <c r="B62" s="22">
        <f>รายชื่อนักเรียน!A58</f>
        <v>57</v>
      </c>
      <c r="C62" s="52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73" t="str">
        <f>IF($C62="","",IF(คะแนนภาคเรียนที่1!X62="","",คะแนนภาคเรียนที่1!X62))</f>
        <v/>
      </c>
      <c r="E62" s="76" t="str">
        <f>IF($C62="","",IF(คะแนนภาคเรียนที่1!Y62="","",คะแนนภาคเรียนที่1!Y62))</f>
        <v/>
      </c>
      <c r="F62" s="75" t="str">
        <f>IF($C62="","",IF(คะแนนภาคเรียนที่1!Z62="","",คะแนนภาคเรียนที่1!Z62))</f>
        <v/>
      </c>
      <c r="G62" s="74" t="str">
        <f>IF($C62="","",IF(คะแนนภาคเรียนที่1!AA62="","",คะแนนภาคเรียนที่1!AA62))</f>
        <v/>
      </c>
      <c r="H62" s="73" t="str">
        <f>IF($C62="","",IF(คะแนนภาคเรียนที่2!X62="","",คะแนนภาคเรียนที่2!X62))</f>
        <v/>
      </c>
      <c r="I62" s="76" t="str">
        <f>IF($C62="","",IF(คะแนนภาคเรียนที่2!Y62="","",คะแนนภาคเรียนที่2!Y62))</f>
        <v/>
      </c>
      <c r="J62" s="75" t="str">
        <f>IF($C62="","",IF(คะแนนภาคเรียนที่2!Z62="","",คะแนนภาคเรียนที่2!Z62))</f>
        <v/>
      </c>
      <c r="K62" s="74" t="str">
        <f>IF($C62="","",IF(คะแนนภาคเรียนที่2!AA62="","",คะแนนภาคเรียนที่2!AA62))</f>
        <v/>
      </c>
      <c r="L62" s="77" t="str">
        <f>IF($C62="","",IF(รายชื่อนักเรียน!H58="ย้ายออก","ย้ายออก",AVERAGE(F62,J62)))</f>
        <v/>
      </c>
      <c r="M62" s="70" t="str">
        <f>IF($C62="","",IF($L62="","",IF(รายชื่อนักเรียน!H58="ย้ายออก","ย้ายออก",IF($L62&gt;=80,4,IF($L62&gt;=75,3.5,IF($L62&gt;=70,3,IF($L62&gt;=65,2.5,IF($L62&gt;=60,2,IF($L62&gt;=55,1.5,IF($L62&gt;=50,1,0))))))))))</f>
        <v/>
      </c>
      <c r="N62" s="171"/>
      <c r="O62" s="171"/>
      <c r="P62" s="171"/>
    </row>
    <row r="63" spans="1:16" x14ac:dyDescent="0.3">
      <c r="A63" s="171"/>
      <c r="B63" s="22">
        <f>รายชื่อนักเรียน!A59</f>
        <v>58</v>
      </c>
      <c r="C63" s="52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73" t="str">
        <f>IF($C63="","",IF(คะแนนภาคเรียนที่1!X63="","",คะแนนภาคเรียนที่1!X63))</f>
        <v/>
      </c>
      <c r="E63" s="76" t="str">
        <f>IF($C63="","",IF(คะแนนภาคเรียนที่1!Y63="","",คะแนนภาคเรียนที่1!Y63))</f>
        <v/>
      </c>
      <c r="F63" s="75" t="str">
        <f>IF($C63="","",IF(คะแนนภาคเรียนที่1!Z63="","",คะแนนภาคเรียนที่1!Z63))</f>
        <v/>
      </c>
      <c r="G63" s="74" t="str">
        <f>IF($C63="","",IF(คะแนนภาคเรียนที่1!AA63="","",คะแนนภาคเรียนที่1!AA63))</f>
        <v/>
      </c>
      <c r="H63" s="73" t="str">
        <f>IF($C63="","",IF(คะแนนภาคเรียนที่2!X63="","",คะแนนภาคเรียนที่2!X63))</f>
        <v/>
      </c>
      <c r="I63" s="76" t="str">
        <f>IF($C63="","",IF(คะแนนภาคเรียนที่2!Y63="","",คะแนนภาคเรียนที่2!Y63))</f>
        <v/>
      </c>
      <c r="J63" s="75" t="str">
        <f>IF($C63="","",IF(คะแนนภาคเรียนที่2!Z63="","",คะแนนภาคเรียนที่2!Z63))</f>
        <v/>
      </c>
      <c r="K63" s="74" t="str">
        <f>IF($C63="","",IF(คะแนนภาคเรียนที่2!AA63="","",คะแนนภาคเรียนที่2!AA63))</f>
        <v/>
      </c>
      <c r="L63" s="77" t="str">
        <f>IF($C63="","",IF(รายชื่อนักเรียน!H59="ย้ายออก","ย้ายออก",AVERAGE(F63,J63)))</f>
        <v/>
      </c>
      <c r="M63" s="70" t="str">
        <f>IF($C63="","",IF($L63="","",IF(รายชื่อนักเรียน!H59="ย้ายออก","ย้ายออก",IF($L63&gt;=80,4,IF($L63&gt;=75,3.5,IF($L63&gt;=70,3,IF($L63&gt;=65,2.5,IF($L63&gt;=60,2,IF($L63&gt;=55,1.5,IF($L63&gt;=50,1,0))))))))))</f>
        <v/>
      </c>
      <c r="N63" s="171"/>
      <c r="O63" s="171"/>
      <c r="P63" s="171"/>
    </row>
    <row r="64" spans="1:16" x14ac:dyDescent="0.3">
      <c r="A64" s="171"/>
      <c r="B64" s="22">
        <f>รายชื่อนักเรียน!A60</f>
        <v>59</v>
      </c>
      <c r="C64" s="52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73" t="str">
        <f>IF($C64="","",IF(คะแนนภาคเรียนที่1!X64="","",คะแนนภาคเรียนที่1!X64))</f>
        <v/>
      </c>
      <c r="E64" s="76" t="str">
        <f>IF($C64="","",IF(คะแนนภาคเรียนที่1!Y64="","",คะแนนภาคเรียนที่1!Y64))</f>
        <v/>
      </c>
      <c r="F64" s="75" t="str">
        <f>IF($C64="","",IF(คะแนนภาคเรียนที่1!Z64="","",คะแนนภาคเรียนที่1!Z64))</f>
        <v/>
      </c>
      <c r="G64" s="74" t="str">
        <f>IF($C64="","",IF(คะแนนภาคเรียนที่1!AA64="","",คะแนนภาคเรียนที่1!AA64))</f>
        <v/>
      </c>
      <c r="H64" s="73" t="str">
        <f>IF($C64="","",IF(คะแนนภาคเรียนที่2!X64="","",คะแนนภาคเรียนที่2!X64))</f>
        <v/>
      </c>
      <c r="I64" s="76" t="str">
        <f>IF($C64="","",IF(คะแนนภาคเรียนที่2!Y64="","",คะแนนภาคเรียนที่2!Y64))</f>
        <v/>
      </c>
      <c r="J64" s="75" t="str">
        <f>IF($C64="","",IF(คะแนนภาคเรียนที่2!Z64="","",คะแนนภาคเรียนที่2!Z64))</f>
        <v/>
      </c>
      <c r="K64" s="74" t="str">
        <f>IF($C64="","",IF(คะแนนภาคเรียนที่2!AA64="","",คะแนนภาคเรียนที่2!AA64))</f>
        <v/>
      </c>
      <c r="L64" s="77" t="str">
        <f>IF($C64="","",IF(รายชื่อนักเรียน!H60="ย้ายออก","ย้ายออก",AVERAGE(F64,J64)))</f>
        <v/>
      </c>
      <c r="M64" s="70" t="str">
        <f>IF($C64="","",IF($L64="","",IF(รายชื่อนักเรียน!H60="ย้ายออก","ย้ายออก",IF($L64&gt;=80,4,IF($L64&gt;=75,3.5,IF($L64&gt;=70,3,IF($L64&gt;=65,2.5,IF($L64&gt;=60,2,IF($L64&gt;=55,1.5,IF($L64&gt;=50,1,0))))))))))</f>
        <v/>
      </c>
      <c r="N64" s="171"/>
      <c r="O64" s="171"/>
      <c r="P64" s="171"/>
    </row>
    <row r="65" spans="1:16" x14ac:dyDescent="0.3">
      <c r="A65" s="171"/>
      <c r="B65" s="22">
        <f>รายชื่อนักเรียน!A61</f>
        <v>60</v>
      </c>
      <c r="C65" s="52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73" t="str">
        <f>IF($C65="","",IF(คะแนนภาคเรียนที่1!X65="","",คะแนนภาคเรียนที่1!X65))</f>
        <v/>
      </c>
      <c r="E65" s="76" t="str">
        <f>IF($C65="","",IF(คะแนนภาคเรียนที่1!Y65="","",คะแนนภาคเรียนที่1!Y65))</f>
        <v/>
      </c>
      <c r="F65" s="75" t="str">
        <f>IF($C65="","",IF(คะแนนภาคเรียนที่1!Z65="","",คะแนนภาคเรียนที่1!Z65))</f>
        <v/>
      </c>
      <c r="G65" s="74" t="str">
        <f>IF($C65="","",IF(คะแนนภาคเรียนที่1!AA65="","",คะแนนภาคเรียนที่1!AA65))</f>
        <v/>
      </c>
      <c r="H65" s="73" t="str">
        <f>IF($C65="","",IF(คะแนนภาคเรียนที่2!X65="","",คะแนนภาคเรียนที่2!X65))</f>
        <v/>
      </c>
      <c r="I65" s="76" t="str">
        <f>IF($C65="","",IF(คะแนนภาคเรียนที่2!Y65="","",คะแนนภาคเรียนที่2!Y65))</f>
        <v/>
      </c>
      <c r="J65" s="75" t="str">
        <f>IF($C65="","",IF(คะแนนภาคเรียนที่2!Z65="","",คะแนนภาคเรียนที่2!Z65))</f>
        <v/>
      </c>
      <c r="K65" s="74" t="str">
        <f>IF($C65="","",IF(คะแนนภาคเรียนที่2!AA65="","",คะแนนภาคเรียนที่2!AA65))</f>
        <v/>
      </c>
      <c r="L65" s="77" t="str">
        <f>IF($C65="","",IF(รายชื่อนักเรียน!H61="ย้ายออก","ย้ายออก",AVERAGE(F65,J65)))</f>
        <v/>
      </c>
      <c r="M65" s="70" t="str">
        <f>IF($C65="","",IF($L65="","",IF(รายชื่อนักเรียน!H61="ย้ายออก","ย้ายออก",IF($L65&gt;=80,4,IF($L65&gt;=75,3.5,IF($L65&gt;=70,3,IF($L65&gt;=65,2.5,IF($L65&gt;=60,2,IF($L65&gt;=55,1.5,IF($L65&gt;=50,1,0))))))))))</f>
        <v/>
      </c>
      <c r="N65" s="171"/>
      <c r="O65" s="171"/>
      <c r="P65" s="171"/>
    </row>
  </sheetData>
  <sheetProtection algorithmName="SHA-512" hashValue="yqBotFXn1NdIFBKr2r8DSM6tMwA2vQF0w3oQB/g9bEMN63qombUkl4J5Dm6LKgYNAeNoz1x6SbYy+raMTvknqw==" saltValue="Xd5p8FF4kJ9kPexN9B+60Q==" spinCount="100000" sheet="1" objects="1" scenarios="1"/>
  <protectedRanges>
    <protectedRange sqref="O1" name="ช่วง1"/>
  </protectedRanges>
  <mergeCells count="14">
    <mergeCell ref="B1:B5"/>
    <mergeCell ref="C1:C5"/>
    <mergeCell ref="L1:L5"/>
    <mergeCell ref="M1:M5"/>
    <mergeCell ref="D1:G1"/>
    <mergeCell ref="H1:K1"/>
    <mergeCell ref="H2:H4"/>
    <mergeCell ref="I2:I4"/>
    <mergeCell ref="J2:J4"/>
    <mergeCell ref="K2:K5"/>
    <mergeCell ref="D2:D4"/>
    <mergeCell ref="E2:E4"/>
    <mergeCell ref="F2:F4"/>
    <mergeCell ref="G2:G5"/>
  </mergeCells>
  <conditionalFormatting sqref="G6:G65">
    <cfRule type="cellIs" dxfId="194" priority="4" operator="equal">
      <formula>0</formula>
    </cfRule>
  </conditionalFormatting>
  <conditionalFormatting sqref="K6:K65">
    <cfRule type="cellIs" dxfId="193" priority="3" operator="equal">
      <formula>0</formula>
    </cfRule>
  </conditionalFormatting>
  <conditionalFormatting sqref="M6:M65">
    <cfRule type="cellIs" dxfId="192" priority="1" operator="equal">
      <formula>"ย้ายออก"</formula>
    </cfRule>
    <cfRule type="cellIs" dxfId="191" priority="2" operator="equal">
      <formula>0</formula>
    </cfRule>
  </conditionalFormatting>
  <dataValidations count="1">
    <dataValidation type="decimal" allowBlank="1" showInputMessage="1" showErrorMessage="1" sqref="E6:E65 I6:I65" xr:uid="{0CF49053-B69B-4E0F-AB74-09F3B4980BEA}">
      <formula1>0</formula1>
      <formula2>$E$5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5CF4B5-4B65-43FF-9194-433E5C5E554F}">
          <x14:formula1>
            <xm:f>รายการ!$K$2:$K$36</xm:f>
          </x14:formula1>
          <xm:sqref>O1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E041E-A72D-4913-9905-A102CCCE4F0F}">
  <sheetPr>
    <tabColor rgb="FFCC66FF"/>
  </sheetPr>
  <dimension ref="A1:BC65"/>
  <sheetViews>
    <sheetView zoomScaleNormal="100" workbookViewId="0">
      <pane xSplit="5" ySplit="5" topLeftCell="F6" activePane="bottomRight" state="frozen"/>
      <selection pane="topRight" activeCell="D1" sqref="D1"/>
      <selection pane="bottomLeft" activeCell="A6" sqref="A6"/>
      <selection pane="bottomRight" activeCell="H11" sqref="H11"/>
    </sheetView>
  </sheetViews>
  <sheetFormatPr defaultColWidth="5.625" defaultRowHeight="18.75" x14ac:dyDescent="0.2"/>
  <cols>
    <col min="1" max="1" width="8.625" style="64" customWidth="1"/>
    <col min="2" max="2" width="23.75" style="64" customWidth="1"/>
    <col min="3" max="3" width="9.75" style="64" customWidth="1"/>
    <col min="4" max="4" width="5.625" style="64"/>
    <col min="5" max="5" width="25.25" style="64" customWidth="1"/>
    <col min="6" max="6" width="6.125" style="64" customWidth="1"/>
    <col min="7" max="29" width="5.625" style="64"/>
    <col min="30" max="30" width="6.125" style="64" customWidth="1"/>
    <col min="31" max="16384" width="5.625" style="64"/>
  </cols>
  <sheetData>
    <row r="1" spans="1:55" ht="23.25" x14ac:dyDescent="0.2">
      <c r="A1" s="208" t="s">
        <v>239</v>
      </c>
      <c r="B1" s="201" t="s">
        <v>243</v>
      </c>
      <c r="C1" s="209" t="str">
        <f>_xlfn.IFNA(IF(VLOOKUP(B1,รายการ!$K$1:$L$36,2,FALSE)="","",HYPERLINK("#" &amp; VLOOKUP(B1,รายการ!$K$1:$L$36,2,FALSE)  &amp; "","คลิก")),"")</f>
        <v>คลิก</v>
      </c>
      <c r="D1" s="351" t="s">
        <v>40</v>
      </c>
      <c r="E1" s="348" t="s">
        <v>62</v>
      </c>
      <c r="F1" s="354" t="str">
        <f>"ผลการประเมินคุณลักษณะอันพึงประสงค์ วิชา " &amp; ตั้งค่าปพ5!K12 &amp; " ภาคเรียนที่ 1  ปีการศึกษา " &amp; ตั้งค่าปพ5!$I$3</f>
        <v>ผลการประเมินคุณลักษณะอันพึงประสงค์ วิชา  ภาคเรียนที่ 1  ปีการศึกษา 2565</v>
      </c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6"/>
      <c r="AD1" s="364" t="str">
        <f>"ผลการประเมินคุณลักษณะอันพึงประสงค์ วิชา " &amp; ตั้งค่าปพ5!AF12 &amp; " ภาคเรียนที่ 2  ปีการศึกษา " &amp; ตั้งค่าปพ5!$I$3</f>
        <v>ผลการประเมินคุณลักษณะอันพึงประสงค์ วิชา  ภาคเรียนที่ 2  ปีการศึกษา 2565</v>
      </c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6"/>
      <c r="BB1" s="359" t="s">
        <v>162</v>
      </c>
      <c r="BC1" s="361" t="s">
        <v>114</v>
      </c>
    </row>
    <row r="2" spans="1:55" ht="21.75" customHeight="1" x14ac:dyDescent="0.2">
      <c r="A2" s="171"/>
      <c r="B2" s="171"/>
      <c r="C2" s="171"/>
      <c r="D2" s="352"/>
      <c r="E2" s="349"/>
      <c r="F2" s="84"/>
      <c r="G2" s="363" t="s">
        <v>167</v>
      </c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23" t="s">
        <v>158</v>
      </c>
      <c r="AB2" s="345" t="s">
        <v>166</v>
      </c>
      <c r="AC2" s="316" t="s">
        <v>114</v>
      </c>
      <c r="AD2" s="84"/>
      <c r="AE2" s="344" t="s">
        <v>167</v>
      </c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  <c r="AV2" s="344"/>
      <c r="AW2" s="344"/>
      <c r="AX2" s="344"/>
      <c r="AY2" s="323" t="s">
        <v>158</v>
      </c>
      <c r="AZ2" s="345" t="s">
        <v>166</v>
      </c>
      <c r="BA2" s="316" t="s">
        <v>114</v>
      </c>
      <c r="BB2" s="359"/>
      <c r="BC2" s="361"/>
    </row>
    <row r="3" spans="1:55" x14ac:dyDescent="0.2">
      <c r="A3" s="171"/>
      <c r="B3" s="171"/>
      <c r="C3" s="171"/>
      <c r="D3" s="352"/>
      <c r="E3" s="349"/>
      <c r="F3" s="346" t="s">
        <v>165</v>
      </c>
      <c r="G3" s="357">
        <v>1</v>
      </c>
      <c r="H3" s="357">
        <f>G3+1</f>
        <v>2</v>
      </c>
      <c r="I3" s="357">
        <f t="shared" ref="I3:Z3" si="0">H3+1</f>
        <v>3</v>
      </c>
      <c r="J3" s="357">
        <f t="shared" si="0"/>
        <v>4</v>
      </c>
      <c r="K3" s="357">
        <f t="shared" si="0"/>
        <v>5</v>
      </c>
      <c r="L3" s="357">
        <f t="shared" si="0"/>
        <v>6</v>
      </c>
      <c r="M3" s="357">
        <f t="shared" si="0"/>
        <v>7</v>
      </c>
      <c r="N3" s="357">
        <f t="shared" si="0"/>
        <v>8</v>
      </c>
      <c r="O3" s="357">
        <f t="shared" si="0"/>
        <v>9</v>
      </c>
      <c r="P3" s="357">
        <f t="shared" si="0"/>
        <v>10</v>
      </c>
      <c r="Q3" s="357">
        <f t="shared" si="0"/>
        <v>11</v>
      </c>
      <c r="R3" s="357">
        <f t="shared" si="0"/>
        <v>12</v>
      </c>
      <c r="S3" s="357">
        <f t="shared" si="0"/>
        <v>13</v>
      </c>
      <c r="T3" s="357">
        <f t="shared" si="0"/>
        <v>14</v>
      </c>
      <c r="U3" s="357">
        <f t="shared" si="0"/>
        <v>15</v>
      </c>
      <c r="V3" s="357">
        <f t="shared" si="0"/>
        <v>16</v>
      </c>
      <c r="W3" s="357">
        <f t="shared" si="0"/>
        <v>17</v>
      </c>
      <c r="X3" s="357">
        <f t="shared" si="0"/>
        <v>18</v>
      </c>
      <c r="Y3" s="357">
        <f t="shared" si="0"/>
        <v>19</v>
      </c>
      <c r="Z3" s="357">
        <f t="shared" si="0"/>
        <v>20</v>
      </c>
      <c r="AA3" s="323"/>
      <c r="AB3" s="345"/>
      <c r="AC3" s="316"/>
      <c r="AD3" s="346" t="s">
        <v>165</v>
      </c>
      <c r="AE3" s="342">
        <v>1</v>
      </c>
      <c r="AF3" s="342">
        <f>AE3+1</f>
        <v>2</v>
      </c>
      <c r="AG3" s="342">
        <f t="shared" ref="AG3:AX3" si="1">AF3+1</f>
        <v>3</v>
      </c>
      <c r="AH3" s="342">
        <f t="shared" si="1"/>
        <v>4</v>
      </c>
      <c r="AI3" s="342">
        <f t="shared" si="1"/>
        <v>5</v>
      </c>
      <c r="AJ3" s="342">
        <f t="shared" si="1"/>
        <v>6</v>
      </c>
      <c r="AK3" s="342">
        <f t="shared" si="1"/>
        <v>7</v>
      </c>
      <c r="AL3" s="342">
        <f t="shared" si="1"/>
        <v>8</v>
      </c>
      <c r="AM3" s="342">
        <f t="shared" si="1"/>
        <v>9</v>
      </c>
      <c r="AN3" s="342">
        <f t="shared" si="1"/>
        <v>10</v>
      </c>
      <c r="AO3" s="342">
        <f t="shared" si="1"/>
        <v>11</v>
      </c>
      <c r="AP3" s="342">
        <f t="shared" si="1"/>
        <v>12</v>
      </c>
      <c r="AQ3" s="342">
        <f t="shared" si="1"/>
        <v>13</v>
      </c>
      <c r="AR3" s="342">
        <f t="shared" si="1"/>
        <v>14</v>
      </c>
      <c r="AS3" s="342">
        <f t="shared" si="1"/>
        <v>15</v>
      </c>
      <c r="AT3" s="342">
        <f t="shared" si="1"/>
        <v>16</v>
      </c>
      <c r="AU3" s="342">
        <f t="shared" si="1"/>
        <v>17</v>
      </c>
      <c r="AV3" s="342">
        <f t="shared" si="1"/>
        <v>18</v>
      </c>
      <c r="AW3" s="342">
        <f t="shared" si="1"/>
        <v>19</v>
      </c>
      <c r="AX3" s="342">
        <f t="shared" si="1"/>
        <v>20</v>
      </c>
      <c r="AY3" s="323"/>
      <c r="AZ3" s="345"/>
      <c r="BA3" s="316"/>
      <c r="BB3" s="359"/>
      <c r="BC3" s="361"/>
    </row>
    <row r="4" spans="1:55" x14ac:dyDescent="0.2">
      <c r="A4" s="171"/>
      <c r="B4" s="171"/>
      <c r="C4" s="171"/>
      <c r="D4" s="352"/>
      <c r="E4" s="349"/>
      <c r="F4" s="347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23"/>
      <c r="AB4" s="345"/>
      <c r="AC4" s="316"/>
      <c r="AD4" s="347"/>
      <c r="AE4" s="343"/>
      <c r="AF4" s="343"/>
      <c r="AG4" s="343"/>
      <c r="AH4" s="343"/>
      <c r="AI4" s="343"/>
      <c r="AJ4" s="343"/>
      <c r="AK4" s="343"/>
      <c r="AL4" s="343"/>
      <c r="AM4" s="343"/>
      <c r="AN4" s="343"/>
      <c r="AO4" s="343"/>
      <c r="AP4" s="343"/>
      <c r="AQ4" s="343"/>
      <c r="AR4" s="343"/>
      <c r="AS4" s="343"/>
      <c r="AT4" s="343"/>
      <c r="AU4" s="343"/>
      <c r="AV4" s="343"/>
      <c r="AW4" s="343"/>
      <c r="AX4" s="343"/>
      <c r="AY4" s="323"/>
      <c r="AZ4" s="345"/>
      <c r="BA4" s="316"/>
      <c r="BB4" s="359"/>
      <c r="BC4" s="361"/>
    </row>
    <row r="5" spans="1:55" x14ac:dyDescent="0.2">
      <c r="A5" s="171"/>
      <c r="B5" s="171"/>
      <c r="C5" s="171"/>
      <c r="D5" s="353"/>
      <c r="E5" s="350"/>
      <c r="F5" s="81" t="s">
        <v>164</v>
      </c>
      <c r="G5" s="15">
        <v>3</v>
      </c>
      <c r="H5" s="15">
        <v>3</v>
      </c>
      <c r="I5" s="15">
        <v>3</v>
      </c>
      <c r="J5" s="15">
        <v>3</v>
      </c>
      <c r="K5" s="15">
        <v>3</v>
      </c>
      <c r="L5" s="15">
        <v>3</v>
      </c>
      <c r="M5" s="15">
        <v>3</v>
      </c>
      <c r="N5" s="15">
        <v>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70">
        <f>SUM(G5:Z5)</f>
        <v>24</v>
      </c>
      <c r="AB5" s="345"/>
      <c r="AC5" s="316"/>
      <c r="AD5" s="81" t="s">
        <v>164</v>
      </c>
      <c r="AE5" s="15">
        <v>3</v>
      </c>
      <c r="AF5" s="15">
        <v>3</v>
      </c>
      <c r="AG5" s="15">
        <v>3</v>
      </c>
      <c r="AH5" s="15">
        <v>3</v>
      </c>
      <c r="AI5" s="15">
        <v>3</v>
      </c>
      <c r="AJ5" s="15">
        <v>3</v>
      </c>
      <c r="AK5" s="15">
        <v>3</v>
      </c>
      <c r="AL5" s="15">
        <v>3</v>
      </c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70">
        <f>SUM(AE5:AX5)</f>
        <v>24</v>
      </c>
      <c r="AZ5" s="345"/>
      <c r="BA5" s="316"/>
      <c r="BB5" s="360"/>
      <c r="BC5" s="362"/>
    </row>
    <row r="6" spans="1:55" x14ac:dyDescent="0.3">
      <c r="A6" s="171"/>
      <c r="B6" s="171"/>
      <c r="C6" s="171"/>
      <c r="D6" s="78">
        <f>รายชื่อนักเรียน!A2</f>
        <v>1</v>
      </c>
      <c r="E6" s="80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F6" s="339"/>
      <c r="G6" s="15">
        <v>2</v>
      </c>
      <c r="H6" s="15">
        <v>3</v>
      </c>
      <c r="I6" s="15">
        <v>1</v>
      </c>
      <c r="J6" s="15">
        <v>1</v>
      </c>
      <c r="K6" s="15">
        <v>2</v>
      </c>
      <c r="L6" s="15">
        <v>1</v>
      </c>
      <c r="M6" s="15">
        <v>2</v>
      </c>
      <c r="N6" s="15">
        <v>2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83">
        <f>IF($E6="","",IF(COUNTBLANK(G6:Z6)=20,"",SUM(G6:Z6)))</f>
        <v>14</v>
      </c>
      <c r="AB6" s="82">
        <f t="shared" ref="AB6:AB65" si="2">IF($E6="","",IFERROR(AVERAGE(G6:Z6),""))</f>
        <v>1.75</v>
      </c>
      <c r="AC6" s="74">
        <f>IF($E6="","",IF(AB6="","",IF(AB6&gt;=ตั้งค่าประเมิน!$C$4,3,IF(AB6&gt;=ตั้งค่าประเมิน!$C$5,2,IF(AB6&gt;=ตั้งค่าประเมิน!$C$6,1,0)))))</f>
        <v>2</v>
      </c>
      <c r="AD6" s="339"/>
      <c r="AE6" s="15">
        <v>2</v>
      </c>
      <c r="AF6" s="15">
        <v>3</v>
      </c>
      <c r="AG6" s="15">
        <v>1</v>
      </c>
      <c r="AH6" s="15">
        <v>1</v>
      </c>
      <c r="AI6" s="15">
        <v>2</v>
      </c>
      <c r="AJ6" s="15">
        <v>1</v>
      </c>
      <c r="AK6" s="15">
        <v>2</v>
      </c>
      <c r="AL6" s="15">
        <v>2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83">
        <f>IF($E6="","",IF(COUNTBLANK(AE6:AX6)=20,"",SUM(AE6:AX6)))</f>
        <v>14</v>
      </c>
      <c r="AZ6" s="82">
        <f>IF($E6="","",IFERROR(AVERAGE(AE6:AX6),""))</f>
        <v>1.75</v>
      </c>
      <c r="BA6" s="74">
        <f>IF($E6="","",IF(AZ6="","",IF(AZ6&gt;=ตั้งค่าประเมิน!$C$4,3,IF(AZ6&gt;=ตั้งค่าประเมิน!$C$5,2,IF(AZ6&gt;=ตั้งค่าประเมิน!$C$6,1,0)))))</f>
        <v>2</v>
      </c>
      <c r="BB6" s="82">
        <f>IF($E6="","",IF(รายชื่อนักเรียน!H2="ย้ายออก","-",IF(BA6="","",IFERROR(AVERAGE(AB6,AZ6),""))))</f>
        <v>1.75</v>
      </c>
      <c r="BC6" s="110">
        <f>IF($E6="","",IF(BB6="","",IF(รายชื่อนักเรียน!H2="ย้ายออก","ย้ายออก",IF(BB6&gt;=ตั้งค่าประเมิน!$C$4,3,IF(BB6&gt;=ตั้งค่าประเมิน!$C$5,2,IF(BB6&gt;=ตั้งค่าประเมิน!$C$6,1,0))))))</f>
        <v>2</v>
      </c>
    </row>
    <row r="7" spans="1:55" x14ac:dyDescent="0.3">
      <c r="A7" s="171"/>
      <c r="B7" s="171"/>
      <c r="C7" s="171"/>
      <c r="D7" s="78">
        <f>รายชื่อนักเรียน!A3</f>
        <v>2</v>
      </c>
      <c r="E7" s="80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F7" s="340"/>
      <c r="G7" s="15">
        <v>1</v>
      </c>
      <c r="H7" s="15">
        <v>2</v>
      </c>
      <c r="I7" s="15">
        <v>1</v>
      </c>
      <c r="J7" s="15">
        <v>2</v>
      </c>
      <c r="K7" s="15">
        <v>2</v>
      </c>
      <c r="L7" s="15">
        <v>2</v>
      </c>
      <c r="M7" s="15">
        <v>1</v>
      </c>
      <c r="N7" s="15">
        <v>1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83">
        <f t="shared" ref="AA7:AA65" si="3">IF($E7="","",IF(COUNTBLANK(G7:Z7)=20,"",SUM(G7:Z7)))</f>
        <v>12</v>
      </c>
      <c r="AB7" s="82">
        <f t="shared" si="2"/>
        <v>1.5</v>
      </c>
      <c r="AC7" s="74">
        <f>IF($E7="","",IF(AB7="","",IF(AB7&gt;=ตั้งค่าประเมิน!$C$4,3,IF(AB7&gt;=ตั้งค่าประเมิน!$C$5,2,IF(AB7&gt;=ตั้งค่าประเมิน!$C$6,1,0)))))</f>
        <v>2</v>
      </c>
      <c r="AD7" s="340"/>
      <c r="AE7" s="15">
        <v>1</v>
      </c>
      <c r="AF7" s="15">
        <v>2</v>
      </c>
      <c r="AG7" s="15">
        <v>1</v>
      </c>
      <c r="AH7" s="15">
        <v>2</v>
      </c>
      <c r="AI7" s="15">
        <v>2</v>
      </c>
      <c r="AJ7" s="15">
        <v>2</v>
      </c>
      <c r="AK7" s="15">
        <v>1</v>
      </c>
      <c r="AL7" s="15">
        <v>1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83">
        <f t="shared" ref="AY7:AY65" si="4">IF($E7="","",IF(COUNTBLANK(AE7:AX7)=20,"",SUM(AE7:AX7)))</f>
        <v>12</v>
      </c>
      <c r="AZ7" s="82">
        <f t="shared" ref="AZ7:AZ65" si="5">IF($E7="","",IFERROR(AVERAGE(AE7:AX7),""))</f>
        <v>1.5</v>
      </c>
      <c r="BA7" s="74">
        <f>IF($E7="","",IF(AZ7="","",IF(AZ7&gt;=ตั้งค่าประเมิน!$C$4,3,IF(AZ7&gt;=ตั้งค่าประเมิน!$C$5,2,IF(AZ7&gt;=ตั้งค่าประเมิน!$C$6,1,0)))))</f>
        <v>2</v>
      </c>
      <c r="BB7" s="82" t="str">
        <f>IF($E7="","",IF(รายชื่อนักเรียน!H3="ย้ายออก","-",IF(BA7="","",IFERROR(AVERAGE(AB7,AZ7),""))))</f>
        <v>-</v>
      </c>
      <c r="BC7" s="110" t="str">
        <f>IF($E7="","",IF(BB7="","",IF(รายชื่อนักเรียน!H3="ย้ายออก","ย้ายออก",IF(BB7&gt;=ตั้งค่าประเมิน!$C$4,3,IF(BB7&gt;=ตั้งค่าประเมิน!$C$5,2,IF(BB7&gt;=ตั้งค่าประเมิน!$C$6,1,0))))))</f>
        <v>ย้ายออก</v>
      </c>
    </row>
    <row r="8" spans="1:55" x14ac:dyDescent="0.3">
      <c r="A8" s="171"/>
      <c r="B8" s="171"/>
      <c r="C8" s="171"/>
      <c r="D8" s="78">
        <f>รายชื่อนักเรียน!A4</f>
        <v>3</v>
      </c>
      <c r="E8" s="80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F8" s="340"/>
      <c r="G8" s="15">
        <v>2</v>
      </c>
      <c r="H8" s="15">
        <v>3</v>
      </c>
      <c r="I8" s="15">
        <v>1</v>
      </c>
      <c r="J8" s="15">
        <v>1</v>
      </c>
      <c r="K8" s="15">
        <v>3</v>
      </c>
      <c r="L8" s="15">
        <v>2</v>
      </c>
      <c r="M8" s="15">
        <v>2</v>
      </c>
      <c r="N8" s="15">
        <v>2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83">
        <f t="shared" si="3"/>
        <v>16</v>
      </c>
      <c r="AB8" s="82">
        <f t="shared" si="2"/>
        <v>2</v>
      </c>
      <c r="AC8" s="74">
        <f>IF($E8="","",IF(AB8="","",IF(AB8&gt;=ตั้งค่าประเมิน!$C$4,3,IF(AB8&gt;=ตั้งค่าประเมิน!$C$5,2,IF(AB8&gt;=ตั้งค่าประเมิน!$C$6,1,0)))))</f>
        <v>2</v>
      </c>
      <c r="AD8" s="340"/>
      <c r="AE8" s="15">
        <v>2</v>
      </c>
      <c r="AF8" s="15">
        <v>3</v>
      </c>
      <c r="AG8" s="15">
        <v>1</v>
      </c>
      <c r="AH8" s="15">
        <v>1</v>
      </c>
      <c r="AI8" s="15">
        <v>3</v>
      </c>
      <c r="AJ8" s="15">
        <v>2</v>
      </c>
      <c r="AK8" s="15">
        <v>2</v>
      </c>
      <c r="AL8" s="15">
        <v>2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83">
        <f t="shared" si="4"/>
        <v>16</v>
      </c>
      <c r="AZ8" s="82">
        <f t="shared" si="5"/>
        <v>2</v>
      </c>
      <c r="BA8" s="74">
        <f>IF($E8="","",IF(AZ8="","",IF(AZ8&gt;=ตั้งค่าประเมิน!$C$4,3,IF(AZ8&gt;=ตั้งค่าประเมิน!$C$5,2,IF(AZ8&gt;=ตั้งค่าประเมิน!$C$6,1,0)))))</f>
        <v>2</v>
      </c>
      <c r="BB8" s="82">
        <f>IF($E8="","",IF(รายชื่อนักเรียน!H4="ย้ายออก","-",IF(BA8="","",IFERROR(AVERAGE(AB8,AZ8),""))))</f>
        <v>2</v>
      </c>
      <c r="BC8" s="110">
        <f>IF($E8="","",IF(BB8="","",IF(รายชื่อนักเรียน!H4="ย้ายออก","ย้ายออก",IF(BB8&gt;=ตั้งค่าประเมิน!$C$4,3,IF(BB8&gt;=ตั้งค่าประเมิน!$C$5,2,IF(BB8&gt;=ตั้งค่าประเมิน!$C$6,1,0))))))</f>
        <v>2</v>
      </c>
    </row>
    <row r="9" spans="1:55" x14ac:dyDescent="0.3">
      <c r="A9" s="171"/>
      <c r="B9" s="171"/>
      <c r="C9" s="171"/>
      <c r="D9" s="78">
        <f>รายชื่อนักเรียน!A5</f>
        <v>4</v>
      </c>
      <c r="E9" s="80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F9" s="340"/>
      <c r="G9" s="15">
        <v>3</v>
      </c>
      <c r="H9" s="217">
        <v>3</v>
      </c>
      <c r="I9" s="217">
        <v>1</v>
      </c>
      <c r="J9" s="217">
        <v>1</v>
      </c>
      <c r="K9" s="217">
        <v>3</v>
      </c>
      <c r="L9" s="217">
        <v>2</v>
      </c>
      <c r="M9" s="15">
        <v>3</v>
      </c>
      <c r="N9" s="15">
        <v>3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83">
        <f t="shared" si="3"/>
        <v>19</v>
      </c>
      <c r="AB9" s="82">
        <f t="shared" si="2"/>
        <v>2.375</v>
      </c>
      <c r="AC9" s="74">
        <f>IF($E9="","",IF(AB9="","",IF(AB9&gt;=ตั้งค่าประเมิน!$C$4,3,IF(AB9&gt;=ตั้งค่าประเมิน!$C$5,2,IF(AB9&gt;=ตั้งค่าประเมิน!$C$6,1,0)))))</f>
        <v>2</v>
      </c>
      <c r="AD9" s="340"/>
      <c r="AE9" s="15">
        <v>2</v>
      </c>
      <c r="AF9" s="15">
        <v>3</v>
      </c>
      <c r="AG9" s="15">
        <v>1</v>
      </c>
      <c r="AH9" s="15">
        <v>1</v>
      </c>
      <c r="AI9" s="15">
        <v>3</v>
      </c>
      <c r="AJ9" s="15">
        <v>2</v>
      </c>
      <c r="AK9" s="15">
        <v>2</v>
      </c>
      <c r="AL9" s="15">
        <v>2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83">
        <f t="shared" si="4"/>
        <v>16</v>
      </c>
      <c r="AZ9" s="82">
        <f t="shared" si="5"/>
        <v>2</v>
      </c>
      <c r="BA9" s="74">
        <f>IF($E9="","",IF(AZ9="","",IF(AZ9&gt;=ตั้งค่าประเมิน!$C$4,3,IF(AZ9&gt;=ตั้งค่าประเมิน!$C$5,2,IF(AZ9&gt;=ตั้งค่าประเมิน!$C$6,1,0)))))</f>
        <v>2</v>
      </c>
      <c r="BB9" s="82">
        <f>IF($E9="","",IF(รายชื่อนักเรียน!H5="ย้ายออก","-",IF(BA9="","",IFERROR(AVERAGE(AB9,AZ9),""))))</f>
        <v>2.1875</v>
      </c>
      <c r="BC9" s="110">
        <f>IF($E9="","",IF(BB9="","",IF(รายชื่อนักเรียน!H5="ย้ายออก","ย้ายออก",IF(BB9&gt;=ตั้งค่าประเมิน!$C$4,3,IF(BB9&gt;=ตั้งค่าประเมิน!$C$5,2,IF(BB9&gt;=ตั้งค่าประเมิน!$C$6,1,0))))))</f>
        <v>2</v>
      </c>
    </row>
    <row r="10" spans="1:55" x14ac:dyDescent="0.3">
      <c r="A10" s="171"/>
      <c r="B10" s="171"/>
      <c r="C10" s="171"/>
      <c r="D10" s="78">
        <f>รายชื่อนักเรียน!A6</f>
        <v>5</v>
      </c>
      <c r="E10" s="80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F10" s="3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83" t="str">
        <f t="shared" si="3"/>
        <v/>
      </c>
      <c r="AB10" s="82" t="str">
        <f t="shared" si="2"/>
        <v/>
      </c>
      <c r="AC10" s="74" t="str">
        <f>IF($E10="","",IF(AB10="","",IF(AB10&gt;=ตั้งค่าประเมิน!$C$4,3,IF(AB10&gt;=ตั้งค่าประเมิน!$C$5,2,IF(AB10&gt;=ตั้งค่าประเมิน!$C$6,1,0)))))</f>
        <v/>
      </c>
      <c r="AD10" s="340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83" t="str">
        <f t="shared" si="4"/>
        <v/>
      </c>
      <c r="AZ10" s="82" t="str">
        <f t="shared" si="5"/>
        <v/>
      </c>
      <c r="BA10" s="74" t="str">
        <f>IF($E10="","",IF(AZ10="","",IF(AZ10&gt;=ตั้งค่าประเมิน!$C$4,3,IF(AZ10&gt;=ตั้งค่าประเมิน!$C$5,2,IF(AZ10&gt;=ตั้งค่าประเมิน!$C$6,1,0)))))</f>
        <v/>
      </c>
      <c r="BB10" s="82" t="str">
        <f>IF($E10="","",IF(รายชื่อนักเรียน!H6="ย้ายออก","-",IF(BA10="","",IFERROR(AVERAGE(AB10,AZ10),""))))</f>
        <v/>
      </c>
      <c r="BC10" s="110" t="str">
        <f>IF($E10="","",IF(BB10="","",IF(รายชื่อนักเรียน!H6="ย้ายออก","ย้ายออก",IF(BB10&gt;=ตั้งค่าประเมิน!$C$4,3,IF(BB10&gt;=ตั้งค่าประเมิน!$C$5,2,IF(BB10&gt;=ตั้งค่าประเมิน!$C$6,1,0))))))</f>
        <v/>
      </c>
    </row>
    <row r="11" spans="1:55" x14ac:dyDescent="0.3">
      <c r="A11" s="171"/>
      <c r="B11" s="171"/>
      <c r="C11" s="171"/>
      <c r="D11" s="78">
        <f>รายชื่อนักเรียน!A7</f>
        <v>6</v>
      </c>
      <c r="E11" s="80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F11" s="340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83" t="str">
        <f t="shared" si="3"/>
        <v/>
      </c>
      <c r="AB11" s="82" t="str">
        <f t="shared" si="2"/>
        <v/>
      </c>
      <c r="AC11" s="74" t="str">
        <f>IF($E11="","",IF(AB11="","",IF(AB11&gt;=ตั้งค่าประเมิน!$C$4,3,IF(AB11&gt;=ตั้งค่าประเมิน!$C$5,2,IF(AB11&gt;=ตั้งค่าประเมิน!$C$6,1,0)))))</f>
        <v/>
      </c>
      <c r="AD11" s="340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83" t="str">
        <f t="shared" si="4"/>
        <v/>
      </c>
      <c r="AZ11" s="82" t="str">
        <f t="shared" si="5"/>
        <v/>
      </c>
      <c r="BA11" s="74" t="str">
        <f>IF($E11="","",IF(AZ11="","",IF(AZ11&gt;=ตั้งค่าประเมิน!$C$4,3,IF(AZ11&gt;=ตั้งค่าประเมิน!$C$5,2,IF(AZ11&gt;=ตั้งค่าประเมิน!$C$6,1,0)))))</f>
        <v/>
      </c>
      <c r="BB11" s="82" t="str">
        <f>IF($E11="","",IF(รายชื่อนักเรียน!H7="ย้ายออก","-",IF(BA11="","",IFERROR(AVERAGE(AB11,AZ11),""))))</f>
        <v/>
      </c>
      <c r="BC11" s="110" t="str">
        <f>IF($E11="","",IF(BB11="","",IF(รายชื่อนักเรียน!H7="ย้ายออก","ย้ายออก",IF(BB11&gt;=ตั้งค่าประเมิน!$C$4,3,IF(BB11&gt;=ตั้งค่าประเมิน!$C$5,2,IF(BB11&gt;=ตั้งค่าประเมิน!$C$6,1,0))))))</f>
        <v/>
      </c>
    </row>
    <row r="12" spans="1:55" x14ac:dyDescent="0.3">
      <c r="A12" s="171"/>
      <c r="B12" s="171"/>
      <c r="C12" s="171"/>
      <c r="D12" s="78">
        <f>รายชื่อนักเรียน!A8</f>
        <v>7</v>
      </c>
      <c r="E12" s="80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F12" s="340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83" t="str">
        <f t="shared" si="3"/>
        <v/>
      </c>
      <c r="AB12" s="82" t="str">
        <f t="shared" si="2"/>
        <v/>
      </c>
      <c r="AC12" s="74" t="str">
        <f>IF($E12="","",IF(AB12="","",IF(AB12&gt;=ตั้งค่าประเมิน!$C$4,3,IF(AB12&gt;=ตั้งค่าประเมิน!$C$5,2,IF(AB12&gt;=ตั้งค่าประเมิน!$C$6,1,0)))))</f>
        <v/>
      </c>
      <c r="AD12" s="340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83" t="str">
        <f t="shared" si="4"/>
        <v/>
      </c>
      <c r="AZ12" s="82" t="str">
        <f t="shared" si="5"/>
        <v/>
      </c>
      <c r="BA12" s="74" t="str">
        <f>IF($E12="","",IF(AZ12="","",IF(AZ12&gt;=ตั้งค่าประเมิน!$C$4,3,IF(AZ12&gt;=ตั้งค่าประเมิน!$C$5,2,IF(AZ12&gt;=ตั้งค่าประเมิน!$C$6,1,0)))))</f>
        <v/>
      </c>
      <c r="BB12" s="82" t="str">
        <f>IF($E12="","",IF(รายชื่อนักเรียน!H8="ย้ายออก","-",IF(BA12="","",IFERROR(AVERAGE(AB12,AZ12),""))))</f>
        <v/>
      </c>
      <c r="BC12" s="110" t="str">
        <f>IF($E12="","",IF(BB12="","",IF(รายชื่อนักเรียน!H8="ย้ายออก","ย้ายออก",IF(BB12&gt;=ตั้งค่าประเมิน!$C$4,3,IF(BB12&gt;=ตั้งค่าประเมิน!$C$5,2,IF(BB12&gt;=ตั้งค่าประเมิน!$C$6,1,0))))))</f>
        <v/>
      </c>
    </row>
    <row r="13" spans="1:55" x14ac:dyDescent="0.3">
      <c r="A13" s="171"/>
      <c r="B13" s="171"/>
      <c r="C13" s="171"/>
      <c r="D13" s="78">
        <f>รายชื่อนักเรียน!A9</f>
        <v>8</v>
      </c>
      <c r="E13" s="80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F13" s="3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83" t="str">
        <f t="shared" si="3"/>
        <v/>
      </c>
      <c r="AB13" s="82" t="str">
        <f t="shared" si="2"/>
        <v/>
      </c>
      <c r="AC13" s="74" t="str">
        <f>IF($E13="","",IF(AB13="","",IF(AB13&gt;=ตั้งค่าประเมิน!$C$4,3,IF(AB13&gt;=ตั้งค่าประเมิน!$C$5,2,IF(AB13&gt;=ตั้งค่าประเมิน!$C$6,1,0)))))</f>
        <v/>
      </c>
      <c r="AD13" s="340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83" t="str">
        <f t="shared" si="4"/>
        <v/>
      </c>
      <c r="AZ13" s="82" t="str">
        <f t="shared" si="5"/>
        <v/>
      </c>
      <c r="BA13" s="74" t="str">
        <f>IF($E13="","",IF(AZ13="","",IF(AZ13&gt;=ตั้งค่าประเมิน!$C$4,3,IF(AZ13&gt;=ตั้งค่าประเมิน!$C$5,2,IF(AZ13&gt;=ตั้งค่าประเมิน!$C$6,1,0)))))</f>
        <v/>
      </c>
      <c r="BB13" s="82" t="str">
        <f>IF($E13="","",IF(รายชื่อนักเรียน!H9="ย้ายออก","-",IF(BA13="","",IFERROR(AVERAGE(AB13,AZ13),""))))</f>
        <v/>
      </c>
      <c r="BC13" s="110" t="str">
        <f>IF($E13="","",IF(BB13="","",IF(รายชื่อนักเรียน!H9="ย้ายออก","ย้ายออก",IF(BB13&gt;=ตั้งค่าประเมิน!$C$4,3,IF(BB13&gt;=ตั้งค่าประเมิน!$C$5,2,IF(BB13&gt;=ตั้งค่าประเมิน!$C$6,1,0))))))</f>
        <v/>
      </c>
    </row>
    <row r="14" spans="1:55" x14ac:dyDescent="0.3">
      <c r="A14" s="171"/>
      <c r="B14" s="171"/>
      <c r="C14" s="171"/>
      <c r="D14" s="78">
        <f>รายชื่อนักเรียน!A10</f>
        <v>9</v>
      </c>
      <c r="E14" s="80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F14" s="34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83" t="str">
        <f t="shared" si="3"/>
        <v/>
      </c>
      <c r="AB14" s="82" t="str">
        <f t="shared" si="2"/>
        <v/>
      </c>
      <c r="AC14" s="74" t="str">
        <f>IF($E14="","",IF(AB14="","",IF(AB14&gt;=ตั้งค่าประเมิน!$C$4,3,IF(AB14&gt;=ตั้งค่าประเมิน!$C$5,2,IF(AB14&gt;=ตั้งค่าประเมิน!$C$6,1,0)))))</f>
        <v/>
      </c>
      <c r="AD14" s="340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83" t="str">
        <f t="shared" si="4"/>
        <v/>
      </c>
      <c r="AZ14" s="82" t="str">
        <f t="shared" si="5"/>
        <v/>
      </c>
      <c r="BA14" s="74" t="str">
        <f>IF($E14="","",IF(AZ14="","",IF(AZ14&gt;=ตั้งค่าประเมิน!$C$4,3,IF(AZ14&gt;=ตั้งค่าประเมิน!$C$5,2,IF(AZ14&gt;=ตั้งค่าประเมิน!$C$6,1,0)))))</f>
        <v/>
      </c>
      <c r="BB14" s="82" t="str">
        <f>IF($E14="","",IF(รายชื่อนักเรียน!H10="ย้ายออก","-",IF(BA14="","",IFERROR(AVERAGE(AB14,AZ14),""))))</f>
        <v/>
      </c>
      <c r="BC14" s="110" t="str">
        <f>IF($E14="","",IF(BB14="","",IF(รายชื่อนักเรียน!H10="ย้ายออก","ย้ายออก",IF(BB14&gt;=ตั้งค่าประเมิน!$C$4,3,IF(BB14&gt;=ตั้งค่าประเมิน!$C$5,2,IF(BB14&gt;=ตั้งค่าประเมิน!$C$6,1,0))))))</f>
        <v/>
      </c>
    </row>
    <row r="15" spans="1:55" x14ac:dyDescent="0.3">
      <c r="A15" s="171"/>
      <c r="B15" s="171"/>
      <c r="C15" s="171"/>
      <c r="D15" s="78">
        <f>รายชื่อนักเรียน!A11</f>
        <v>10</v>
      </c>
      <c r="E15" s="80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F15" s="340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83" t="str">
        <f t="shared" si="3"/>
        <v/>
      </c>
      <c r="AB15" s="82" t="str">
        <f t="shared" si="2"/>
        <v/>
      </c>
      <c r="AC15" s="74" t="str">
        <f>IF($E15="","",IF(AB15="","",IF(AB15&gt;=ตั้งค่าประเมิน!$C$4,3,IF(AB15&gt;=ตั้งค่าประเมิน!$C$5,2,IF(AB15&gt;=ตั้งค่าประเมิน!$C$6,1,0)))))</f>
        <v/>
      </c>
      <c r="AD15" s="340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83" t="str">
        <f t="shared" si="4"/>
        <v/>
      </c>
      <c r="AZ15" s="82" t="str">
        <f t="shared" si="5"/>
        <v/>
      </c>
      <c r="BA15" s="74" t="str">
        <f>IF($E15="","",IF(AZ15="","",IF(AZ15&gt;=ตั้งค่าประเมิน!$C$4,3,IF(AZ15&gt;=ตั้งค่าประเมิน!$C$5,2,IF(AZ15&gt;=ตั้งค่าประเมิน!$C$6,1,0)))))</f>
        <v/>
      </c>
      <c r="BB15" s="82" t="str">
        <f>IF($E15="","",IF(รายชื่อนักเรียน!H11="ย้ายออก","-",IF(BA15="","",IFERROR(AVERAGE(AB15,AZ15),""))))</f>
        <v/>
      </c>
      <c r="BC15" s="110" t="str">
        <f>IF($E15="","",IF(BB15="","",IF(รายชื่อนักเรียน!H11="ย้ายออก","ย้ายออก",IF(BB15&gt;=ตั้งค่าประเมิน!$C$4,3,IF(BB15&gt;=ตั้งค่าประเมิน!$C$5,2,IF(BB15&gt;=ตั้งค่าประเมิน!$C$6,1,0))))))</f>
        <v/>
      </c>
    </row>
    <row r="16" spans="1:55" x14ac:dyDescent="0.3">
      <c r="A16" s="171"/>
      <c r="B16" s="171"/>
      <c r="C16" s="171"/>
      <c r="D16" s="78">
        <f>รายชื่อนักเรียน!A12</f>
        <v>11</v>
      </c>
      <c r="E16" s="80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F16" s="340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83" t="str">
        <f t="shared" si="3"/>
        <v/>
      </c>
      <c r="AB16" s="82" t="str">
        <f t="shared" si="2"/>
        <v/>
      </c>
      <c r="AC16" s="74" t="str">
        <f>IF($E16="","",IF(AB16="","",IF(AB16&gt;=ตั้งค่าประเมิน!$C$4,3,IF(AB16&gt;=ตั้งค่าประเมิน!$C$5,2,IF(AB16&gt;=ตั้งค่าประเมิน!$C$6,1,0)))))</f>
        <v/>
      </c>
      <c r="AD16" s="340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83" t="str">
        <f t="shared" si="4"/>
        <v/>
      </c>
      <c r="AZ16" s="82" t="str">
        <f t="shared" si="5"/>
        <v/>
      </c>
      <c r="BA16" s="74" t="str">
        <f>IF($E16="","",IF(AZ16="","",IF(AZ16&gt;=ตั้งค่าประเมิน!$C$4,3,IF(AZ16&gt;=ตั้งค่าประเมิน!$C$5,2,IF(AZ16&gt;=ตั้งค่าประเมิน!$C$6,1,0)))))</f>
        <v/>
      </c>
      <c r="BB16" s="82" t="str">
        <f>IF($E16="","",IF(รายชื่อนักเรียน!H12="ย้ายออก","-",IF(BA16="","",IFERROR(AVERAGE(AB16,AZ16),""))))</f>
        <v/>
      </c>
      <c r="BC16" s="110" t="str">
        <f>IF($E16="","",IF(BB16="","",IF(รายชื่อนักเรียน!H12="ย้ายออก","ย้ายออก",IF(BB16&gt;=ตั้งค่าประเมิน!$C$4,3,IF(BB16&gt;=ตั้งค่าประเมิน!$C$5,2,IF(BB16&gt;=ตั้งค่าประเมิน!$C$6,1,0))))))</f>
        <v/>
      </c>
    </row>
    <row r="17" spans="1:55" x14ac:dyDescent="0.3">
      <c r="A17" s="171"/>
      <c r="B17" s="171"/>
      <c r="C17" s="171"/>
      <c r="D17" s="78">
        <f>รายชื่อนักเรียน!A13</f>
        <v>12</v>
      </c>
      <c r="E17" s="80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F17" s="340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83" t="str">
        <f t="shared" si="3"/>
        <v/>
      </c>
      <c r="AB17" s="82" t="str">
        <f t="shared" si="2"/>
        <v/>
      </c>
      <c r="AC17" s="74" t="str">
        <f>IF($E17="","",IF(AB17="","",IF(AB17&gt;=ตั้งค่าประเมิน!$C$4,3,IF(AB17&gt;=ตั้งค่าประเมิน!$C$5,2,IF(AB17&gt;=ตั้งค่าประเมิน!$C$6,1,0)))))</f>
        <v/>
      </c>
      <c r="AD17" s="340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83" t="str">
        <f t="shared" si="4"/>
        <v/>
      </c>
      <c r="AZ17" s="82" t="str">
        <f t="shared" si="5"/>
        <v/>
      </c>
      <c r="BA17" s="74" t="str">
        <f>IF($E17="","",IF(AZ17="","",IF(AZ17&gt;=ตั้งค่าประเมิน!$C$4,3,IF(AZ17&gt;=ตั้งค่าประเมิน!$C$5,2,IF(AZ17&gt;=ตั้งค่าประเมิน!$C$6,1,0)))))</f>
        <v/>
      </c>
      <c r="BB17" s="82" t="str">
        <f>IF($E17="","",IF(รายชื่อนักเรียน!H13="ย้ายออก","-",IF(BA17="","",IFERROR(AVERAGE(AB17,AZ17),""))))</f>
        <v/>
      </c>
      <c r="BC17" s="110" t="str">
        <f>IF($E17="","",IF(BB17="","",IF(รายชื่อนักเรียน!H13="ย้ายออก","ย้ายออก",IF(BB17&gt;=ตั้งค่าประเมิน!$C$4,3,IF(BB17&gt;=ตั้งค่าประเมิน!$C$5,2,IF(BB17&gt;=ตั้งค่าประเมิน!$C$6,1,0))))))</f>
        <v/>
      </c>
    </row>
    <row r="18" spans="1:55" x14ac:dyDescent="0.3">
      <c r="A18" s="171"/>
      <c r="B18" s="171"/>
      <c r="C18" s="171"/>
      <c r="D18" s="78">
        <f>รายชื่อนักเรียน!A14</f>
        <v>13</v>
      </c>
      <c r="E18" s="80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F18" s="340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83" t="str">
        <f t="shared" si="3"/>
        <v/>
      </c>
      <c r="AB18" s="82" t="str">
        <f t="shared" si="2"/>
        <v/>
      </c>
      <c r="AC18" s="74" t="str">
        <f>IF($E18="","",IF(AB18="","",IF(AB18&gt;=ตั้งค่าประเมิน!$C$4,3,IF(AB18&gt;=ตั้งค่าประเมิน!$C$5,2,IF(AB18&gt;=ตั้งค่าประเมิน!$C$6,1,0)))))</f>
        <v/>
      </c>
      <c r="AD18" s="340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83" t="str">
        <f t="shared" si="4"/>
        <v/>
      </c>
      <c r="AZ18" s="82" t="str">
        <f t="shared" si="5"/>
        <v/>
      </c>
      <c r="BA18" s="74" t="str">
        <f>IF($E18="","",IF(AZ18="","",IF(AZ18&gt;=ตั้งค่าประเมิน!$C$4,3,IF(AZ18&gt;=ตั้งค่าประเมิน!$C$5,2,IF(AZ18&gt;=ตั้งค่าประเมิน!$C$6,1,0)))))</f>
        <v/>
      </c>
      <c r="BB18" s="82" t="str">
        <f>IF($E18="","",IF(รายชื่อนักเรียน!H14="ย้ายออก","-",IF(BA18="","",IFERROR(AVERAGE(AB18,AZ18),""))))</f>
        <v/>
      </c>
      <c r="BC18" s="110" t="str">
        <f>IF($E18="","",IF(BB18="","",IF(รายชื่อนักเรียน!H14="ย้ายออก","ย้ายออก",IF(BB18&gt;=ตั้งค่าประเมิน!$C$4,3,IF(BB18&gt;=ตั้งค่าประเมิน!$C$5,2,IF(BB18&gt;=ตั้งค่าประเมิน!$C$6,1,0))))))</f>
        <v/>
      </c>
    </row>
    <row r="19" spans="1:55" x14ac:dyDescent="0.3">
      <c r="A19" s="171"/>
      <c r="B19" s="171"/>
      <c r="C19" s="171"/>
      <c r="D19" s="78">
        <f>รายชื่อนักเรียน!A15</f>
        <v>14</v>
      </c>
      <c r="E19" s="80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F19" s="340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83" t="str">
        <f t="shared" si="3"/>
        <v/>
      </c>
      <c r="AB19" s="82" t="str">
        <f t="shared" si="2"/>
        <v/>
      </c>
      <c r="AC19" s="74" t="str">
        <f>IF($E19="","",IF(AB19="","",IF(AB19&gt;=ตั้งค่าประเมิน!$C$4,3,IF(AB19&gt;=ตั้งค่าประเมิน!$C$5,2,IF(AB19&gt;=ตั้งค่าประเมิน!$C$6,1,0)))))</f>
        <v/>
      </c>
      <c r="AD19" s="340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83" t="str">
        <f t="shared" si="4"/>
        <v/>
      </c>
      <c r="AZ19" s="82" t="str">
        <f t="shared" si="5"/>
        <v/>
      </c>
      <c r="BA19" s="74" t="str">
        <f>IF($E19="","",IF(AZ19="","",IF(AZ19&gt;=ตั้งค่าประเมิน!$C$4,3,IF(AZ19&gt;=ตั้งค่าประเมิน!$C$5,2,IF(AZ19&gt;=ตั้งค่าประเมิน!$C$6,1,0)))))</f>
        <v/>
      </c>
      <c r="BB19" s="82" t="str">
        <f>IF($E19="","",IF(รายชื่อนักเรียน!H15="ย้ายออก","-",IF(BA19="","",IFERROR(AVERAGE(AB19,AZ19),""))))</f>
        <v/>
      </c>
      <c r="BC19" s="110" t="str">
        <f>IF($E19="","",IF(BB19="","",IF(รายชื่อนักเรียน!H15="ย้ายออก","ย้ายออก",IF(BB19&gt;=ตั้งค่าประเมิน!$C$4,3,IF(BB19&gt;=ตั้งค่าประเมิน!$C$5,2,IF(BB19&gt;=ตั้งค่าประเมิน!$C$6,1,0))))))</f>
        <v/>
      </c>
    </row>
    <row r="20" spans="1:55" x14ac:dyDescent="0.3">
      <c r="A20" s="171"/>
      <c r="B20" s="171"/>
      <c r="C20" s="171"/>
      <c r="D20" s="78">
        <f>รายชื่อนักเรียน!A16</f>
        <v>15</v>
      </c>
      <c r="E20" s="80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F20" s="340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83" t="str">
        <f t="shared" si="3"/>
        <v/>
      </c>
      <c r="AB20" s="82" t="str">
        <f t="shared" si="2"/>
        <v/>
      </c>
      <c r="AC20" s="74" t="str">
        <f>IF($E20="","",IF(AB20="","",IF(AB20&gt;=ตั้งค่าประเมิน!$C$4,3,IF(AB20&gt;=ตั้งค่าประเมิน!$C$5,2,IF(AB20&gt;=ตั้งค่าประเมิน!$C$6,1,0)))))</f>
        <v/>
      </c>
      <c r="AD20" s="340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83" t="str">
        <f t="shared" si="4"/>
        <v/>
      </c>
      <c r="AZ20" s="82" t="str">
        <f t="shared" si="5"/>
        <v/>
      </c>
      <c r="BA20" s="74" t="str">
        <f>IF($E20="","",IF(AZ20="","",IF(AZ20&gt;=ตั้งค่าประเมิน!$C$4,3,IF(AZ20&gt;=ตั้งค่าประเมิน!$C$5,2,IF(AZ20&gt;=ตั้งค่าประเมิน!$C$6,1,0)))))</f>
        <v/>
      </c>
      <c r="BB20" s="82" t="str">
        <f>IF($E20="","",IF(รายชื่อนักเรียน!H16="ย้ายออก","-",IF(BA20="","",IFERROR(AVERAGE(AB20,AZ20),""))))</f>
        <v/>
      </c>
      <c r="BC20" s="110" t="str">
        <f>IF($E20="","",IF(BB20="","",IF(รายชื่อนักเรียน!H16="ย้ายออก","ย้ายออก",IF(BB20&gt;=ตั้งค่าประเมิน!$C$4,3,IF(BB20&gt;=ตั้งค่าประเมิน!$C$5,2,IF(BB20&gt;=ตั้งค่าประเมิน!$C$6,1,0))))))</f>
        <v/>
      </c>
    </row>
    <row r="21" spans="1:55" x14ac:dyDescent="0.3">
      <c r="A21" s="171"/>
      <c r="B21" s="171"/>
      <c r="C21" s="171"/>
      <c r="D21" s="78">
        <f>รายชื่อนักเรียน!A17</f>
        <v>16</v>
      </c>
      <c r="E21" s="80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F21" s="340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83" t="str">
        <f t="shared" si="3"/>
        <v/>
      </c>
      <c r="AB21" s="82" t="str">
        <f t="shared" si="2"/>
        <v/>
      </c>
      <c r="AC21" s="74" t="str">
        <f>IF($E21="","",IF(AB21="","",IF(AB21&gt;=ตั้งค่าประเมิน!$C$4,3,IF(AB21&gt;=ตั้งค่าประเมิน!$C$5,2,IF(AB21&gt;=ตั้งค่าประเมิน!$C$6,1,0)))))</f>
        <v/>
      </c>
      <c r="AD21" s="340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83" t="str">
        <f t="shared" si="4"/>
        <v/>
      </c>
      <c r="AZ21" s="82" t="str">
        <f t="shared" si="5"/>
        <v/>
      </c>
      <c r="BA21" s="74" t="str">
        <f>IF($E21="","",IF(AZ21="","",IF(AZ21&gt;=ตั้งค่าประเมิน!$C$4,3,IF(AZ21&gt;=ตั้งค่าประเมิน!$C$5,2,IF(AZ21&gt;=ตั้งค่าประเมิน!$C$6,1,0)))))</f>
        <v/>
      </c>
      <c r="BB21" s="82" t="str">
        <f>IF($E21="","",IF(รายชื่อนักเรียน!H17="ย้ายออก","-",IF(BA21="","",IFERROR(AVERAGE(AB21,AZ21),""))))</f>
        <v/>
      </c>
      <c r="BC21" s="110" t="str">
        <f>IF($E21="","",IF(BB21="","",IF(รายชื่อนักเรียน!H17="ย้ายออก","ย้ายออก",IF(BB21&gt;=ตั้งค่าประเมิน!$C$4,3,IF(BB21&gt;=ตั้งค่าประเมิน!$C$5,2,IF(BB21&gt;=ตั้งค่าประเมิน!$C$6,1,0))))))</f>
        <v/>
      </c>
    </row>
    <row r="22" spans="1:55" x14ac:dyDescent="0.3">
      <c r="A22" s="171"/>
      <c r="B22" s="171"/>
      <c r="C22" s="171"/>
      <c r="D22" s="78">
        <f>รายชื่อนักเรียน!A18</f>
        <v>17</v>
      </c>
      <c r="E22" s="80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F22" s="340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83" t="str">
        <f t="shared" si="3"/>
        <v/>
      </c>
      <c r="AB22" s="82" t="str">
        <f t="shared" si="2"/>
        <v/>
      </c>
      <c r="AC22" s="74" t="str">
        <f>IF($E22="","",IF(AB22="","",IF(AB22&gt;=ตั้งค่าประเมิน!$C$4,3,IF(AB22&gt;=ตั้งค่าประเมิน!$C$5,2,IF(AB22&gt;=ตั้งค่าประเมิน!$C$6,1,0)))))</f>
        <v/>
      </c>
      <c r="AD22" s="340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83" t="str">
        <f t="shared" si="4"/>
        <v/>
      </c>
      <c r="AZ22" s="82" t="str">
        <f t="shared" si="5"/>
        <v/>
      </c>
      <c r="BA22" s="74" t="str">
        <f>IF($E22="","",IF(AZ22="","",IF(AZ22&gt;=ตั้งค่าประเมิน!$C$4,3,IF(AZ22&gt;=ตั้งค่าประเมิน!$C$5,2,IF(AZ22&gt;=ตั้งค่าประเมิน!$C$6,1,0)))))</f>
        <v/>
      </c>
      <c r="BB22" s="82" t="str">
        <f>IF($E22="","",IF(รายชื่อนักเรียน!H18="ย้ายออก","-",IF(BA22="","",IFERROR(AVERAGE(AB22,AZ22),""))))</f>
        <v/>
      </c>
      <c r="BC22" s="110" t="str">
        <f>IF($E22="","",IF(BB22="","",IF(รายชื่อนักเรียน!H18="ย้ายออก","ย้ายออก",IF(BB22&gt;=ตั้งค่าประเมิน!$C$4,3,IF(BB22&gt;=ตั้งค่าประเมิน!$C$5,2,IF(BB22&gt;=ตั้งค่าประเมิน!$C$6,1,0))))))</f>
        <v/>
      </c>
    </row>
    <row r="23" spans="1:55" x14ac:dyDescent="0.3">
      <c r="A23" s="171"/>
      <c r="B23" s="171"/>
      <c r="C23" s="171"/>
      <c r="D23" s="78">
        <f>รายชื่อนักเรียน!A19</f>
        <v>18</v>
      </c>
      <c r="E23" s="80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F23" s="340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83" t="str">
        <f t="shared" si="3"/>
        <v/>
      </c>
      <c r="AB23" s="82" t="str">
        <f t="shared" si="2"/>
        <v/>
      </c>
      <c r="AC23" s="74" t="str">
        <f>IF($E23="","",IF(AB23="","",IF(AB23&gt;=ตั้งค่าประเมิน!$C$4,3,IF(AB23&gt;=ตั้งค่าประเมิน!$C$5,2,IF(AB23&gt;=ตั้งค่าประเมิน!$C$6,1,0)))))</f>
        <v/>
      </c>
      <c r="AD23" s="340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83" t="str">
        <f t="shared" si="4"/>
        <v/>
      </c>
      <c r="AZ23" s="82" t="str">
        <f t="shared" si="5"/>
        <v/>
      </c>
      <c r="BA23" s="74" t="str">
        <f>IF($E23="","",IF(AZ23="","",IF(AZ23&gt;=ตั้งค่าประเมิน!$C$4,3,IF(AZ23&gt;=ตั้งค่าประเมิน!$C$5,2,IF(AZ23&gt;=ตั้งค่าประเมิน!$C$6,1,0)))))</f>
        <v/>
      </c>
      <c r="BB23" s="82" t="str">
        <f>IF($E23="","",IF(รายชื่อนักเรียน!H19="ย้ายออก","-",IF(BA23="","",IFERROR(AVERAGE(AB23,AZ23),""))))</f>
        <v/>
      </c>
      <c r="BC23" s="110" t="str">
        <f>IF($E23="","",IF(BB23="","",IF(รายชื่อนักเรียน!H19="ย้ายออก","ย้ายออก",IF(BB23&gt;=ตั้งค่าประเมิน!$C$4,3,IF(BB23&gt;=ตั้งค่าประเมิน!$C$5,2,IF(BB23&gt;=ตั้งค่าประเมิน!$C$6,1,0))))))</f>
        <v/>
      </c>
    </row>
    <row r="24" spans="1:55" x14ac:dyDescent="0.3">
      <c r="A24" s="171"/>
      <c r="B24" s="171"/>
      <c r="C24" s="171"/>
      <c r="D24" s="78">
        <f>รายชื่อนักเรียน!A20</f>
        <v>19</v>
      </c>
      <c r="E24" s="80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F24" s="340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83" t="str">
        <f t="shared" si="3"/>
        <v/>
      </c>
      <c r="AB24" s="82" t="str">
        <f t="shared" si="2"/>
        <v/>
      </c>
      <c r="AC24" s="74" t="str">
        <f>IF($E24="","",IF(AB24="","",IF(AB24&gt;=ตั้งค่าประเมิน!$C$4,3,IF(AB24&gt;=ตั้งค่าประเมิน!$C$5,2,IF(AB24&gt;=ตั้งค่าประเมิน!$C$6,1,0)))))</f>
        <v/>
      </c>
      <c r="AD24" s="340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83" t="str">
        <f t="shared" si="4"/>
        <v/>
      </c>
      <c r="AZ24" s="82" t="str">
        <f t="shared" si="5"/>
        <v/>
      </c>
      <c r="BA24" s="74" t="str">
        <f>IF($E24="","",IF(AZ24="","",IF(AZ24&gt;=ตั้งค่าประเมิน!$C$4,3,IF(AZ24&gt;=ตั้งค่าประเมิน!$C$5,2,IF(AZ24&gt;=ตั้งค่าประเมิน!$C$6,1,0)))))</f>
        <v/>
      </c>
      <c r="BB24" s="82" t="str">
        <f>IF($E24="","",IF(รายชื่อนักเรียน!H20="ย้ายออก","-",IF(BA24="","",IFERROR(AVERAGE(AB24,AZ24),""))))</f>
        <v/>
      </c>
      <c r="BC24" s="110" t="str">
        <f>IF($E24="","",IF(BB24="","",IF(รายชื่อนักเรียน!H20="ย้ายออก","ย้ายออก",IF(BB24&gt;=ตั้งค่าประเมิน!$C$4,3,IF(BB24&gt;=ตั้งค่าประเมิน!$C$5,2,IF(BB24&gt;=ตั้งค่าประเมิน!$C$6,1,0))))))</f>
        <v/>
      </c>
    </row>
    <row r="25" spans="1:55" x14ac:dyDescent="0.3">
      <c r="A25" s="171"/>
      <c r="B25" s="171"/>
      <c r="C25" s="171"/>
      <c r="D25" s="78">
        <f>รายชื่อนักเรียน!A21</f>
        <v>20</v>
      </c>
      <c r="E25" s="80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F25" s="340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83" t="str">
        <f t="shared" si="3"/>
        <v/>
      </c>
      <c r="AB25" s="82" t="str">
        <f t="shared" si="2"/>
        <v/>
      </c>
      <c r="AC25" s="74" t="str">
        <f>IF($E25="","",IF(AB25="","",IF(AB25&gt;=ตั้งค่าประเมิน!$C$4,3,IF(AB25&gt;=ตั้งค่าประเมิน!$C$5,2,IF(AB25&gt;=ตั้งค่าประเมิน!$C$6,1,0)))))</f>
        <v/>
      </c>
      <c r="AD25" s="340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83" t="str">
        <f t="shared" si="4"/>
        <v/>
      </c>
      <c r="AZ25" s="82" t="str">
        <f t="shared" si="5"/>
        <v/>
      </c>
      <c r="BA25" s="74" t="str">
        <f>IF($E25="","",IF(AZ25="","",IF(AZ25&gt;=ตั้งค่าประเมิน!$C$4,3,IF(AZ25&gt;=ตั้งค่าประเมิน!$C$5,2,IF(AZ25&gt;=ตั้งค่าประเมิน!$C$6,1,0)))))</f>
        <v/>
      </c>
      <c r="BB25" s="82" t="str">
        <f>IF($E25="","",IF(รายชื่อนักเรียน!H21="ย้ายออก","-",IF(BA25="","",IFERROR(AVERAGE(AB25,AZ25),""))))</f>
        <v/>
      </c>
      <c r="BC25" s="110" t="str">
        <f>IF($E25="","",IF(BB25="","",IF(รายชื่อนักเรียน!H21="ย้ายออก","ย้ายออก",IF(BB25&gt;=ตั้งค่าประเมิน!$C$4,3,IF(BB25&gt;=ตั้งค่าประเมิน!$C$5,2,IF(BB25&gt;=ตั้งค่าประเมิน!$C$6,1,0))))))</f>
        <v/>
      </c>
    </row>
    <row r="26" spans="1:55" x14ac:dyDescent="0.3">
      <c r="A26" s="171"/>
      <c r="B26" s="171"/>
      <c r="C26" s="171"/>
      <c r="D26" s="78">
        <f>รายชื่อนักเรียน!A22</f>
        <v>21</v>
      </c>
      <c r="E26" s="80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F26" s="340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83" t="str">
        <f t="shared" si="3"/>
        <v/>
      </c>
      <c r="AB26" s="82" t="str">
        <f t="shared" si="2"/>
        <v/>
      </c>
      <c r="AC26" s="74" t="str">
        <f>IF($E26="","",IF(AB26="","",IF(AB26&gt;=ตั้งค่าประเมิน!$C$4,3,IF(AB26&gt;=ตั้งค่าประเมิน!$C$5,2,IF(AB26&gt;=ตั้งค่าประเมิน!$C$6,1,0)))))</f>
        <v/>
      </c>
      <c r="AD26" s="340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83" t="str">
        <f t="shared" si="4"/>
        <v/>
      </c>
      <c r="AZ26" s="82" t="str">
        <f t="shared" si="5"/>
        <v/>
      </c>
      <c r="BA26" s="74" t="str">
        <f>IF($E26="","",IF(AZ26="","",IF(AZ26&gt;=ตั้งค่าประเมิน!$C$4,3,IF(AZ26&gt;=ตั้งค่าประเมิน!$C$5,2,IF(AZ26&gt;=ตั้งค่าประเมิน!$C$6,1,0)))))</f>
        <v/>
      </c>
      <c r="BB26" s="82" t="str">
        <f>IF($E26="","",IF(รายชื่อนักเรียน!H22="ย้ายออก","-",IF(BA26="","",IFERROR(AVERAGE(AB26,AZ26),""))))</f>
        <v/>
      </c>
      <c r="BC26" s="110" t="str">
        <f>IF($E26="","",IF(BB26="","",IF(รายชื่อนักเรียน!H22="ย้ายออก","ย้ายออก",IF(BB26&gt;=ตั้งค่าประเมิน!$C$4,3,IF(BB26&gt;=ตั้งค่าประเมิน!$C$5,2,IF(BB26&gt;=ตั้งค่าประเมิน!$C$6,1,0))))))</f>
        <v/>
      </c>
    </row>
    <row r="27" spans="1:55" x14ac:dyDescent="0.3">
      <c r="A27" s="171"/>
      <c r="B27" s="171"/>
      <c r="C27" s="171"/>
      <c r="D27" s="78">
        <f>รายชื่อนักเรียน!A23</f>
        <v>22</v>
      </c>
      <c r="E27" s="80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F27" s="340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83" t="str">
        <f t="shared" si="3"/>
        <v/>
      </c>
      <c r="AB27" s="82" t="str">
        <f t="shared" si="2"/>
        <v/>
      </c>
      <c r="AC27" s="74" t="str">
        <f>IF($E27="","",IF(AB27="","",IF(AB27&gt;=ตั้งค่าประเมิน!$C$4,3,IF(AB27&gt;=ตั้งค่าประเมิน!$C$5,2,IF(AB27&gt;=ตั้งค่าประเมิน!$C$6,1,0)))))</f>
        <v/>
      </c>
      <c r="AD27" s="340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83" t="str">
        <f t="shared" si="4"/>
        <v/>
      </c>
      <c r="AZ27" s="82" t="str">
        <f t="shared" si="5"/>
        <v/>
      </c>
      <c r="BA27" s="74" t="str">
        <f>IF($E27="","",IF(AZ27="","",IF(AZ27&gt;=ตั้งค่าประเมิน!$C$4,3,IF(AZ27&gt;=ตั้งค่าประเมิน!$C$5,2,IF(AZ27&gt;=ตั้งค่าประเมิน!$C$6,1,0)))))</f>
        <v/>
      </c>
      <c r="BB27" s="82" t="str">
        <f>IF($E27="","",IF(รายชื่อนักเรียน!H23="ย้ายออก","-",IF(BA27="","",IFERROR(AVERAGE(AB27,AZ27),""))))</f>
        <v/>
      </c>
      <c r="BC27" s="110" t="str">
        <f>IF($E27="","",IF(BB27="","",IF(รายชื่อนักเรียน!H23="ย้ายออก","ย้ายออก",IF(BB27&gt;=ตั้งค่าประเมิน!$C$4,3,IF(BB27&gt;=ตั้งค่าประเมิน!$C$5,2,IF(BB27&gt;=ตั้งค่าประเมิน!$C$6,1,0))))))</f>
        <v/>
      </c>
    </row>
    <row r="28" spans="1:55" x14ac:dyDescent="0.3">
      <c r="A28" s="171"/>
      <c r="B28" s="171"/>
      <c r="C28" s="171"/>
      <c r="D28" s="78">
        <f>รายชื่อนักเรียน!A24</f>
        <v>23</v>
      </c>
      <c r="E28" s="80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F28" s="340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83" t="str">
        <f t="shared" si="3"/>
        <v/>
      </c>
      <c r="AB28" s="82" t="str">
        <f t="shared" si="2"/>
        <v/>
      </c>
      <c r="AC28" s="74" t="str">
        <f>IF($E28="","",IF(AB28="","",IF(AB28&gt;=ตั้งค่าประเมิน!$C$4,3,IF(AB28&gt;=ตั้งค่าประเมิน!$C$5,2,IF(AB28&gt;=ตั้งค่าประเมิน!$C$6,1,0)))))</f>
        <v/>
      </c>
      <c r="AD28" s="340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83" t="str">
        <f t="shared" si="4"/>
        <v/>
      </c>
      <c r="AZ28" s="82" t="str">
        <f t="shared" si="5"/>
        <v/>
      </c>
      <c r="BA28" s="74" t="str">
        <f>IF($E28="","",IF(AZ28="","",IF(AZ28&gt;=ตั้งค่าประเมิน!$C$4,3,IF(AZ28&gt;=ตั้งค่าประเมิน!$C$5,2,IF(AZ28&gt;=ตั้งค่าประเมิน!$C$6,1,0)))))</f>
        <v/>
      </c>
      <c r="BB28" s="82" t="str">
        <f>IF($E28="","",IF(รายชื่อนักเรียน!H24="ย้ายออก","-",IF(BA28="","",IFERROR(AVERAGE(AB28,AZ28),""))))</f>
        <v/>
      </c>
      <c r="BC28" s="110" t="str">
        <f>IF($E28="","",IF(BB28="","",IF(รายชื่อนักเรียน!H24="ย้ายออก","ย้ายออก",IF(BB28&gt;=ตั้งค่าประเมิน!$C$4,3,IF(BB28&gt;=ตั้งค่าประเมิน!$C$5,2,IF(BB28&gt;=ตั้งค่าประเมิน!$C$6,1,0))))))</f>
        <v/>
      </c>
    </row>
    <row r="29" spans="1:55" x14ac:dyDescent="0.3">
      <c r="A29" s="171"/>
      <c r="B29" s="171"/>
      <c r="C29" s="171"/>
      <c r="D29" s="78">
        <f>รายชื่อนักเรียน!A25</f>
        <v>24</v>
      </c>
      <c r="E29" s="80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F29" s="340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83" t="str">
        <f t="shared" si="3"/>
        <v/>
      </c>
      <c r="AB29" s="82" t="str">
        <f t="shared" si="2"/>
        <v/>
      </c>
      <c r="AC29" s="74" t="str">
        <f>IF($E29="","",IF(AB29="","",IF(AB29&gt;=ตั้งค่าประเมิน!$C$4,3,IF(AB29&gt;=ตั้งค่าประเมิน!$C$5,2,IF(AB29&gt;=ตั้งค่าประเมิน!$C$6,1,0)))))</f>
        <v/>
      </c>
      <c r="AD29" s="340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83" t="str">
        <f t="shared" si="4"/>
        <v/>
      </c>
      <c r="AZ29" s="82" t="str">
        <f t="shared" si="5"/>
        <v/>
      </c>
      <c r="BA29" s="74" t="str">
        <f>IF($E29="","",IF(AZ29="","",IF(AZ29&gt;=ตั้งค่าประเมิน!$C$4,3,IF(AZ29&gt;=ตั้งค่าประเมิน!$C$5,2,IF(AZ29&gt;=ตั้งค่าประเมิน!$C$6,1,0)))))</f>
        <v/>
      </c>
      <c r="BB29" s="82" t="str">
        <f>IF($E29="","",IF(รายชื่อนักเรียน!H25="ย้ายออก","-",IF(BA29="","",IFERROR(AVERAGE(AB29,AZ29),""))))</f>
        <v/>
      </c>
      <c r="BC29" s="110" t="str">
        <f>IF($E29="","",IF(BB29="","",IF(รายชื่อนักเรียน!H25="ย้ายออก","ย้ายออก",IF(BB29&gt;=ตั้งค่าประเมิน!$C$4,3,IF(BB29&gt;=ตั้งค่าประเมิน!$C$5,2,IF(BB29&gt;=ตั้งค่าประเมิน!$C$6,1,0))))))</f>
        <v/>
      </c>
    </row>
    <row r="30" spans="1:55" x14ac:dyDescent="0.3">
      <c r="A30" s="171"/>
      <c r="B30" s="171"/>
      <c r="C30" s="171"/>
      <c r="D30" s="78">
        <f>รายชื่อนักเรียน!A26</f>
        <v>25</v>
      </c>
      <c r="E30" s="80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F30" s="340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83" t="str">
        <f t="shared" si="3"/>
        <v/>
      </c>
      <c r="AB30" s="82" t="str">
        <f t="shared" si="2"/>
        <v/>
      </c>
      <c r="AC30" s="74" t="str">
        <f>IF($E30="","",IF(AB30="","",IF(AB30&gt;=ตั้งค่าประเมิน!$C$4,3,IF(AB30&gt;=ตั้งค่าประเมิน!$C$5,2,IF(AB30&gt;=ตั้งค่าประเมิน!$C$6,1,0)))))</f>
        <v/>
      </c>
      <c r="AD30" s="340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83" t="str">
        <f t="shared" si="4"/>
        <v/>
      </c>
      <c r="AZ30" s="82" t="str">
        <f t="shared" si="5"/>
        <v/>
      </c>
      <c r="BA30" s="74" t="str">
        <f>IF($E30="","",IF(AZ30="","",IF(AZ30&gt;=ตั้งค่าประเมิน!$C$4,3,IF(AZ30&gt;=ตั้งค่าประเมิน!$C$5,2,IF(AZ30&gt;=ตั้งค่าประเมิน!$C$6,1,0)))))</f>
        <v/>
      </c>
      <c r="BB30" s="82" t="str">
        <f>IF($E30="","",IF(รายชื่อนักเรียน!H26="ย้ายออก","-",IF(BA30="","",IFERROR(AVERAGE(AB30,AZ30),""))))</f>
        <v/>
      </c>
      <c r="BC30" s="110" t="str">
        <f>IF($E30="","",IF(BB30="","",IF(รายชื่อนักเรียน!H26="ย้ายออก","ย้ายออก",IF(BB30&gt;=ตั้งค่าประเมิน!$C$4,3,IF(BB30&gt;=ตั้งค่าประเมิน!$C$5,2,IF(BB30&gt;=ตั้งค่าประเมิน!$C$6,1,0))))))</f>
        <v/>
      </c>
    </row>
    <row r="31" spans="1:55" x14ac:dyDescent="0.3">
      <c r="A31" s="171"/>
      <c r="B31" s="171"/>
      <c r="C31" s="171"/>
      <c r="D31" s="78">
        <f>รายชื่อนักเรียน!A27</f>
        <v>26</v>
      </c>
      <c r="E31" s="80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F31" s="340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83" t="str">
        <f t="shared" si="3"/>
        <v/>
      </c>
      <c r="AB31" s="82" t="str">
        <f t="shared" si="2"/>
        <v/>
      </c>
      <c r="AC31" s="74" t="str">
        <f>IF($E31="","",IF(AB31="","",IF(AB31&gt;=ตั้งค่าประเมิน!$C$4,3,IF(AB31&gt;=ตั้งค่าประเมิน!$C$5,2,IF(AB31&gt;=ตั้งค่าประเมิน!$C$6,1,0)))))</f>
        <v/>
      </c>
      <c r="AD31" s="340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83" t="str">
        <f t="shared" si="4"/>
        <v/>
      </c>
      <c r="AZ31" s="82" t="str">
        <f t="shared" si="5"/>
        <v/>
      </c>
      <c r="BA31" s="74" t="str">
        <f>IF($E31="","",IF(AZ31="","",IF(AZ31&gt;=ตั้งค่าประเมิน!$C$4,3,IF(AZ31&gt;=ตั้งค่าประเมิน!$C$5,2,IF(AZ31&gt;=ตั้งค่าประเมิน!$C$6,1,0)))))</f>
        <v/>
      </c>
      <c r="BB31" s="82" t="str">
        <f>IF($E31="","",IF(รายชื่อนักเรียน!H27="ย้ายออก","-",IF(BA31="","",IFERROR(AVERAGE(AB31,AZ31),""))))</f>
        <v/>
      </c>
      <c r="BC31" s="110" t="str">
        <f>IF($E31="","",IF(BB31="","",IF(รายชื่อนักเรียน!H27="ย้ายออก","ย้ายออก",IF(BB31&gt;=ตั้งค่าประเมิน!$C$4,3,IF(BB31&gt;=ตั้งค่าประเมิน!$C$5,2,IF(BB31&gt;=ตั้งค่าประเมิน!$C$6,1,0))))))</f>
        <v/>
      </c>
    </row>
    <row r="32" spans="1:55" x14ac:dyDescent="0.3">
      <c r="A32" s="171"/>
      <c r="B32" s="171"/>
      <c r="C32" s="171"/>
      <c r="D32" s="78">
        <f>รายชื่อนักเรียน!A28</f>
        <v>27</v>
      </c>
      <c r="E32" s="80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F32" s="34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83" t="str">
        <f t="shared" si="3"/>
        <v/>
      </c>
      <c r="AB32" s="82" t="str">
        <f t="shared" si="2"/>
        <v/>
      </c>
      <c r="AC32" s="74" t="str">
        <f>IF($E32="","",IF(AB32="","",IF(AB32&gt;=ตั้งค่าประเมิน!$C$4,3,IF(AB32&gt;=ตั้งค่าประเมิน!$C$5,2,IF(AB32&gt;=ตั้งค่าประเมิน!$C$6,1,0)))))</f>
        <v/>
      </c>
      <c r="AD32" s="340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83" t="str">
        <f t="shared" si="4"/>
        <v/>
      </c>
      <c r="AZ32" s="82" t="str">
        <f t="shared" si="5"/>
        <v/>
      </c>
      <c r="BA32" s="74" t="str">
        <f>IF($E32="","",IF(AZ32="","",IF(AZ32&gt;=ตั้งค่าประเมิน!$C$4,3,IF(AZ32&gt;=ตั้งค่าประเมิน!$C$5,2,IF(AZ32&gt;=ตั้งค่าประเมิน!$C$6,1,0)))))</f>
        <v/>
      </c>
      <c r="BB32" s="82" t="str">
        <f>IF($E32="","",IF(รายชื่อนักเรียน!H28="ย้ายออก","-",IF(BA32="","",IFERROR(AVERAGE(AB32,AZ32),""))))</f>
        <v/>
      </c>
      <c r="BC32" s="110" t="str">
        <f>IF($E32="","",IF(BB32="","",IF(รายชื่อนักเรียน!H28="ย้ายออก","ย้ายออก",IF(BB32&gt;=ตั้งค่าประเมิน!$C$4,3,IF(BB32&gt;=ตั้งค่าประเมิน!$C$5,2,IF(BB32&gt;=ตั้งค่าประเมิน!$C$6,1,0))))))</f>
        <v/>
      </c>
    </row>
    <row r="33" spans="1:55" x14ac:dyDescent="0.3">
      <c r="A33" s="171"/>
      <c r="B33" s="171"/>
      <c r="C33" s="171"/>
      <c r="D33" s="78">
        <f>รายชื่อนักเรียน!A29</f>
        <v>28</v>
      </c>
      <c r="E33" s="80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F33" s="340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83" t="str">
        <f t="shared" si="3"/>
        <v/>
      </c>
      <c r="AB33" s="82" t="str">
        <f t="shared" si="2"/>
        <v/>
      </c>
      <c r="AC33" s="74" t="str">
        <f>IF($E33="","",IF(AB33="","",IF(AB33&gt;=ตั้งค่าประเมิน!$C$4,3,IF(AB33&gt;=ตั้งค่าประเมิน!$C$5,2,IF(AB33&gt;=ตั้งค่าประเมิน!$C$6,1,0)))))</f>
        <v/>
      </c>
      <c r="AD33" s="340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83" t="str">
        <f t="shared" si="4"/>
        <v/>
      </c>
      <c r="AZ33" s="82" t="str">
        <f t="shared" si="5"/>
        <v/>
      </c>
      <c r="BA33" s="74" t="str">
        <f>IF($E33="","",IF(AZ33="","",IF(AZ33&gt;=ตั้งค่าประเมิน!$C$4,3,IF(AZ33&gt;=ตั้งค่าประเมิน!$C$5,2,IF(AZ33&gt;=ตั้งค่าประเมิน!$C$6,1,0)))))</f>
        <v/>
      </c>
      <c r="BB33" s="82" t="str">
        <f>IF($E33="","",IF(รายชื่อนักเรียน!H29="ย้ายออก","-",IF(BA33="","",IFERROR(AVERAGE(AB33,AZ33),""))))</f>
        <v/>
      </c>
      <c r="BC33" s="110" t="str">
        <f>IF($E33="","",IF(BB33="","",IF(รายชื่อนักเรียน!H29="ย้ายออก","ย้ายออก",IF(BB33&gt;=ตั้งค่าประเมิน!$C$4,3,IF(BB33&gt;=ตั้งค่าประเมิน!$C$5,2,IF(BB33&gt;=ตั้งค่าประเมิน!$C$6,1,0))))))</f>
        <v/>
      </c>
    </row>
    <row r="34" spans="1:55" x14ac:dyDescent="0.3">
      <c r="A34" s="171"/>
      <c r="B34" s="171"/>
      <c r="C34" s="171"/>
      <c r="D34" s="78">
        <f>รายชื่อนักเรียน!A30</f>
        <v>29</v>
      </c>
      <c r="E34" s="80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F34" s="340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83" t="str">
        <f t="shared" si="3"/>
        <v/>
      </c>
      <c r="AB34" s="82" t="str">
        <f t="shared" si="2"/>
        <v/>
      </c>
      <c r="AC34" s="74" t="str">
        <f>IF($E34="","",IF(AB34="","",IF(AB34&gt;=ตั้งค่าประเมิน!$C$4,3,IF(AB34&gt;=ตั้งค่าประเมิน!$C$5,2,IF(AB34&gt;=ตั้งค่าประเมิน!$C$6,1,0)))))</f>
        <v/>
      </c>
      <c r="AD34" s="340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83" t="str">
        <f t="shared" si="4"/>
        <v/>
      </c>
      <c r="AZ34" s="82" t="str">
        <f t="shared" si="5"/>
        <v/>
      </c>
      <c r="BA34" s="74" t="str">
        <f>IF($E34="","",IF(AZ34="","",IF(AZ34&gt;=ตั้งค่าประเมิน!$C$4,3,IF(AZ34&gt;=ตั้งค่าประเมิน!$C$5,2,IF(AZ34&gt;=ตั้งค่าประเมิน!$C$6,1,0)))))</f>
        <v/>
      </c>
      <c r="BB34" s="82" t="str">
        <f>IF($E34="","",IF(รายชื่อนักเรียน!H30="ย้ายออก","-",IF(BA34="","",IFERROR(AVERAGE(AB34,AZ34),""))))</f>
        <v/>
      </c>
      <c r="BC34" s="110" t="str">
        <f>IF($E34="","",IF(BB34="","",IF(รายชื่อนักเรียน!H30="ย้ายออก","ย้ายออก",IF(BB34&gt;=ตั้งค่าประเมิน!$C$4,3,IF(BB34&gt;=ตั้งค่าประเมิน!$C$5,2,IF(BB34&gt;=ตั้งค่าประเมิน!$C$6,1,0))))))</f>
        <v/>
      </c>
    </row>
    <row r="35" spans="1:55" x14ac:dyDescent="0.3">
      <c r="A35" s="171"/>
      <c r="B35" s="171"/>
      <c r="C35" s="171"/>
      <c r="D35" s="78">
        <f>รายชื่อนักเรียน!A31</f>
        <v>30</v>
      </c>
      <c r="E35" s="80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F35" s="340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83" t="str">
        <f t="shared" si="3"/>
        <v/>
      </c>
      <c r="AB35" s="82" t="str">
        <f t="shared" si="2"/>
        <v/>
      </c>
      <c r="AC35" s="74" t="str">
        <f>IF($E35="","",IF(AB35="","",IF(AB35&gt;=ตั้งค่าประเมิน!$C$4,3,IF(AB35&gt;=ตั้งค่าประเมิน!$C$5,2,IF(AB35&gt;=ตั้งค่าประเมิน!$C$6,1,0)))))</f>
        <v/>
      </c>
      <c r="AD35" s="340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83" t="str">
        <f t="shared" si="4"/>
        <v/>
      </c>
      <c r="AZ35" s="82" t="str">
        <f t="shared" si="5"/>
        <v/>
      </c>
      <c r="BA35" s="74" t="str">
        <f>IF($E35="","",IF(AZ35="","",IF(AZ35&gt;=ตั้งค่าประเมิน!$C$4,3,IF(AZ35&gt;=ตั้งค่าประเมิน!$C$5,2,IF(AZ35&gt;=ตั้งค่าประเมิน!$C$6,1,0)))))</f>
        <v/>
      </c>
      <c r="BB35" s="82" t="str">
        <f>IF($E35="","",IF(รายชื่อนักเรียน!H31="ย้ายออก","-",IF(BA35="","",IFERROR(AVERAGE(AB35,AZ35),""))))</f>
        <v/>
      </c>
      <c r="BC35" s="110" t="str">
        <f>IF($E35="","",IF(BB35="","",IF(รายชื่อนักเรียน!H31="ย้ายออก","ย้ายออก",IF(BB35&gt;=ตั้งค่าประเมิน!$C$4,3,IF(BB35&gt;=ตั้งค่าประเมิน!$C$5,2,IF(BB35&gt;=ตั้งค่าประเมิน!$C$6,1,0))))))</f>
        <v/>
      </c>
    </row>
    <row r="36" spans="1:55" x14ac:dyDescent="0.3">
      <c r="A36" s="171"/>
      <c r="B36" s="171"/>
      <c r="C36" s="171"/>
      <c r="D36" s="78">
        <f>รายชื่อนักเรียน!A32</f>
        <v>31</v>
      </c>
      <c r="E36" s="80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F36" s="340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83" t="str">
        <f t="shared" si="3"/>
        <v/>
      </c>
      <c r="AB36" s="82" t="str">
        <f t="shared" si="2"/>
        <v/>
      </c>
      <c r="AC36" s="74" t="str">
        <f>IF($E36="","",IF(AB36="","",IF(AB36&gt;=ตั้งค่าประเมิน!$C$4,3,IF(AB36&gt;=ตั้งค่าประเมิน!$C$5,2,IF(AB36&gt;=ตั้งค่าประเมิน!$C$6,1,0)))))</f>
        <v/>
      </c>
      <c r="AD36" s="340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83" t="str">
        <f t="shared" si="4"/>
        <v/>
      </c>
      <c r="AZ36" s="82" t="str">
        <f t="shared" si="5"/>
        <v/>
      </c>
      <c r="BA36" s="74" t="str">
        <f>IF($E36="","",IF(AZ36="","",IF(AZ36&gt;=ตั้งค่าประเมิน!$C$4,3,IF(AZ36&gt;=ตั้งค่าประเมิน!$C$5,2,IF(AZ36&gt;=ตั้งค่าประเมิน!$C$6,1,0)))))</f>
        <v/>
      </c>
      <c r="BB36" s="82" t="str">
        <f>IF($E36="","",IF(รายชื่อนักเรียน!H32="ย้ายออก","-",IF(BA36="","",IFERROR(AVERAGE(AB36,AZ36),""))))</f>
        <v/>
      </c>
      <c r="BC36" s="110" t="str">
        <f>IF($E36="","",IF(BB36="","",IF(รายชื่อนักเรียน!H32="ย้ายออก","ย้ายออก",IF(BB36&gt;=ตั้งค่าประเมิน!$C$4,3,IF(BB36&gt;=ตั้งค่าประเมิน!$C$5,2,IF(BB36&gt;=ตั้งค่าประเมิน!$C$6,1,0))))))</f>
        <v/>
      </c>
    </row>
    <row r="37" spans="1:55" x14ac:dyDescent="0.3">
      <c r="A37" s="171"/>
      <c r="B37" s="171"/>
      <c r="C37" s="171"/>
      <c r="D37" s="78">
        <f>รายชื่อนักเรียน!A33</f>
        <v>32</v>
      </c>
      <c r="E37" s="80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F37" s="340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83" t="str">
        <f t="shared" si="3"/>
        <v/>
      </c>
      <c r="AB37" s="82" t="str">
        <f t="shared" si="2"/>
        <v/>
      </c>
      <c r="AC37" s="74" t="str">
        <f>IF($E37="","",IF(AB37="","",IF(AB37&gt;=ตั้งค่าประเมิน!$C$4,3,IF(AB37&gt;=ตั้งค่าประเมิน!$C$5,2,IF(AB37&gt;=ตั้งค่าประเมิน!$C$6,1,0)))))</f>
        <v/>
      </c>
      <c r="AD37" s="340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83" t="str">
        <f t="shared" si="4"/>
        <v/>
      </c>
      <c r="AZ37" s="82" t="str">
        <f t="shared" si="5"/>
        <v/>
      </c>
      <c r="BA37" s="74" t="str">
        <f>IF($E37="","",IF(AZ37="","",IF(AZ37&gt;=ตั้งค่าประเมิน!$C$4,3,IF(AZ37&gt;=ตั้งค่าประเมิน!$C$5,2,IF(AZ37&gt;=ตั้งค่าประเมิน!$C$6,1,0)))))</f>
        <v/>
      </c>
      <c r="BB37" s="82" t="str">
        <f>IF($E37="","",IF(รายชื่อนักเรียน!H33="ย้ายออก","-",IF(BA37="","",IFERROR(AVERAGE(AB37,AZ37),""))))</f>
        <v/>
      </c>
      <c r="BC37" s="110" t="str">
        <f>IF($E37="","",IF(BB37="","",IF(รายชื่อนักเรียน!H33="ย้ายออก","ย้ายออก",IF(BB37&gt;=ตั้งค่าประเมิน!$C$4,3,IF(BB37&gt;=ตั้งค่าประเมิน!$C$5,2,IF(BB37&gt;=ตั้งค่าประเมิน!$C$6,1,0))))))</f>
        <v/>
      </c>
    </row>
    <row r="38" spans="1:55" x14ac:dyDescent="0.3">
      <c r="A38" s="171"/>
      <c r="B38" s="171"/>
      <c r="C38" s="171"/>
      <c r="D38" s="78">
        <f>รายชื่อนักเรียน!A34</f>
        <v>33</v>
      </c>
      <c r="E38" s="80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F38" s="340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83" t="str">
        <f t="shared" si="3"/>
        <v/>
      </c>
      <c r="AB38" s="82" t="str">
        <f t="shared" si="2"/>
        <v/>
      </c>
      <c r="AC38" s="74" t="str">
        <f>IF($E38="","",IF(AB38="","",IF(AB38&gt;=ตั้งค่าประเมิน!$C$4,3,IF(AB38&gt;=ตั้งค่าประเมิน!$C$5,2,IF(AB38&gt;=ตั้งค่าประเมิน!$C$6,1,0)))))</f>
        <v/>
      </c>
      <c r="AD38" s="340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83" t="str">
        <f t="shared" si="4"/>
        <v/>
      </c>
      <c r="AZ38" s="82" t="str">
        <f t="shared" si="5"/>
        <v/>
      </c>
      <c r="BA38" s="74" t="str">
        <f>IF($E38="","",IF(AZ38="","",IF(AZ38&gt;=ตั้งค่าประเมิน!$C$4,3,IF(AZ38&gt;=ตั้งค่าประเมิน!$C$5,2,IF(AZ38&gt;=ตั้งค่าประเมิน!$C$6,1,0)))))</f>
        <v/>
      </c>
      <c r="BB38" s="82" t="str">
        <f>IF($E38="","",IF(รายชื่อนักเรียน!H34="ย้ายออก","-",IF(BA38="","",IFERROR(AVERAGE(AB38,AZ38),""))))</f>
        <v/>
      </c>
      <c r="BC38" s="110" t="str">
        <f>IF($E38="","",IF(BB38="","",IF(รายชื่อนักเรียน!H34="ย้ายออก","ย้ายออก",IF(BB38&gt;=ตั้งค่าประเมิน!$C$4,3,IF(BB38&gt;=ตั้งค่าประเมิน!$C$5,2,IF(BB38&gt;=ตั้งค่าประเมิน!$C$6,1,0))))))</f>
        <v/>
      </c>
    </row>
    <row r="39" spans="1:55" x14ac:dyDescent="0.3">
      <c r="A39" s="171"/>
      <c r="B39" s="171"/>
      <c r="C39" s="171"/>
      <c r="D39" s="78">
        <f>รายชื่อนักเรียน!A35</f>
        <v>34</v>
      </c>
      <c r="E39" s="80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F39" s="340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83" t="str">
        <f t="shared" si="3"/>
        <v/>
      </c>
      <c r="AB39" s="82" t="str">
        <f t="shared" si="2"/>
        <v/>
      </c>
      <c r="AC39" s="74" t="str">
        <f>IF($E39="","",IF(AB39="","",IF(AB39&gt;=ตั้งค่าประเมิน!$C$4,3,IF(AB39&gt;=ตั้งค่าประเมิน!$C$5,2,IF(AB39&gt;=ตั้งค่าประเมิน!$C$6,1,0)))))</f>
        <v/>
      </c>
      <c r="AD39" s="340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83" t="str">
        <f t="shared" si="4"/>
        <v/>
      </c>
      <c r="AZ39" s="82" t="str">
        <f t="shared" si="5"/>
        <v/>
      </c>
      <c r="BA39" s="74" t="str">
        <f>IF($E39="","",IF(AZ39="","",IF(AZ39&gt;=ตั้งค่าประเมิน!$C$4,3,IF(AZ39&gt;=ตั้งค่าประเมิน!$C$5,2,IF(AZ39&gt;=ตั้งค่าประเมิน!$C$6,1,0)))))</f>
        <v/>
      </c>
      <c r="BB39" s="82" t="str">
        <f>IF($E39="","",IF(รายชื่อนักเรียน!H35="ย้ายออก","-",IF(BA39="","",IFERROR(AVERAGE(AB39,AZ39),""))))</f>
        <v/>
      </c>
      <c r="BC39" s="110" t="str">
        <f>IF($E39="","",IF(BB39="","",IF(รายชื่อนักเรียน!H35="ย้ายออก","ย้ายออก",IF(BB39&gt;=ตั้งค่าประเมิน!$C$4,3,IF(BB39&gt;=ตั้งค่าประเมิน!$C$5,2,IF(BB39&gt;=ตั้งค่าประเมิน!$C$6,1,0))))))</f>
        <v/>
      </c>
    </row>
    <row r="40" spans="1:55" x14ac:dyDescent="0.3">
      <c r="A40" s="171"/>
      <c r="B40" s="171"/>
      <c r="C40" s="171"/>
      <c r="D40" s="78">
        <f>รายชื่อนักเรียน!A36</f>
        <v>35</v>
      </c>
      <c r="E40" s="80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F40" s="340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83" t="str">
        <f t="shared" si="3"/>
        <v/>
      </c>
      <c r="AB40" s="82" t="str">
        <f t="shared" si="2"/>
        <v/>
      </c>
      <c r="AC40" s="74" t="str">
        <f>IF($E40="","",IF(AB40="","",IF(AB40&gt;=ตั้งค่าประเมิน!$C$4,3,IF(AB40&gt;=ตั้งค่าประเมิน!$C$5,2,IF(AB40&gt;=ตั้งค่าประเมิน!$C$6,1,0)))))</f>
        <v/>
      </c>
      <c r="AD40" s="340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83" t="str">
        <f t="shared" si="4"/>
        <v/>
      </c>
      <c r="AZ40" s="82" t="str">
        <f t="shared" si="5"/>
        <v/>
      </c>
      <c r="BA40" s="74" t="str">
        <f>IF($E40="","",IF(AZ40="","",IF(AZ40&gt;=ตั้งค่าประเมิน!$C$4,3,IF(AZ40&gt;=ตั้งค่าประเมิน!$C$5,2,IF(AZ40&gt;=ตั้งค่าประเมิน!$C$6,1,0)))))</f>
        <v/>
      </c>
      <c r="BB40" s="82" t="str">
        <f>IF($E40="","",IF(รายชื่อนักเรียน!H36="ย้ายออก","-",IF(BA40="","",IFERROR(AVERAGE(AB40,AZ40),""))))</f>
        <v/>
      </c>
      <c r="BC40" s="110" t="str">
        <f>IF($E40="","",IF(BB40="","",IF(รายชื่อนักเรียน!H36="ย้ายออก","ย้ายออก",IF(BB40&gt;=ตั้งค่าประเมิน!$C$4,3,IF(BB40&gt;=ตั้งค่าประเมิน!$C$5,2,IF(BB40&gt;=ตั้งค่าประเมิน!$C$6,1,0))))))</f>
        <v/>
      </c>
    </row>
    <row r="41" spans="1:55" x14ac:dyDescent="0.3">
      <c r="A41" s="171"/>
      <c r="B41" s="171"/>
      <c r="C41" s="171"/>
      <c r="D41" s="78">
        <f>รายชื่อนักเรียน!A37</f>
        <v>36</v>
      </c>
      <c r="E41" s="80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F41" s="340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83" t="str">
        <f t="shared" si="3"/>
        <v/>
      </c>
      <c r="AB41" s="82" t="str">
        <f t="shared" si="2"/>
        <v/>
      </c>
      <c r="AC41" s="74" t="str">
        <f>IF($E41="","",IF(AB41="","",IF(AB41&gt;=ตั้งค่าประเมิน!$C$4,3,IF(AB41&gt;=ตั้งค่าประเมิน!$C$5,2,IF(AB41&gt;=ตั้งค่าประเมิน!$C$6,1,0)))))</f>
        <v/>
      </c>
      <c r="AD41" s="340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83" t="str">
        <f t="shared" si="4"/>
        <v/>
      </c>
      <c r="AZ41" s="82" t="str">
        <f t="shared" si="5"/>
        <v/>
      </c>
      <c r="BA41" s="74" t="str">
        <f>IF($E41="","",IF(AZ41="","",IF(AZ41&gt;=ตั้งค่าประเมิน!$C$4,3,IF(AZ41&gt;=ตั้งค่าประเมิน!$C$5,2,IF(AZ41&gt;=ตั้งค่าประเมิน!$C$6,1,0)))))</f>
        <v/>
      </c>
      <c r="BB41" s="82" t="str">
        <f>IF($E41="","",IF(รายชื่อนักเรียน!H37="ย้ายออก","-",IF(BA41="","",IFERROR(AVERAGE(AB41,AZ41),""))))</f>
        <v/>
      </c>
      <c r="BC41" s="110" t="str">
        <f>IF($E41="","",IF(BB41="","",IF(รายชื่อนักเรียน!H37="ย้ายออก","ย้ายออก",IF(BB41&gt;=ตั้งค่าประเมิน!$C$4,3,IF(BB41&gt;=ตั้งค่าประเมิน!$C$5,2,IF(BB41&gt;=ตั้งค่าประเมิน!$C$6,1,0))))))</f>
        <v/>
      </c>
    </row>
    <row r="42" spans="1:55" x14ac:dyDescent="0.3">
      <c r="A42" s="171"/>
      <c r="B42" s="171"/>
      <c r="C42" s="171"/>
      <c r="D42" s="78">
        <f>รายชื่อนักเรียน!A38</f>
        <v>37</v>
      </c>
      <c r="E42" s="80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F42" s="340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83" t="str">
        <f t="shared" si="3"/>
        <v/>
      </c>
      <c r="AB42" s="82" t="str">
        <f t="shared" si="2"/>
        <v/>
      </c>
      <c r="AC42" s="74" t="str">
        <f>IF($E42="","",IF(AB42="","",IF(AB42&gt;=ตั้งค่าประเมิน!$C$4,3,IF(AB42&gt;=ตั้งค่าประเมิน!$C$5,2,IF(AB42&gt;=ตั้งค่าประเมิน!$C$6,1,0)))))</f>
        <v/>
      </c>
      <c r="AD42" s="340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83" t="str">
        <f t="shared" si="4"/>
        <v/>
      </c>
      <c r="AZ42" s="82" t="str">
        <f t="shared" si="5"/>
        <v/>
      </c>
      <c r="BA42" s="74" t="str">
        <f>IF($E42="","",IF(AZ42="","",IF(AZ42&gt;=ตั้งค่าประเมิน!$C$4,3,IF(AZ42&gt;=ตั้งค่าประเมิน!$C$5,2,IF(AZ42&gt;=ตั้งค่าประเมิน!$C$6,1,0)))))</f>
        <v/>
      </c>
      <c r="BB42" s="82" t="str">
        <f>IF($E42="","",IF(รายชื่อนักเรียน!H38="ย้ายออก","-",IF(BA42="","",IFERROR(AVERAGE(AB42,AZ42),""))))</f>
        <v/>
      </c>
      <c r="BC42" s="110" t="str">
        <f>IF($E42="","",IF(BB42="","",IF(รายชื่อนักเรียน!H38="ย้ายออก","ย้ายออก",IF(BB42&gt;=ตั้งค่าประเมิน!$C$4,3,IF(BB42&gt;=ตั้งค่าประเมิน!$C$5,2,IF(BB42&gt;=ตั้งค่าประเมิน!$C$6,1,0))))))</f>
        <v/>
      </c>
    </row>
    <row r="43" spans="1:55" x14ac:dyDescent="0.3">
      <c r="A43" s="171"/>
      <c r="B43" s="171"/>
      <c r="C43" s="171"/>
      <c r="D43" s="78">
        <f>รายชื่อนักเรียน!A39</f>
        <v>38</v>
      </c>
      <c r="E43" s="80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F43" s="340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83" t="str">
        <f t="shared" si="3"/>
        <v/>
      </c>
      <c r="AB43" s="82" t="str">
        <f t="shared" si="2"/>
        <v/>
      </c>
      <c r="AC43" s="74" t="str">
        <f>IF($E43="","",IF(AB43="","",IF(AB43&gt;=ตั้งค่าประเมิน!$C$4,3,IF(AB43&gt;=ตั้งค่าประเมิน!$C$5,2,IF(AB43&gt;=ตั้งค่าประเมิน!$C$6,1,0)))))</f>
        <v/>
      </c>
      <c r="AD43" s="340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83" t="str">
        <f t="shared" si="4"/>
        <v/>
      </c>
      <c r="AZ43" s="82" t="str">
        <f t="shared" si="5"/>
        <v/>
      </c>
      <c r="BA43" s="74" t="str">
        <f>IF($E43="","",IF(AZ43="","",IF(AZ43&gt;=ตั้งค่าประเมิน!$C$4,3,IF(AZ43&gt;=ตั้งค่าประเมิน!$C$5,2,IF(AZ43&gt;=ตั้งค่าประเมิน!$C$6,1,0)))))</f>
        <v/>
      </c>
      <c r="BB43" s="82" t="str">
        <f>IF($E43="","",IF(รายชื่อนักเรียน!H39="ย้ายออก","-",IF(BA43="","",IFERROR(AVERAGE(AB43,AZ43),""))))</f>
        <v/>
      </c>
      <c r="BC43" s="110" t="str">
        <f>IF($E43="","",IF(BB43="","",IF(รายชื่อนักเรียน!H39="ย้ายออก","ย้ายออก",IF(BB43&gt;=ตั้งค่าประเมิน!$C$4,3,IF(BB43&gt;=ตั้งค่าประเมิน!$C$5,2,IF(BB43&gt;=ตั้งค่าประเมิน!$C$6,1,0))))))</f>
        <v/>
      </c>
    </row>
    <row r="44" spans="1:55" x14ac:dyDescent="0.3">
      <c r="A44" s="171"/>
      <c r="B44" s="171"/>
      <c r="C44" s="171"/>
      <c r="D44" s="78">
        <f>รายชื่อนักเรียน!A40</f>
        <v>39</v>
      </c>
      <c r="E44" s="80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F44" s="340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83" t="str">
        <f t="shared" si="3"/>
        <v/>
      </c>
      <c r="AB44" s="82" t="str">
        <f t="shared" si="2"/>
        <v/>
      </c>
      <c r="AC44" s="74" t="str">
        <f>IF($E44="","",IF(AB44="","",IF(AB44&gt;=ตั้งค่าประเมิน!$C$4,3,IF(AB44&gt;=ตั้งค่าประเมิน!$C$5,2,IF(AB44&gt;=ตั้งค่าประเมิน!$C$6,1,0)))))</f>
        <v/>
      </c>
      <c r="AD44" s="340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83" t="str">
        <f t="shared" si="4"/>
        <v/>
      </c>
      <c r="AZ44" s="82" t="str">
        <f t="shared" si="5"/>
        <v/>
      </c>
      <c r="BA44" s="74" t="str">
        <f>IF($E44="","",IF(AZ44="","",IF(AZ44&gt;=ตั้งค่าประเมิน!$C$4,3,IF(AZ44&gt;=ตั้งค่าประเมิน!$C$5,2,IF(AZ44&gt;=ตั้งค่าประเมิน!$C$6,1,0)))))</f>
        <v/>
      </c>
      <c r="BB44" s="82" t="str">
        <f>IF($E44="","",IF(รายชื่อนักเรียน!H40="ย้ายออก","-",IF(BA44="","",IFERROR(AVERAGE(AB44,AZ44),""))))</f>
        <v/>
      </c>
      <c r="BC44" s="110" t="str">
        <f>IF($E44="","",IF(BB44="","",IF(รายชื่อนักเรียน!H40="ย้ายออก","ย้ายออก",IF(BB44&gt;=ตั้งค่าประเมิน!$C$4,3,IF(BB44&gt;=ตั้งค่าประเมิน!$C$5,2,IF(BB44&gt;=ตั้งค่าประเมิน!$C$6,1,0))))))</f>
        <v/>
      </c>
    </row>
    <row r="45" spans="1:55" x14ac:dyDescent="0.3">
      <c r="A45" s="171"/>
      <c r="B45" s="171"/>
      <c r="C45" s="171"/>
      <c r="D45" s="78">
        <f>รายชื่อนักเรียน!A41</f>
        <v>40</v>
      </c>
      <c r="E45" s="80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F45" s="340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83" t="str">
        <f t="shared" si="3"/>
        <v/>
      </c>
      <c r="AB45" s="82" t="str">
        <f t="shared" si="2"/>
        <v/>
      </c>
      <c r="AC45" s="74" t="str">
        <f>IF($E45="","",IF(AB45="","",IF(AB45&gt;=ตั้งค่าประเมิน!$C$4,3,IF(AB45&gt;=ตั้งค่าประเมิน!$C$5,2,IF(AB45&gt;=ตั้งค่าประเมิน!$C$6,1,0)))))</f>
        <v/>
      </c>
      <c r="AD45" s="340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83" t="str">
        <f t="shared" si="4"/>
        <v/>
      </c>
      <c r="AZ45" s="82" t="str">
        <f t="shared" si="5"/>
        <v/>
      </c>
      <c r="BA45" s="74" t="str">
        <f>IF($E45="","",IF(AZ45="","",IF(AZ45&gt;=ตั้งค่าประเมิน!$C$4,3,IF(AZ45&gt;=ตั้งค่าประเมิน!$C$5,2,IF(AZ45&gt;=ตั้งค่าประเมิน!$C$6,1,0)))))</f>
        <v/>
      </c>
      <c r="BB45" s="82" t="str">
        <f>IF($E45="","",IF(รายชื่อนักเรียน!H41="ย้ายออก","-",IF(BA45="","",IFERROR(AVERAGE(AB45,AZ45),""))))</f>
        <v/>
      </c>
      <c r="BC45" s="110" t="str">
        <f>IF($E45="","",IF(BB45="","",IF(รายชื่อนักเรียน!H41="ย้ายออก","ย้ายออก",IF(BB45&gt;=ตั้งค่าประเมิน!$C$4,3,IF(BB45&gt;=ตั้งค่าประเมิน!$C$5,2,IF(BB45&gt;=ตั้งค่าประเมิน!$C$6,1,0))))))</f>
        <v/>
      </c>
    </row>
    <row r="46" spans="1:55" x14ac:dyDescent="0.3">
      <c r="A46" s="171"/>
      <c r="B46" s="171"/>
      <c r="C46" s="171"/>
      <c r="D46" s="78">
        <f>รายชื่อนักเรียน!A42</f>
        <v>41</v>
      </c>
      <c r="E46" s="80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F46" s="340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83" t="str">
        <f t="shared" si="3"/>
        <v/>
      </c>
      <c r="AB46" s="82" t="str">
        <f t="shared" si="2"/>
        <v/>
      </c>
      <c r="AC46" s="74" t="str">
        <f>IF($E46="","",IF(AB46="","",IF(AB46&gt;=ตั้งค่าประเมิน!$C$4,3,IF(AB46&gt;=ตั้งค่าประเมิน!$C$5,2,IF(AB46&gt;=ตั้งค่าประเมิน!$C$6,1,0)))))</f>
        <v/>
      </c>
      <c r="AD46" s="340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83" t="str">
        <f t="shared" si="4"/>
        <v/>
      </c>
      <c r="AZ46" s="82" t="str">
        <f t="shared" si="5"/>
        <v/>
      </c>
      <c r="BA46" s="74" t="str">
        <f>IF($E46="","",IF(AZ46="","",IF(AZ46&gt;=ตั้งค่าประเมิน!$C$4,3,IF(AZ46&gt;=ตั้งค่าประเมิน!$C$5,2,IF(AZ46&gt;=ตั้งค่าประเมิน!$C$6,1,0)))))</f>
        <v/>
      </c>
      <c r="BB46" s="82" t="str">
        <f>IF($E46="","",IF(รายชื่อนักเรียน!H42="ย้ายออก","-",IF(BA46="","",IFERROR(AVERAGE(AB46,AZ46),""))))</f>
        <v/>
      </c>
      <c r="BC46" s="110" t="str">
        <f>IF($E46="","",IF(BB46="","",IF(รายชื่อนักเรียน!H42="ย้ายออก","ย้ายออก",IF(BB46&gt;=ตั้งค่าประเมิน!$C$4,3,IF(BB46&gt;=ตั้งค่าประเมิน!$C$5,2,IF(BB46&gt;=ตั้งค่าประเมิน!$C$6,1,0))))))</f>
        <v/>
      </c>
    </row>
    <row r="47" spans="1:55" x14ac:dyDescent="0.3">
      <c r="A47" s="171"/>
      <c r="B47" s="171"/>
      <c r="C47" s="171"/>
      <c r="D47" s="78">
        <f>รายชื่อนักเรียน!A43</f>
        <v>42</v>
      </c>
      <c r="E47" s="80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F47" s="340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83" t="str">
        <f t="shared" si="3"/>
        <v/>
      </c>
      <c r="AB47" s="82" t="str">
        <f t="shared" si="2"/>
        <v/>
      </c>
      <c r="AC47" s="74" t="str">
        <f>IF($E47="","",IF(AB47="","",IF(AB47&gt;=ตั้งค่าประเมิน!$C$4,3,IF(AB47&gt;=ตั้งค่าประเมิน!$C$5,2,IF(AB47&gt;=ตั้งค่าประเมิน!$C$6,1,0)))))</f>
        <v/>
      </c>
      <c r="AD47" s="340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83" t="str">
        <f t="shared" si="4"/>
        <v/>
      </c>
      <c r="AZ47" s="82" t="str">
        <f t="shared" si="5"/>
        <v/>
      </c>
      <c r="BA47" s="74" t="str">
        <f>IF($E47="","",IF(AZ47="","",IF(AZ47&gt;=ตั้งค่าประเมิน!$C$4,3,IF(AZ47&gt;=ตั้งค่าประเมิน!$C$5,2,IF(AZ47&gt;=ตั้งค่าประเมิน!$C$6,1,0)))))</f>
        <v/>
      </c>
      <c r="BB47" s="82" t="str">
        <f>IF($E47="","",IF(รายชื่อนักเรียน!H43="ย้ายออก","-",IF(BA47="","",IFERROR(AVERAGE(AB47,AZ47),""))))</f>
        <v/>
      </c>
      <c r="BC47" s="110" t="str">
        <f>IF($E47="","",IF(BB47="","",IF(รายชื่อนักเรียน!H43="ย้ายออก","ย้ายออก",IF(BB47&gt;=ตั้งค่าประเมิน!$C$4,3,IF(BB47&gt;=ตั้งค่าประเมิน!$C$5,2,IF(BB47&gt;=ตั้งค่าประเมิน!$C$6,1,0))))))</f>
        <v/>
      </c>
    </row>
    <row r="48" spans="1:55" x14ac:dyDescent="0.3">
      <c r="A48" s="171"/>
      <c r="B48" s="171"/>
      <c r="C48" s="171"/>
      <c r="D48" s="78">
        <f>รายชื่อนักเรียน!A44</f>
        <v>43</v>
      </c>
      <c r="E48" s="80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F48" s="340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83" t="str">
        <f t="shared" si="3"/>
        <v/>
      </c>
      <c r="AB48" s="82" t="str">
        <f t="shared" si="2"/>
        <v/>
      </c>
      <c r="AC48" s="74" t="str">
        <f>IF($E48="","",IF(AB48="","",IF(AB48&gt;=ตั้งค่าประเมิน!$C$4,3,IF(AB48&gt;=ตั้งค่าประเมิน!$C$5,2,IF(AB48&gt;=ตั้งค่าประเมิน!$C$6,1,0)))))</f>
        <v/>
      </c>
      <c r="AD48" s="340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83" t="str">
        <f t="shared" si="4"/>
        <v/>
      </c>
      <c r="AZ48" s="82" t="str">
        <f t="shared" si="5"/>
        <v/>
      </c>
      <c r="BA48" s="74" t="str">
        <f>IF($E48="","",IF(AZ48="","",IF(AZ48&gt;=ตั้งค่าประเมิน!$C$4,3,IF(AZ48&gt;=ตั้งค่าประเมิน!$C$5,2,IF(AZ48&gt;=ตั้งค่าประเมิน!$C$6,1,0)))))</f>
        <v/>
      </c>
      <c r="BB48" s="82" t="str">
        <f>IF($E48="","",IF(รายชื่อนักเรียน!H44="ย้ายออก","-",IF(BA48="","",IFERROR(AVERAGE(AB48,AZ48),""))))</f>
        <v/>
      </c>
      <c r="BC48" s="110" t="str">
        <f>IF($E48="","",IF(BB48="","",IF(รายชื่อนักเรียน!H44="ย้ายออก","ย้ายออก",IF(BB48&gt;=ตั้งค่าประเมิน!$C$4,3,IF(BB48&gt;=ตั้งค่าประเมิน!$C$5,2,IF(BB48&gt;=ตั้งค่าประเมิน!$C$6,1,0))))))</f>
        <v/>
      </c>
    </row>
    <row r="49" spans="1:55" x14ac:dyDescent="0.3">
      <c r="A49" s="171"/>
      <c r="B49" s="171"/>
      <c r="C49" s="171"/>
      <c r="D49" s="78">
        <f>รายชื่อนักเรียน!A45</f>
        <v>44</v>
      </c>
      <c r="E49" s="80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F49" s="340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83" t="str">
        <f t="shared" si="3"/>
        <v/>
      </c>
      <c r="AB49" s="82" t="str">
        <f t="shared" si="2"/>
        <v/>
      </c>
      <c r="AC49" s="74" t="str">
        <f>IF($E49="","",IF(AB49="","",IF(AB49&gt;=ตั้งค่าประเมิน!$C$4,3,IF(AB49&gt;=ตั้งค่าประเมิน!$C$5,2,IF(AB49&gt;=ตั้งค่าประเมิน!$C$6,1,0)))))</f>
        <v/>
      </c>
      <c r="AD49" s="340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83" t="str">
        <f t="shared" si="4"/>
        <v/>
      </c>
      <c r="AZ49" s="82" t="str">
        <f t="shared" si="5"/>
        <v/>
      </c>
      <c r="BA49" s="74" t="str">
        <f>IF($E49="","",IF(AZ49="","",IF(AZ49&gt;=ตั้งค่าประเมิน!$C$4,3,IF(AZ49&gt;=ตั้งค่าประเมิน!$C$5,2,IF(AZ49&gt;=ตั้งค่าประเมิน!$C$6,1,0)))))</f>
        <v/>
      </c>
      <c r="BB49" s="82" t="str">
        <f>IF($E49="","",IF(รายชื่อนักเรียน!H45="ย้ายออก","-",IF(BA49="","",IFERROR(AVERAGE(AB49,AZ49),""))))</f>
        <v/>
      </c>
      <c r="BC49" s="110" t="str">
        <f>IF($E49="","",IF(BB49="","",IF(รายชื่อนักเรียน!H45="ย้ายออก","ย้ายออก",IF(BB49&gt;=ตั้งค่าประเมิน!$C$4,3,IF(BB49&gt;=ตั้งค่าประเมิน!$C$5,2,IF(BB49&gt;=ตั้งค่าประเมิน!$C$6,1,0))))))</f>
        <v/>
      </c>
    </row>
    <row r="50" spans="1:55" x14ac:dyDescent="0.3">
      <c r="A50" s="171"/>
      <c r="B50" s="171"/>
      <c r="C50" s="171"/>
      <c r="D50" s="78">
        <f>รายชื่อนักเรียน!A46</f>
        <v>45</v>
      </c>
      <c r="E50" s="80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F50" s="340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83" t="str">
        <f t="shared" si="3"/>
        <v/>
      </c>
      <c r="AB50" s="82" t="str">
        <f t="shared" si="2"/>
        <v/>
      </c>
      <c r="AC50" s="74" t="str">
        <f>IF($E50="","",IF(AB50="","",IF(AB50&gt;=ตั้งค่าประเมิน!$C$4,3,IF(AB50&gt;=ตั้งค่าประเมิน!$C$5,2,IF(AB50&gt;=ตั้งค่าประเมิน!$C$6,1,0)))))</f>
        <v/>
      </c>
      <c r="AD50" s="340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83" t="str">
        <f t="shared" si="4"/>
        <v/>
      </c>
      <c r="AZ50" s="82" t="str">
        <f t="shared" si="5"/>
        <v/>
      </c>
      <c r="BA50" s="74" t="str">
        <f>IF($E50="","",IF(AZ50="","",IF(AZ50&gt;=ตั้งค่าประเมิน!$C$4,3,IF(AZ50&gt;=ตั้งค่าประเมิน!$C$5,2,IF(AZ50&gt;=ตั้งค่าประเมิน!$C$6,1,0)))))</f>
        <v/>
      </c>
      <c r="BB50" s="82" t="str">
        <f>IF($E50="","",IF(รายชื่อนักเรียน!H46="ย้ายออก","-",IF(BA50="","",IFERROR(AVERAGE(AB50,AZ50),""))))</f>
        <v/>
      </c>
      <c r="BC50" s="110" t="str">
        <f>IF($E50="","",IF(BB50="","",IF(รายชื่อนักเรียน!H46="ย้ายออก","ย้ายออก",IF(BB50&gt;=ตั้งค่าประเมิน!$C$4,3,IF(BB50&gt;=ตั้งค่าประเมิน!$C$5,2,IF(BB50&gt;=ตั้งค่าประเมิน!$C$6,1,0))))))</f>
        <v/>
      </c>
    </row>
    <row r="51" spans="1:55" x14ac:dyDescent="0.3">
      <c r="A51" s="171"/>
      <c r="B51" s="171"/>
      <c r="C51" s="171"/>
      <c r="D51" s="78">
        <f>รายชื่อนักเรียน!A47</f>
        <v>46</v>
      </c>
      <c r="E51" s="80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F51" s="340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83" t="str">
        <f t="shared" si="3"/>
        <v/>
      </c>
      <c r="AB51" s="82" t="str">
        <f t="shared" si="2"/>
        <v/>
      </c>
      <c r="AC51" s="74" t="str">
        <f>IF($E51="","",IF(AB51="","",IF(AB51&gt;=ตั้งค่าประเมิน!$C$4,3,IF(AB51&gt;=ตั้งค่าประเมิน!$C$5,2,IF(AB51&gt;=ตั้งค่าประเมิน!$C$6,1,0)))))</f>
        <v/>
      </c>
      <c r="AD51" s="340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83" t="str">
        <f t="shared" si="4"/>
        <v/>
      </c>
      <c r="AZ51" s="82" t="str">
        <f t="shared" si="5"/>
        <v/>
      </c>
      <c r="BA51" s="74" t="str">
        <f>IF($E51="","",IF(AZ51="","",IF(AZ51&gt;=ตั้งค่าประเมิน!$C$4,3,IF(AZ51&gt;=ตั้งค่าประเมิน!$C$5,2,IF(AZ51&gt;=ตั้งค่าประเมิน!$C$6,1,0)))))</f>
        <v/>
      </c>
      <c r="BB51" s="82" t="str">
        <f>IF($E51="","",IF(รายชื่อนักเรียน!H47="ย้ายออก","-",IF(BA51="","",IFERROR(AVERAGE(AB51,AZ51),""))))</f>
        <v/>
      </c>
      <c r="BC51" s="110" t="str">
        <f>IF($E51="","",IF(BB51="","",IF(รายชื่อนักเรียน!H47="ย้ายออก","ย้ายออก",IF(BB51&gt;=ตั้งค่าประเมิน!$C$4,3,IF(BB51&gt;=ตั้งค่าประเมิน!$C$5,2,IF(BB51&gt;=ตั้งค่าประเมิน!$C$6,1,0))))))</f>
        <v/>
      </c>
    </row>
    <row r="52" spans="1:55" x14ac:dyDescent="0.3">
      <c r="A52" s="171"/>
      <c r="B52" s="171"/>
      <c r="C52" s="171"/>
      <c r="D52" s="78">
        <f>รายชื่อนักเรียน!A48</f>
        <v>47</v>
      </c>
      <c r="E52" s="80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F52" s="340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83" t="str">
        <f t="shared" si="3"/>
        <v/>
      </c>
      <c r="AB52" s="82" t="str">
        <f t="shared" si="2"/>
        <v/>
      </c>
      <c r="AC52" s="74" t="str">
        <f>IF($E52="","",IF(AB52="","",IF(AB52&gt;=ตั้งค่าประเมิน!$C$4,3,IF(AB52&gt;=ตั้งค่าประเมิน!$C$5,2,IF(AB52&gt;=ตั้งค่าประเมิน!$C$6,1,0)))))</f>
        <v/>
      </c>
      <c r="AD52" s="340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83" t="str">
        <f t="shared" si="4"/>
        <v/>
      </c>
      <c r="AZ52" s="82" t="str">
        <f t="shared" si="5"/>
        <v/>
      </c>
      <c r="BA52" s="74" t="str">
        <f>IF($E52="","",IF(AZ52="","",IF(AZ52&gt;=ตั้งค่าประเมิน!$C$4,3,IF(AZ52&gt;=ตั้งค่าประเมิน!$C$5,2,IF(AZ52&gt;=ตั้งค่าประเมิน!$C$6,1,0)))))</f>
        <v/>
      </c>
      <c r="BB52" s="82" t="str">
        <f>IF($E52="","",IF(รายชื่อนักเรียน!H48="ย้ายออก","-",IF(BA52="","",IFERROR(AVERAGE(AB52,AZ52),""))))</f>
        <v/>
      </c>
      <c r="BC52" s="110" t="str">
        <f>IF($E52="","",IF(BB52="","",IF(รายชื่อนักเรียน!H48="ย้ายออก","ย้ายออก",IF(BB52&gt;=ตั้งค่าประเมิน!$C$4,3,IF(BB52&gt;=ตั้งค่าประเมิน!$C$5,2,IF(BB52&gt;=ตั้งค่าประเมิน!$C$6,1,0))))))</f>
        <v/>
      </c>
    </row>
    <row r="53" spans="1:55" x14ac:dyDescent="0.3">
      <c r="A53" s="171"/>
      <c r="B53" s="171"/>
      <c r="C53" s="171"/>
      <c r="D53" s="78">
        <f>รายชื่อนักเรียน!A49</f>
        <v>48</v>
      </c>
      <c r="E53" s="80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F53" s="340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83" t="str">
        <f t="shared" si="3"/>
        <v/>
      </c>
      <c r="AB53" s="82" t="str">
        <f t="shared" si="2"/>
        <v/>
      </c>
      <c r="AC53" s="74" t="str">
        <f>IF($E53="","",IF(AB53="","",IF(AB53&gt;=ตั้งค่าประเมิน!$C$4,3,IF(AB53&gt;=ตั้งค่าประเมิน!$C$5,2,IF(AB53&gt;=ตั้งค่าประเมิน!$C$6,1,0)))))</f>
        <v/>
      </c>
      <c r="AD53" s="340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83" t="str">
        <f t="shared" si="4"/>
        <v/>
      </c>
      <c r="AZ53" s="82" t="str">
        <f t="shared" si="5"/>
        <v/>
      </c>
      <c r="BA53" s="74" t="str">
        <f>IF($E53="","",IF(AZ53="","",IF(AZ53&gt;=ตั้งค่าประเมิน!$C$4,3,IF(AZ53&gt;=ตั้งค่าประเมิน!$C$5,2,IF(AZ53&gt;=ตั้งค่าประเมิน!$C$6,1,0)))))</f>
        <v/>
      </c>
      <c r="BB53" s="82" t="str">
        <f>IF($E53="","",IF(รายชื่อนักเรียน!H49="ย้ายออก","-",IF(BA53="","",IFERROR(AVERAGE(AB53,AZ53),""))))</f>
        <v/>
      </c>
      <c r="BC53" s="110" t="str">
        <f>IF($E53="","",IF(BB53="","",IF(รายชื่อนักเรียน!H49="ย้ายออก","ย้ายออก",IF(BB53&gt;=ตั้งค่าประเมิน!$C$4,3,IF(BB53&gt;=ตั้งค่าประเมิน!$C$5,2,IF(BB53&gt;=ตั้งค่าประเมิน!$C$6,1,0))))))</f>
        <v/>
      </c>
    </row>
    <row r="54" spans="1:55" x14ac:dyDescent="0.3">
      <c r="A54" s="171"/>
      <c r="B54" s="171"/>
      <c r="C54" s="171"/>
      <c r="D54" s="78">
        <f>รายชื่อนักเรียน!A50</f>
        <v>49</v>
      </c>
      <c r="E54" s="80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F54" s="340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83" t="str">
        <f t="shared" si="3"/>
        <v/>
      </c>
      <c r="AB54" s="82" t="str">
        <f t="shared" si="2"/>
        <v/>
      </c>
      <c r="AC54" s="74" t="str">
        <f>IF($E54="","",IF(AB54="","",IF(AB54&gt;=ตั้งค่าประเมิน!$C$4,3,IF(AB54&gt;=ตั้งค่าประเมิน!$C$5,2,IF(AB54&gt;=ตั้งค่าประเมิน!$C$6,1,0)))))</f>
        <v/>
      </c>
      <c r="AD54" s="340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83" t="str">
        <f t="shared" si="4"/>
        <v/>
      </c>
      <c r="AZ54" s="82" t="str">
        <f t="shared" si="5"/>
        <v/>
      </c>
      <c r="BA54" s="74" t="str">
        <f>IF($E54="","",IF(AZ54="","",IF(AZ54&gt;=ตั้งค่าประเมิน!$C$4,3,IF(AZ54&gt;=ตั้งค่าประเมิน!$C$5,2,IF(AZ54&gt;=ตั้งค่าประเมิน!$C$6,1,0)))))</f>
        <v/>
      </c>
      <c r="BB54" s="82" t="str">
        <f>IF($E54="","",IF(รายชื่อนักเรียน!H50="ย้ายออก","-",IF(BA54="","",IFERROR(AVERAGE(AB54,AZ54),""))))</f>
        <v/>
      </c>
      <c r="BC54" s="110" t="str">
        <f>IF($E54="","",IF(BB54="","",IF(รายชื่อนักเรียน!H50="ย้ายออก","ย้ายออก",IF(BB54&gt;=ตั้งค่าประเมิน!$C$4,3,IF(BB54&gt;=ตั้งค่าประเมิน!$C$5,2,IF(BB54&gt;=ตั้งค่าประเมิน!$C$6,1,0))))))</f>
        <v/>
      </c>
    </row>
    <row r="55" spans="1:55" x14ac:dyDescent="0.3">
      <c r="A55" s="171"/>
      <c r="B55" s="171"/>
      <c r="C55" s="171"/>
      <c r="D55" s="78">
        <f>รายชื่อนักเรียน!A51</f>
        <v>50</v>
      </c>
      <c r="E55" s="80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F55" s="340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83" t="str">
        <f t="shared" si="3"/>
        <v/>
      </c>
      <c r="AB55" s="82" t="str">
        <f t="shared" si="2"/>
        <v/>
      </c>
      <c r="AC55" s="74" t="str">
        <f>IF($E55="","",IF(AB55="","",IF(AB55&gt;=ตั้งค่าประเมิน!$C$4,3,IF(AB55&gt;=ตั้งค่าประเมิน!$C$5,2,IF(AB55&gt;=ตั้งค่าประเมิน!$C$6,1,0)))))</f>
        <v/>
      </c>
      <c r="AD55" s="340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83" t="str">
        <f t="shared" si="4"/>
        <v/>
      </c>
      <c r="AZ55" s="82" t="str">
        <f t="shared" si="5"/>
        <v/>
      </c>
      <c r="BA55" s="74" t="str">
        <f>IF($E55="","",IF(AZ55="","",IF(AZ55&gt;=ตั้งค่าประเมิน!$C$4,3,IF(AZ55&gt;=ตั้งค่าประเมิน!$C$5,2,IF(AZ55&gt;=ตั้งค่าประเมิน!$C$6,1,0)))))</f>
        <v/>
      </c>
      <c r="BB55" s="82" t="str">
        <f>IF($E55="","",IF(รายชื่อนักเรียน!H51="ย้ายออก","-",IF(BA55="","",IFERROR(AVERAGE(AB55,AZ55),""))))</f>
        <v/>
      </c>
      <c r="BC55" s="110" t="str">
        <f>IF($E55="","",IF(BB55="","",IF(รายชื่อนักเรียน!H51="ย้ายออก","ย้ายออก",IF(BB55&gt;=ตั้งค่าประเมิน!$C$4,3,IF(BB55&gt;=ตั้งค่าประเมิน!$C$5,2,IF(BB55&gt;=ตั้งค่าประเมิน!$C$6,1,0))))))</f>
        <v/>
      </c>
    </row>
    <row r="56" spans="1:55" x14ac:dyDescent="0.3">
      <c r="A56" s="171"/>
      <c r="B56" s="171"/>
      <c r="C56" s="171"/>
      <c r="D56" s="78">
        <f>รายชื่อนักเรียน!A52</f>
        <v>51</v>
      </c>
      <c r="E56" s="80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F56" s="340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83" t="str">
        <f t="shared" si="3"/>
        <v/>
      </c>
      <c r="AB56" s="82" t="str">
        <f t="shared" si="2"/>
        <v/>
      </c>
      <c r="AC56" s="74" t="str">
        <f>IF($E56="","",IF(AB56="","",IF(AB56&gt;=ตั้งค่าประเมิน!$C$4,3,IF(AB56&gt;=ตั้งค่าประเมิน!$C$5,2,IF(AB56&gt;=ตั้งค่าประเมิน!$C$6,1,0)))))</f>
        <v/>
      </c>
      <c r="AD56" s="340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83" t="str">
        <f t="shared" si="4"/>
        <v/>
      </c>
      <c r="AZ56" s="82" t="str">
        <f t="shared" si="5"/>
        <v/>
      </c>
      <c r="BA56" s="74" t="str">
        <f>IF($E56="","",IF(AZ56="","",IF(AZ56&gt;=ตั้งค่าประเมิน!$C$4,3,IF(AZ56&gt;=ตั้งค่าประเมิน!$C$5,2,IF(AZ56&gt;=ตั้งค่าประเมิน!$C$6,1,0)))))</f>
        <v/>
      </c>
      <c r="BB56" s="82" t="str">
        <f>IF($E56="","",IF(รายชื่อนักเรียน!H52="ย้ายออก","-",IF(BA56="","",IFERROR(AVERAGE(AB56,AZ56),""))))</f>
        <v/>
      </c>
      <c r="BC56" s="110" t="str">
        <f>IF($E56="","",IF(BB56="","",IF(รายชื่อนักเรียน!H52="ย้ายออก","ย้ายออก",IF(BB56&gt;=ตั้งค่าประเมิน!$C$4,3,IF(BB56&gt;=ตั้งค่าประเมิน!$C$5,2,IF(BB56&gt;=ตั้งค่าประเมิน!$C$6,1,0))))))</f>
        <v/>
      </c>
    </row>
    <row r="57" spans="1:55" x14ac:dyDescent="0.3">
      <c r="A57" s="171"/>
      <c r="B57" s="171"/>
      <c r="C57" s="171"/>
      <c r="D57" s="78">
        <f>รายชื่อนักเรียน!A53</f>
        <v>52</v>
      </c>
      <c r="E57" s="80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F57" s="340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83" t="str">
        <f t="shared" si="3"/>
        <v/>
      </c>
      <c r="AB57" s="82" t="str">
        <f t="shared" si="2"/>
        <v/>
      </c>
      <c r="AC57" s="74" t="str">
        <f>IF($E57="","",IF(AB57="","",IF(AB57&gt;=ตั้งค่าประเมิน!$C$4,3,IF(AB57&gt;=ตั้งค่าประเมิน!$C$5,2,IF(AB57&gt;=ตั้งค่าประเมิน!$C$6,1,0)))))</f>
        <v/>
      </c>
      <c r="AD57" s="340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83" t="str">
        <f t="shared" si="4"/>
        <v/>
      </c>
      <c r="AZ57" s="82" t="str">
        <f t="shared" si="5"/>
        <v/>
      </c>
      <c r="BA57" s="74" t="str">
        <f>IF($E57="","",IF(AZ57="","",IF(AZ57&gt;=ตั้งค่าประเมิน!$C$4,3,IF(AZ57&gt;=ตั้งค่าประเมิน!$C$5,2,IF(AZ57&gt;=ตั้งค่าประเมิน!$C$6,1,0)))))</f>
        <v/>
      </c>
      <c r="BB57" s="82" t="str">
        <f>IF($E57="","",IF(รายชื่อนักเรียน!H53="ย้ายออก","-",IF(BA57="","",IFERROR(AVERAGE(AB57,AZ57),""))))</f>
        <v/>
      </c>
      <c r="BC57" s="110" t="str">
        <f>IF($E57="","",IF(BB57="","",IF(รายชื่อนักเรียน!H53="ย้ายออก","ย้ายออก",IF(BB57&gt;=ตั้งค่าประเมิน!$C$4,3,IF(BB57&gt;=ตั้งค่าประเมิน!$C$5,2,IF(BB57&gt;=ตั้งค่าประเมิน!$C$6,1,0))))))</f>
        <v/>
      </c>
    </row>
    <row r="58" spans="1:55" x14ac:dyDescent="0.3">
      <c r="A58" s="171"/>
      <c r="B58" s="171"/>
      <c r="C58" s="171"/>
      <c r="D58" s="78">
        <f>รายชื่อนักเรียน!A54</f>
        <v>53</v>
      </c>
      <c r="E58" s="80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F58" s="340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83" t="str">
        <f t="shared" si="3"/>
        <v/>
      </c>
      <c r="AB58" s="82" t="str">
        <f t="shared" si="2"/>
        <v/>
      </c>
      <c r="AC58" s="74" t="str">
        <f>IF($E58="","",IF(AB58="","",IF(AB58&gt;=ตั้งค่าประเมิน!$C$4,3,IF(AB58&gt;=ตั้งค่าประเมิน!$C$5,2,IF(AB58&gt;=ตั้งค่าประเมิน!$C$6,1,0)))))</f>
        <v/>
      </c>
      <c r="AD58" s="340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83" t="str">
        <f t="shared" si="4"/>
        <v/>
      </c>
      <c r="AZ58" s="82" t="str">
        <f t="shared" si="5"/>
        <v/>
      </c>
      <c r="BA58" s="74" t="str">
        <f>IF($E58="","",IF(AZ58="","",IF(AZ58&gt;=ตั้งค่าประเมิน!$C$4,3,IF(AZ58&gt;=ตั้งค่าประเมิน!$C$5,2,IF(AZ58&gt;=ตั้งค่าประเมิน!$C$6,1,0)))))</f>
        <v/>
      </c>
      <c r="BB58" s="82" t="str">
        <f>IF($E58="","",IF(รายชื่อนักเรียน!H54="ย้ายออก","-",IF(BA58="","",IFERROR(AVERAGE(AB58,AZ58),""))))</f>
        <v/>
      </c>
      <c r="BC58" s="110" t="str">
        <f>IF($E58="","",IF(BB58="","",IF(รายชื่อนักเรียน!H54="ย้ายออก","ย้ายออก",IF(BB58&gt;=ตั้งค่าประเมิน!$C$4,3,IF(BB58&gt;=ตั้งค่าประเมิน!$C$5,2,IF(BB58&gt;=ตั้งค่าประเมิน!$C$6,1,0))))))</f>
        <v/>
      </c>
    </row>
    <row r="59" spans="1:55" x14ac:dyDescent="0.3">
      <c r="A59" s="171"/>
      <c r="B59" s="171"/>
      <c r="C59" s="171"/>
      <c r="D59" s="78">
        <f>รายชื่อนักเรียน!A55</f>
        <v>54</v>
      </c>
      <c r="E59" s="80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F59" s="340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83" t="str">
        <f t="shared" si="3"/>
        <v/>
      </c>
      <c r="AB59" s="82" t="str">
        <f t="shared" si="2"/>
        <v/>
      </c>
      <c r="AC59" s="74" t="str">
        <f>IF($E59="","",IF(AB59="","",IF(AB59&gt;=ตั้งค่าประเมิน!$C$4,3,IF(AB59&gt;=ตั้งค่าประเมิน!$C$5,2,IF(AB59&gt;=ตั้งค่าประเมิน!$C$6,1,0)))))</f>
        <v/>
      </c>
      <c r="AD59" s="340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83" t="str">
        <f t="shared" si="4"/>
        <v/>
      </c>
      <c r="AZ59" s="82" t="str">
        <f t="shared" si="5"/>
        <v/>
      </c>
      <c r="BA59" s="74" t="str">
        <f>IF($E59="","",IF(AZ59="","",IF(AZ59&gt;=ตั้งค่าประเมิน!$C$4,3,IF(AZ59&gt;=ตั้งค่าประเมิน!$C$5,2,IF(AZ59&gt;=ตั้งค่าประเมิน!$C$6,1,0)))))</f>
        <v/>
      </c>
      <c r="BB59" s="82" t="str">
        <f>IF($E59="","",IF(รายชื่อนักเรียน!H55="ย้ายออก","-",IF(BA59="","",IFERROR(AVERAGE(AB59,AZ59),""))))</f>
        <v/>
      </c>
      <c r="BC59" s="110" t="str">
        <f>IF($E59="","",IF(BB59="","",IF(รายชื่อนักเรียน!H55="ย้ายออก","ย้ายออก",IF(BB59&gt;=ตั้งค่าประเมิน!$C$4,3,IF(BB59&gt;=ตั้งค่าประเมิน!$C$5,2,IF(BB59&gt;=ตั้งค่าประเมิน!$C$6,1,0))))))</f>
        <v/>
      </c>
    </row>
    <row r="60" spans="1:55" x14ac:dyDescent="0.3">
      <c r="A60" s="171"/>
      <c r="B60" s="171"/>
      <c r="C60" s="171"/>
      <c r="D60" s="78">
        <f>รายชื่อนักเรียน!A56</f>
        <v>55</v>
      </c>
      <c r="E60" s="80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F60" s="340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83" t="str">
        <f t="shared" si="3"/>
        <v/>
      </c>
      <c r="AB60" s="82" t="str">
        <f t="shared" si="2"/>
        <v/>
      </c>
      <c r="AC60" s="74" t="str">
        <f>IF($E60="","",IF(AB60="","",IF(AB60&gt;=ตั้งค่าประเมิน!$C$4,3,IF(AB60&gt;=ตั้งค่าประเมิน!$C$5,2,IF(AB60&gt;=ตั้งค่าประเมิน!$C$6,1,0)))))</f>
        <v/>
      </c>
      <c r="AD60" s="340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83" t="str">
        <f t="shared" si="4"/>
        <v/>
      </c>
      <c r="AZ60" s="82" t="str">
        <f t="shared" si="5"/>
        <v/>
      </c>
      <c r="BA60" s="74" t="str">
        <f>IF($E60="","",IF(AZ60="","",IF(AZ60&gt;=ตั้งค่าประเมิน!$C$4,3,IF(AZ60&gt;=ตั้งค่าประเมิน!$C$5,2,IF(AZ60&gt;=ตั้งค่าประเมิน!$C$6,1,0)))))</f>
        <v/>
      </c>
      <c r="BB60" s="82" t="str">
        <f>IF($E60="","",IF(รายชื่อนักเรียน!H56="ย้ายออก","-",IF(BA60="","",IFERROR(AVERAGE(AB60,AZ60),""))))</f>
        <v/>
      </c>
      <c r="BC60" s="110" t="str">
        <f>IF($E60="","",IF(BB60="","",IF(รายชื่อนักเรียน!H56="ย้ายออก","ย้ายออก",IF(BB60&gt;=ตั้งค่าประเมิน!$C$4,3,IF(BB60&gt;=ตั้งค่าประเมิน!$C$5,2,IF(BB60&gt;=ตั้งค่าประเมิน!$C$6,1,0))))))</f>
        <v/>
      </c>
    </row>
    <row r="61" spans="1:55" x14ac:dyDescent="0.3">
      <c r="A61" s="171"/>
      <c r="B61" s="171"/>
      <c r="C61" s="171"/>
      <c r="D61" s="78">
        <f>รายชื่อนักเรียน!A57</f>
        <v>56</v>
      </c>
      <c r="E61" s="80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F61" s="340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83" t="str">
        <f t="shared" si="3"/>
        <v/>
      </c>
      <c r="AB61" s="82" t="str">
        <f t="shared" si="2"/>
        <v/>
      </c>
      <c r="AC61" s="74" t="str">
        <f>IF($E61="","",IF(AB61="","",IF(AB61&gt;=ตั้งค่าประเมิน!$C$4,3,IF(AB61&gt;=ตั้งค่าประเมิน!$C$5,2,IF(AB61&gt;=ตั้งค่าประเมิน!$C$6,1,0)))))</f>
        <v/>
      </c>
      <c r="AD61" s="340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83" t="str">
        <f t="shared" si="4"/>
        <v/>
      </c>
      <c r="AZ61" s="82" t="str">
        <f t="shared" si="5"/>
        <v/>
      </c>
      <c r="BA61" s="74" t="str">
        <f>IF($E61="","",IF(AZ61="","",IF(AZ61&gt;=ตั้งค่าประเมิน!$C$4,3,IF(AZ61&gt;=ตั้งค่าประเมิน!$C$5,2,IF(AZ61&gt;=ตั้งค่าประเมิน!$C$6,1,0)))))</f>
        <v/>
      </c>
      <c r="BB61" s="82" t="str">
        <f>IF($E61="","",IF(รายชื่อนักเรียน!H57="ย้ายออก","-",IF(BA61="","",IFERROR(AVERAGE(AB61,AZ61),""))))</f>
        <v/>
      </c>
      <c r="BC61" s="110" t="str">
        <f>IF($E61="","",IF(BB61="","",IF(รายชื่อนักเรียน!H57="ย้ายออก","ย้ายออก",IF(BB61&gt;=ตั้งค่าประเมิน!$C$4,3,IF(BB61&gt;=ตั้งค่าประเมิน!$C$5,2,IF(BB61&gt;=ตั้งค่าประเมิน!$C$6,1,0))))))</f>
        <v/>
      </c>
    </row>
    <row r="62" spans="1:55" x14ac:dyDescent="0.3">
      <c r="A62" s="171"/>
      <c r="B62" s="171"/>
      <c r="C62" s="171"/>
      <c r="D62" s="78">
        <f>รายชื่อนักเรียน!A58</f>
        <v>57</v>
      </c>
      <c r="E62" s="80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F62" s="340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83" t="str">
        <f t="shared" si="3"/>
        <v/>
      </c>
      <c r="AB62" s="82" t="str">
        <f t="shared" si="2"/>
        <v/>
      </c>
      <c r="AC62" s="74" t="str">
        <f>IF($E62="","",IF(AB62="","",IF(AB62&gt;=ตั้งค่าประเมิน!$C$4,3,IF(AB62&gt;=ตั้งค่าประเมิน!$C$5,2,IF(AB62&gt;=ตั้งค่าประเมิน!$C$6,1,0)))))</f>
        <v/>
      </c>
      <c r="AD62" s="340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83" t="str">
        <f t="shared" si="4"/>
        <v/>
      </c>
      <c r="AZ62" s="82" t="str">
        <f t="shared" si="5"/>
        <v/>
      </c>
      <c r="BA62" s="74" t="str">
        <f>IF($E62="","",IF(AZ62="","",IF(AZ62&gt;=ตั้งค่าประเมิน!$C$4,3,IF(AZ62&gt;=ตั้งค่าประเมิน!$C$5,2,IF(AZ62&gt;=ตั้งค่าประเมิน!$C$6,1,0)))))</f>
        <v/>
      </c>
      <c r="BB62" s="82" t="str">
        <f>IF($E62="","",IF(รายชื่อนักเรียน!H58="ย้ายออก","-",IF(BA62="","",IFERROR(AVERAGE(AB62,AZ62),""))))</f>
        <v/>
      </c>
      <c r="BC62" s="110" t="str">
        <f>IF($E62="","",IF(BB62="","",IF(รายชื่อนักเรียน!H58="ย้ายออก","ย้ายออก",IF(BB62&gt;=ตั้งค่าประเมิน!$C$4,3,IF(BB62&gt;=ตั้งค่าประเมิน!$C$5,2,IF(BB62&gt;=ตั้งค่าประเมิน!$C$6,1,0))))))</f>
        <v/>
      </c>
    </row>
    <row r="63" spans="1:55" x14ac:dyDescent="0.3">
      <c r="A63" s="171"/>
      <c r="B63" s="171"/>
      <c r="C63" s="171"/>
      <c r="D63" s="78">
        <f>รายชื่อนักเรียน!A59</f>
        <v>58</v>
      </c>
      <c r="E63" s="80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F63" s="340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83" t="str">
        <f t="shared" si="3"/>
        <v/>
      </c>
      <c r="AB63" s="82" t="str">
        <f t="shared" si="2"/>
        <v/>
      </c>
      <c r="AC63" s="74" t="str">
        <f>IF($E63="","",IF(AB63="","",IF(AB63&gt;=ตั้งค่าประเมิน!$C$4,3,IF(AB63&gt;=ตั้งค่าประเมิน!$C$5,2,IF(AB63&gt;=ตั้งค่าประเมิน!$C$6,1,0)))))</f>
        <v/>
      </c>
      <c r="AD63" s="340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83" t="str">
        <f t="shared" si="4"/>
        <v/>
      </c>
      <c r="AZ63" s="82" t="str">
        <f t="shared" si="5"/>
        <v/>
      </c>
      <c r="BA63" s="74" t="str">
        <f>IF($E63="","",IF(AZ63="","",IF(AZ63&gt;=ตั้งค่าประเมิน!$C$4,3,IF(AZ63&gt;=ตั้งค่าประเมิน!$C$5,2,IF(AZ63&gt;=ตั้งค่าประเมิน!$C$6,1,0)))))</f>
        <v/>
      </c>
      <c r="BB63" s="82" t="str">
        <f>IF($E63="","",IF(รายชื่อนักเรียน!H59="ย้ายออก","-",IF(BA63="","",IFERROR(AVERAGE(AB63,AZ63),""))))</f>
        <v/>
      </c>
      <c r="BC63" s="110" t="str">
        <f>IF($E63="","",IF(BB63="","",IF(รายชื่อนักเรียน!H59="ย้ายออก","ย้ายออก",IF(BB63&gt;=ตั้งค่าประเมิน!$C$4,3,IF(BB63&gt;=ตั้งค่าประเมิน!$C$5,2,IF(BB63&gt;=ตั้งค่าประเมิน!$C$6,1,0))))))</f>
        <v/>
      </c>
    </row>
    <row r="64" spans="1:55" x14ac:dyDescent="0.3">
      <c r="A64" s="171"/>
      <c r="B64" s="171"/>
      <c r="C64" s="171"/>
      <c r="D64" s="78">
        <f>รายชื่อนักเรียน!A60</f>
        <v>59</v>
      </c>
      <c r="E64" s="80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F64" s="340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83" t="str">
        <f t="shared" si="3"/>
        <v/>
      </c>
      <c r="AB64" s="82" t="str">
        <f t="shared" si="2"/>
        <v/>
      </c>
      <c r="AC64" s="74" t="str">
        <f>IF($E64="","",IF(AB64="","",IF(AB64&gt;=ตั้งค่าประเมิน!$C$4,3,IF(AB64&gt;=ตั้งค่าประเมิน!$C$5,2,IF(AB64&gt;=ตั้งค่าประเมิน!$C$6,1,0)))))</f>
        <v/>
      </c>
      <c r="AD64" s="340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83" t="str">
        <f t="shared" si="4"/>
        <v/>
      </c>
      <c r="AZ64" s="82" t="str">
        <f t="shared" si="5"/>
        <v/>
      </c>
      <c r="BA64" s="74" t="str">
        <f>IF($E64="","",IF(AZ64="","",IF(AZ64&gt;=ตั้งค่าประเมิน!$C$4,3,IF(AZ64&gt;=ตั้งค่าประเมิน!$C$5,2,IF(AZ64&gt;=ตั้งค่าประเมิน!$C$6,1,0)))))</f>
        <v/>
      </c>
      <c r="BB64" s="82" t="str">
        <f>IF($E64="","",IF(รายชื่อนักเรียน!H60="ย้ายออก","-",IF(BA64="","",IFERROR(AVERAGE(AB64,AZ64),""))))</f>
        <v/>
      </c>
      <c r="BC64" s="110" t="str">
        <f>IF($E64="","",IF(BB64="","",IF(รายชื่อนักเรียน!H60="ย้ายออก","ย้ายออก",IF(BB64&gt;=ตั้งค่าประเมิน!$C$4,3,IF(BB64&gt;=ตั้งค่าประเมิน!$C$5,2,IF(BB64&gt;=ตั้งค่าประเมิน!$C$6,1,0))))))</f>
        <v/>
      </c>
    </row>
    <row r="65" spans="1:55" x14ac:dyDescent="0.3">
      <c r="A65" s="171"/>
      <c r="B65" s="171"/>
      <c r="C65" s="171"/>
      <c r="D65" s="78">
        <f>รายชื่อนักเรียน!A61</f>
        <v>60</v>
      </c>
      <c r="E65" s="80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F65" s="341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83" t="str">
        <f t="shared" si="3"/>
        <v/>
      </c>
      <c r="AB65" s="82" t="str">
        <f t="shared" si="2"/>
        <v/>
      </c>
      <c r="AC65" s="74" t="str">
        <f>IF($E65="","",IF(AB65="","",IF(AB65&gt;=ตั้งค่าประเมิน!$C$4,3,IF(AB65&gt;=ตั้งค่าประเมิน!$C$5,2,IF(AB65&gt;=ตั้งค่าประเมิน!$C$6,1,0)))))</f>
        <v/>
      </c>
      <c r="AD65" s="341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83" t="str">
        <f t="shared" si="4"/>
        <v/>
      </c>
      <c r="AZ65" s="82" t="str">
        <f t="shared" si="5"/>
        <v/>
      </c>
      <c r="BA65" s="74" t="str">
        <f>IF($E65="","",IF(AZ65="","",IF(AZ65&gt;=ตั้งค่าประเมิน!$C$4,3,IF(AZ65&gt;=ตั้งค่าประเมิน!$C$5,2,IF(AZ65&gt;=ตั้งค่าประเมิน!$C$6,1,0)))))</f>
        <v/>
      </c>
      <c r="BB65" s="82" t="str">
        <f>IF($E65="","",IF(รายชื่อนักเรียน!H61="ย้ายออก","-",IF(BA65="","",IFERROR(AVERAGE(AB65,AZ65),""))))</f>
        <v/>
      </c>
      <c r="BC65" s="110" t="str">
        <f>IF($E65="","",IF(BB65="","",IF(รายชื่อนักเรียน!H61="ย้ายออก","ย้ายออก",IF(BB65&gt;=ตั้งค่าประเมิน!$C$4,3,IF(BB65&gt;=ตั้งค่าประเมิน!$C$5,2,IF(BB65&gt;=ตั้งค่าประเมิน!$C$6,1,0))))))</f>
        <v/>
      </c>
    </row>
  </sheetData>
  <sheetProtection algorithmName="SHA-512" hashValue="EBvMMbnc/VOhTrkkG1pkeAlS8DEP3T8+nPWVLlBxRqg1jQfSpVdCAgqhQlwqrLTR5szZBWidfMcooK5Cg1SLFg==" saltValue="pSUMCr9bft8H4zI0Ofq7ug==" spinCount="100000" sheet="1" objects="1" scenarios="1"/>
  <protectedRanges>
    <protectedRange sqref="B1" name="ช่วง2"/>
    <protectedRange sqref="H5:Z65" name="ช่วง1"/>
  </protectedRanges>
  <mergeCells count="58">
    <mergeCell ref="BB1:BB5"/>
    <mergeCell ref="BC1:BC5"/>
    <mergeCell ref="G2:Z2"/>
    <mergeCell ref="AA2:AA4"/>
    <mergeCell ref="AC2:AC5"/>
    <mergeCell ref="G3:G4"/>
    <mergeCell ref="H3:H4"/>
    <mergeCell ref="S3:S4"/>
    <mergeCell ref="T3:T4"/>
    <mergeCell ref="I3:I4"/>
    <mergeCell ref="J3:J4"/>
    <mergeCell ref="K3:K4"/>
    <mergeCell ref="L3:L4"/>
    <mergeCell ref="M3:M4"/>
    <mergeCell ref="N3:N4"/>
    <mergeCell ref="AD1:BA1"/>
    <mergeCell ref="F6:F65"/>
    <mergeCell ref="F3:F4"/>
    <mergeCell ref="AB2:AB5"/>
    <mergeCell ref="E1:E5"/>
    <mergeCell ref="D1:D5"/>
    <mergeCell ref="F1:AC1"/>
    <mergeCell ref="U3:U4"/>
    <mergeCell ref="V3:V4"/>
    <mergeCell ref="W3:W4"/>
    <mergeCell ref="X3:X4"/>
    <mergeCell ref="Y3:Y4"/>
    <mergeCell ref="Z3:Z4"/>
    <mergeCell ref="O3:O4"/>
    <mergeCell ref="P3:P4"/>
    <mergeCell ref="Q3:Q4"/>
    <mergeCell ref="R3:R4"/>
    <mergeCell ref="AE2:AX2"/>
    <mergeCell ref="AY2:AY4"/>
    <mergeCell ref="AZ2:AZ5"/>
    <mergeCell ref="BA2:BA5"/>
    <mergeCell ref="AD3:AD4"/>
    <mergeCell ref="AE3:AE4"/>
    <mergeCell ref="AF3:AF4"/>
    <mergeCell ref="AG3:AG4"/>
    <mergeCell ref="AH3:AH4"/>
    <mergeCell ref="AU3:AU4"/>
    <mergeCell ref="AV3:AV4"/>
    <mergeCell ref="AW3:AW4"/>
    <mergeCell ref="AX3:AX4"/>
    <mergeCell ref="AS3:AS4"/>
    <mergeCell ref="AT3:AT4"/>
    <mergeCell ref="AD6:AD65"/>
    <mergeCell ref="AO3:AO4"/>
    <mergeCell ref="AP3:AP4"/>
    <mergeCell ref="AQ3:AQ4"/>
    <mergeCell ref="AR3:AR4"/>
    <mergeCell ref="AN3:AN4"/>
    <mergeCell ref="AI3:AI4"/>
    <mergeCell ref="AJ3:AJ4"/>
    <mergeCell ref="AK3:AK4"/>
    <mergeCell ref="AL3:AL4"/>
    <mergeCell ref="AM3:AM4"/>
  </mergeCells>
  <conditionalFormatting sqref="AC6:AC65">
    <cfRule type="cellIs" dxfId="190" priority="24" operator="equal">
      <formula>0</formula>
    </cfRule>
  </conditionalFormatting>
  <conditionalFormatting sqref="G5:Z5">
    <cfRule type="cellIs" dxfId="189" priority="20" operator="equal">
      <formula>0</formula>
    </cfRule>
    <cfRule type="cellIs" dxfId="188" priority="21" operator="equal">
      <formula>1</formula>
    </cfRule>
    <cfRule type="cellIs" dxfId="187" priority="22" operator="equal">
      <formula>2</formula>
    </cfRule>
    <cfRule type="cellIs" dxfId="186" priority="23" operator="equal">
      <formula>3</formula>
    </cfRule>
  </conditionalFormatting>
  <conditionalFormatting sqref="G5:Z5">
    <cfRule type="containsBlanks" dxfId="185" priority="19">
      <formula>LEN(TRIM(G5))=0</formula>
    </cfRule>
  </conditionalFormatting>
  <conditionalFormatting sqref="G6:Z65">
    <cfRule type="cellIs" dxfId="184" priority="15" operator="equal">
      <formula>0</formula>
    </cfRule>
    <cfRule type="cellIs" dxfId="183" priority="16" operator="equal">
      <formula>1</formula>
    </cfRule>
    <cfRule type="cellIs" dxfId="182" priority="17" operator="equal">
      <formula>2</formula>
    </cfRule>
    <cfRule type="cellIs" dxfId="181" priority="18" operator="equal">
      <formula>3</formula>
    </cfRule>
  </conditionalFormatting>
  <conditionalFormatting sqref="G6:Z65">
    <cfRule type="containsBlanks" dxfId="180" priority="14">
      <formula>LEN(TRIM(G6))=0</formula>
    </cfRule>
  </conditionalFormatting>
  <conditionalFormatting sqref="BA6:BA65">
    <cfRule type="cellIs" dxfId="179" priority="13" operator="equal">
      <formula>0</formula>
    </cfRule>
  </conditionalFormatting>
  <conditionalFormatting sqref="AE5:AX5">
    <cfRule type="cellIs" dxfId="178" priority="9" operator="equal">
      <formula>0</formula>
    </cfRule>
    <cfRule type="cellIs" dxfId="177" priority="10" operator="equal">
      <formula>1</formula>
    </cfRule>
    <cfRule type="cellIs" dxfId="176" priority="11" operator="equal">
      <formula>2</formula>
    </cfRule>
    <cfRule type="cellIs" dxfId="175" priority="12" operator="equal">
      <formula>3</formula>
    </cfRule>
  </conditionalFormatting>
  <conditionalFormatting sqref="AE5:AX5">
    <cfRule type="containsBlanks" dxfId="174" priority="8">
      <formula>LEN(TRIM(AE5))=0</formula>
    </cfRule>
  </conditionalFormatting>
  <conditionalFormatting sqref="AE6:AX65">
    <cfRule type="cellIs" dxfId="173" priority="4" operator="equal">
      <formula>0</formula>
    </cfRule>
    <cfRule type="cellIs" dxfId="172" priority="5" operator="equal">
      <formula>1</formula>
    </cfRule>
    <cfRule type="cellIs" dxfId="171" priority="6" operator="equal">
      <formula>2</formula>
    </cfRule>
    <cfRule type="cellIs" dxfId="170" priority="7" operator="equal">
      <formula>3</formula>
    </cfRule>
  </conditionalFormatting>
  <conditionalFormatting sqref="AE6:AX65">
    <cfRule type="containsBlanks" dxfId="169" priority="3">
      <formula>LEN(TRIM(AE6))=0</formula>
    </cfRule>
  </conditionalFormatting>
  <conditionalFormatting sqref="BC6:BC65">
    <cfRule type="cellIs" dxfId="168" priority="1" operator="equal">
      <formula>"ย้ายออก"</formula>
    </cfRule>
    <cfRule type="cellIs" dxfId="167" priority="2" operator="equal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F8673F-2069-4F60-8624-F04D981EA904}">
          <x14:formula1>
            <xm:f>รายการ!$I$2:$I$5</xm:f>
          </x14:formula1>
          <xm:sqref>G5:Z65 AE5:AX65</xm:sqref>
        </x14:dataValidation>
        <x14:dataValidation type="list" allowBlank="1" showInputMessage="1" showErrorMessage="1" xr:uid="{15FD8799-BB38-45F1-8363-8E6435312CD6}">
          <x14:formula1>
            <xm:f>รายการ!$K$2:$K$36</xm:f>
          </x14:formula1>
          <xm:sqref>B1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265F-3DB6-4CA8-905D-2E3A7BE01CCB}">
  <sheetPr>
    <tabColor rgb="FFCC66FF"/>
  </sheetPr>
  <dimension ref="A1:AW65"/>
  <sheetViews>
    <sheetView zoomScaleNormal="100" workbookViewId="0">
      <pane xSplit="5" ySplit="5" topLeftCell="F6" activePane="bottomRight" state="frozen"/>
      <selection pane="topRight" activeCell="D1" sqref="D1"/>
      <selection pane="bottomLeft" activeCell="A6" sqref="A6"/>
      <selection pane="bottomRight" activeCell="C1" sqref="C1"/>
    </sheetView>
  </sheetViews>
  <sheetFormatPr defaultColWidth="5.625" defaultRowHeight="18.75" x14ac:dyDescent="0.2"/>
  <cols>
    <col min="1" max="1" width="8.625" style="64" customWidth="1"/>
    <col min="2" max="2" width="23.75" style="64" customWidth="1"/>
    <col min="3" max="3" width="9.75" style="64" customWidth="1"/>
    <col min="4" max="4" width="5.625" style="64"/>
    <col min="5" max="5" width="25.25" style="64" customWidth="1"/>
    <col min="6" max="48" width="4.625" style="64" customWidth="1"/>
    <col min="49" max="49" width="5" style="64" customWidth="1"/>
    <col min="50" max="16384" width="5.625" style="64"/>
  </cols>
  <sheetData>
    <row r="1" spans="1:49" ht="26.25" customHeight="1" x14ac:dyDescent="0.2">
      <c r="A1" s="208" t="s">
        <v>239</v>
      </c>
      <c r="B1" s="201" t="s">
        <v>314</v>
      </c>
      <c r="C1" s="209" t="str">
        <f>_xlfn.IFNA(IF(VLOOKUP(B1,รายการ!$K$1:$L$36,2,FALSE)="","",HYPERLINK("#" &amp; VLOOKUP(B1,รายการ!$K$1:$L$36,2,FALSE)  &amp; "","คลิก")),"")</f>
        <v>คลิก</v>
      </c>
      <c r="D1" s="351" t="s">
        <v>40</v>
      </c>
      <c r="E1" s="367" t="s">
        <v>62</v>
      </c>
      <c r="F1" s="370" t="s">
        <v>168</v>
      </c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2"/>
      <c r="R1" s="382" t="s">
        <v>162</v>
      </c>
      <c r="S1" s="379" t="s">
        <v>114</v>
      </c>
      <c r="T1" s="397" t="s">
        <v>170</v>
      </c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9"/>
      <c r="AF1" s="382" t="s">
        <v>162</v>
      </c>
      <c r="AG1" s="379" t="s">
        <v>114</v>
      </c>
      <c r="AH1" s="404" t="s">
        <v>171</v>
      </c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6"/>
      <c r="AT1" s="382" t="s">
        <v>162</v>
      </c>
      <c r="AU1" s="379" t="s">
        <v>114</v>
      </c>
      <c r="AV1" s="402" t="s">
        <v>173</v>
      </c>
      <c r="AW1" s="400" t="s">
        <v>172</v>
      </c>
    </row>
    <row r="2" spans="1:49" ht="21.75" customHeight="1" x14ac:dyDescent="0.2">
      <c r="A2" s="171"/>
      <c r="B2" s="171"/>
      <c r="C2" s="171"/>
      <c r="D2" s="352"/>
      <c r="E2" s="368"/>
      <c r="F2" s="373" t="s">
        <v>160</v>
      </c>
      <c r="G2" s="374"/>
      <c r="H2" s="374"/>
      <c r="I2" s="375"/>
      <c r="J2" s="345" t="s">
        <v>166</v>
      </c>
      <c r="K2" s="316" t="s">
        <v>114</v>
      </c>
      <c r="L2" s="388" t="s">
        <v>161</v>
      </c>
      <c r="M2" s="389"/>
      <c r="N2" s="389"/>
      <c r="O2" s="390"/>
      <c r="P2" s="345" t="s">
        <v>166</v>
      </c>
      <c r="Q2" s="316" t="s">
        <v>114</v>
      </c>
      <c r="R2" s="383"/>
      <c r="S2" s="380"/>
      <c r="T2" s="373" t="s">
        <v>160</v>
      </c>
      <c r="U2" s="374"/>
      <c r="V2" s="374"/>
      <c r="W2" s="375"/>
      <c r="X2" s="345" t="s">
        <v>166</v>
      </c>
      <c r="Y2" s="316" t="s">
        <v>114</v>
      </c>
      <c r="Z2" s="388" t="s">
        <v>161</v>
      </c>
      <c r="AA2" s="389"/>
      <c r="AB2" s="389"/>
      <c r="AC2" s="390"/>
      <c r="AD2" s="345" t="s">
        <v>166</v>
      </c>
      <c r="AE2" s="316" t="s">
        <v>114</v>
      </c>
      <c r="AF2" s="383"/>
      <c r="AG2" s="380"/>
      <c r="AH2" s="373" t="s">
        <v>160</v>
      </c>
      <c r="AI2" s="374"/>
      <c r="AJ2" s="374"/>
      <c r="AK2" s="375"/>
      <c r="AL2" s="345" t="s">
        <v>166</v>
      </c>
      <c r="AM2" s="316" t="s">
        <v>114</v>
      </c>
      <c r="AN2" s="388" t="s">
        <v>161</v>
      </c>
      <c r="AO2" s="389"/>
      <c r="AP2" s="389"/>
      <c r="AQ2" s="390"/>
      <c r="AR2" s="345" t="s">
        <v>166</v>
      </c>
      <c r="AS2" s="316" t="s">
        <v>114</v>
      </c>
      <c r="AT2" s="383"/>
      <c r="AU2" s="380"/>
      <c r="AV2" s="403"/>
      <c r="AW2" s="401"/>
    </row>
    <row r="3" spans="1:49" ht="21.75" customHeight="1" x14ac:dyDescent="0.2">
      <c r="A3" s="171"/>
      <c r="B3" s="171"/>
      <c r="C3" s="171"/>
      <c r="D3" s="352"/>
      <c r="E3" s="368"/>
      <c r="F3" s="376"/>
      <c r="G3" s="377"/>
      <c r="H3" s="377"/>
      <c r="I3" s="378"/>
      <c r="J3" s="345"/>
      <c r="K3" s="316"/>
      <c r="L3" s="391"/>
      <c r="M3" s="392"/>
      <c r="N3" s="392"/>
      <c r="O3" s="393"/>
      <c r="P3" s="345"/>
      <c r="Q3" s="316"/>
      <c r="R3" s="383"/>
      <c r="S3" s="380"/>
      <c r="T3" s="376"/>
      <c r="U3" s="377"/>
      <c r="V3" s="377"/>
      <c r="W3" s="378"/>
      <c r="X3" s="345"/>
      <c r="Y3" s="316"/>
      <c r="Z3" s="391"/>
      <c r="AA3" s="392"/>
      <c r="AB3" s="392"/>
      <c r="AC3" s="393"/>
      <c r="AD3" s="345"/>
      <c r="AE3" s="316"/>
      <c r="AF3" s="383"/>
      <c r="AG3" s="380"/>
      <c r="AH3" s="376"/>
      <c r="AI3" s="377"/>
      <c r="AJ3" s="377"/>
      <c r="AK3" s="378"/>
      <c r="AL3" s="345"/>
      <c r="AM3" s="316"/>
      <c r="AN3" s="391"/>
      <c r="AO3" s="392"/>
      <c r="AP3" s="392"/>
      <c r="AQ3" s="393"/>
      <c r="AR3" s="345"/>
      <c r="AS3" s="316"/>
      <c r="AT3" s="383"/>
      <c r="AU3" s="380"/>
      <c r="AV3" s="403"/>
      <c r="AW3" s="401"/>
    </row>
    <row r="4" spans="1:49" ht="21.75" customHeight="1" x14ac:dyDescent="0.3">
      <c r="A4" s="171"/>
      <c r="B4" s="171"/>
      <c r="C4" s="171"/>
      <c r="D4" s="352"/>
      <c r="E4" s="368"/>
      <c r="F4" s="385" t="s">
        <v>169</v>
      </c>
      <c r="G4" s="386"/>
      <c r="H4" s="386"/>
      <c r="I4" s="387"/>
      <c r="J4" s="345"/>
      <c r="K4" s="316"/>
      <c r="L4" s="394" t="s">
        <v>169</v>
      </c>
      <c r="M4" s="395"/>
      <c r="N4" s="395"/>
      <c r="O4" s="396"/>
      <c r="P4" s="345"/>
      <c r="Q4" s="316"/>
      <c r="R4" s="383"/>
      <c r="S4" s="380"/>
      <c r="T4" s="385" t="s">
        <v>169</v>
      </c>
      <c r="U4" s="386"/>
      <c r="V4" s="386"/>
      <c r="W4" s="387"/>
      <c r="X4" s="345"/>
      <c r="Y4" s="316"/>
      <c r="Z4" s="394" t="s">
        <v>169</v>
      </c>
      <c r="AA4" s="395"/>
      <c r="AB4" s="395"/>
      <c r="AC4" s="396"/>
      <c r="AD4" s="345"/>
      <c r="AE4" s="316"/>
      <c r="AF4" s="383"/>
      <c r="AG4" s="380"/>
      <c r="AH4" s="385" t="s">
        <v>169</v>
      </c>
      <c r="AI4" s="386"/>
      <c r="AJ4" s="386"/>
      <c r="AK4" s="387"/>
      <c r="AL4" s="345"/>
      <c r="AM4" s="316"/>
      <c r="AN4" s="394" t="s">
        <v>169</v>
      </c>
      <c r="AO4" s="395"/>
      <c r="AP4" s="395"/>
      <c r="AQ4" s="396"/>
      <c r="AR4" s="345"/>
      <c r="AS4" s="316"/>
      <c r="AT4" s="383"/>
      <c r="AU4" s="380"/>
      <c r="AV4" s="403"/>
      <c r="AW4" s="401"/>
    </row>
    <row r="5" spans="1:49" ht="21.75" customHeight="1" x14ac:dyDescent="0.2">
      <c r="A5" s="171"/>
      <c r="B5" s="171"/>
      <c r="C5" s="171"/>
      <c r="D5" s="353"/>
      <c r="E5" s="369"/>
      <c r="F5" s="87">
        <v>1</v>
      </c>
      <c r="G5" s="79">
        <f>F5+1</f>
        <v>2</v>
      </c>
      <c r="H5" s="79">
        <f t="shared" ref="H5" si="0">G5+1</f>
        <v>3</v>
      </c>
      <c r="I5" s="79">
        <f t="shared" ref="I5" si="1">H5+1</f>
        <v>4</v>
      </c>
      <c r="J5" s="345"/>
      <c r="K5" s="316"/>
      <c r="L5" s="85">
        <v>1</v>
      </c>
      <c r="M5" s="85">
        <f>L5+1</f>
        <v>2</v>
      </c>
      <c r="N5" s="85">
        <f t="shared" ref="N5" si="2">M5+1</f>
        <v>3</v>
      </c>
      <c r="O5" s="85">
        <f t="shared" ref="O5" si="3">N5+1</f>
        <v>4</v>
      </c>
      <c r="P5" s="345"/>
      <c r="Q5" s="316"/>
      <c r="R5" s="384"/>
      <c r="S5" s="381"/>
      <c r="T5" s="87">
        <v>1</v>
      </c>
      <c r="U5" s="79">
        <f>T5+1</f>
        <v>2</v>
      </c>
      <c r="V5" s="79">
        <f t="shared" ref="V5" si="4">U5+1</f>
        <v>3</v>
      </c>
      <c r="W5" s="79">
        <f t="shared" ref="W5" si="5">V5+1</f>
        <v>4</v>
      </c>
      <c r="X5" s="345"/>
      <c r="Y5" s="316"/>
      <c r="Z5" s="85">
        <v>1</v>
      </c>
      <c r="AA5" s="85">
        <f>Z5+1</f>
        <v>2</v>
      </c>
      <c r="AB5" s="85">
        <f t="shared" ref="AB5" si="6">AA5+1</f>
        <v>3</v>
      </c>
      <c r="AC5" s="85">
        <f t="shared" ref="AC5" si="7">AB5+1</f>
        <v>4</v>
      </c>
      <c r="AD5" s="345"/>
      <c r="AE5" s="316"/>
      <c r="AF5" s="384"/>
      <c r="AG5" s="381"/>
      <c r="AH5" s="87">
        <v>1</v>
      </c>
      <c r="AI5" s="79">
        <f>AH5+1</f>
        <v>2</v>
      </c>
      <c r="AJ5" s="79">
        <f t="shared" ref="AJ5" si="8">AI5+1</f>
        <v>3</v>
      </c>
      <c r="AK5" s="79">
        <f t="shared" ref="AK5" si="9">AJ5+1</f>
        <v>4</v>
      </c>
      <c r="AL5" s="345"/>
      <c r="AM5" s="316"/>
      <c r="AN5" s="85">
        <v>1</v>
      </c>
      <c r="AO5" s="85">
        <f>AN5+1</f>
        <v>2</v>
      </c>
      <c r="AP5" s="85">
        <f t="shared" ref="AP5" si="10">AO5+1</f>
        <v>3</v>
      </c>
      <c r="AQ5" s="85">
        <f t="shared" ref="AQ5" si="11">AP5+1</f>
        <v>4</v>
      </c>
      <c r="AR5" s="345"/>
      <c r="AS5" s="316"/>
      <c r="AT5" s="384"/>
      <c r="AU5" s="381"/>
      <c r="AV5" s="403"/>
      <c r="AW5" s="401"/>
    </row>
    <row r="6" spans="1:49" ht="21.75" customHeight="1" x14ac:dyDescent="0.3">
      <c r="A6" s="171"/>
      <c r="B6" s="171"/>
      <c r="C6" s="171"/>
      <c r="D6" s="78">
        <f>รายชื่อนักเรียน!A2</f>
        <v>1</v>
      </c>
      <c r="E6" s="8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F6" s="88">
        <v>2</v>
      </c>
      <c r="G6" s="15">
        <v>3</v>
      </c>
      <c r="H6" s="15">
        <v>3</v>
      </c>
      <c r="I6" s="15">
        <v>3</v>
      </c>
      <c r="J6" s="82">
        <f>IF($E6="","",IFERROR(AVERAGE(F6:I6),""))</f>
        <v>2.75</v>
      </c>
      <c r="K6" s="74">
        <f>IF($E6="","",IF(J6="","",IF(J6&gt;=ตั้งค่าประเมิน!$C$4,3,IF(J6&gt;=ตั้งค่าประเมิน!$C$5,2,IF(J6&gt;=ตั้งค่าประเมิน!$C$6,1,0)))))</f>
        <v>3</v>
      </c>
      <c r="L6" s="15">
        <v>2</v>
      </c>
      <c r="M6" s="15">
        <v>3</v>
      </c>
      <c r="N6" s="15">
        <v>3</v>
      </c>
      <c r="O6" s="15">
        <v>3</v>
      </c>
      <c r="P6" s="82">
        <f>IF($E6="","",IFERROR(AVERAGE(L6:O6),""))</f>
        <v>2.75</v>
      </c>
      <c r="Q6" s="74">
        <f>IF($E6="","",IF(P6="","",IF(P6&gt;=ตั้งค่าประเมิน!$C$4,3,IF(P6&gt;=ตั้งค่าประเมิน!$C$5,2,IF(P6&gt;=ตั้งค่าประเมิน!$C$6,1,0)))))</f>
        <v>3</v>
      </c>
      <c r="R6" s="82">
        <f>IF($E6="","",IFERROR(AVERAGE(J6,P6),""))</f>
        <v>2.75</v>
      </c>
      <c r="S6" s="89">
        <f>IF($E6="","",IF(R6="","",IF(R6&gt;=ตั้งค่าประเมิน!$C$4,3,IF(R6&gt;=ตั้งค่าประเมิน!$C$5,2,IF(R6&gt;=ตั้งค่าประเมิน!$C$6,1,0)))))</f>
        <v>3</v>
      </c>
      <c r="T6" s="88">
        <v>2</v>
      </c>
      <c r="U6" s="15">
        <v>3</v>
      </c>
      <c r="V6" s="15">
        <v>3</v>
      </c>
      <c r="W6" s="15">
        <v>3</v>
      </c>
      <c r="X6" s="82">
        <f>IF($E6="","",IFERROR(AVERAGE(T6:W6),""))</f>
        <v>2.75</v>
      </c>
      <c r="Y6" s="74">
        <f>IF($E6="","",IF(X6="","",IF(X6&gt;=ตั้งค่าประเมิน!$C$4,3,IF(X6&gt;=ตั้งค่าประเมิน!$C$5,2,IF(X6&gt;=ตั้งค่าประเมิน!$C$6,1,0)))))</f>
        <v>3</v>
      </c>
      <c r="Z6" s="15">
        <v>2</v>
      </c>
      <c r="AA6" s="15">
        <v>3</v>
      </c>
      <c r="AB6" s="15">
        <v>3</v>
      </c>
      <c r="AC6" s="15">
        <v>3</v>
      </c>
      <c r="AD6" s="82">
        <f>IF($E6="","",IFERROR(AVERAGE(Z6:AC6),""))</f>
        <v>2.75</v>
      </c>
      <c r="AE6" s="74">
        <f>IF($E6="","",IF(AD6="","",IF(AD6&gt;=ตั้งค่าประเมิน!$C$4,3,IF(AD6&gt;=ตั้งค่าประเมิน!$C$5,2,IF(AD6&gt;=ตั้งค่าประเมิน!$C$6,1,0)))))</f>
        <v>3</v>
      </c>
      <c r="AF6" s="82">
        <f>IF($E6="","",IFERROR(AVERAGE(X6,AD6),""))</f>
        <v>2.75</v>
      </c>
      <c r="AG6" s="89">
        <f>IF($E6="","",IF(AF6="","",IF(AF6&gt;=ตั้งค่าประเมิน!$C$4,3,IF(AF6&gt;=ตั้งค่าประเมิน!$C$5,2,IF(AF6&gt;=ตั้งค่าประเมิน!$C$6,1,0)))))</f>
        <v>3</v>
      </c>
      <c r="AH6" s="88">
        <v>2</v>
      </c>
      <c r="AI6" s="15">
        <v>3</v>
      </c>
      <c r="AJ6" s="15">
        <v>3</v>
      </c>
      <c r="AK6" s="15">
        <v>3</v>
      </c>
      <c r="AL6" s="82">
        <f>IF($E6="","",IFERROR(AVERAGE(AH6:AK6),""))</f>
        <v>2.75</v>
      </c>
      <c r="AM6" s="74">
        <f>IF($E6="","",IF(AL6="","",IF(AL6&gt;=ตั้งค่าประเมิน!$C$4,3,IF(AL6&gt;=ตั้งค่าประเมิน!$C$5,2,IF(AL6&gt;=ตั้งค่าประเมิน!$C$6,1,0)))))</f>
        <v>3</v>
      </c>
      <c r="AN6" s="15">
        <v>2</v>
      </c>
      <c r="AO6" s="15">
        <v>3</v>
      </c>
      <c r="AP6" s="15">
        <v>3</v>
      </c>
      <c r="AQ6" s="15">
        <v>3</v>
      </c>
      <c r="AR6" s="82">
        <f>IF($E6="","",IFERROR(AVERAGE(AN6:AQ6),""))</f>
        <v>2.75</v>
      </c>
      <c r="AS6" s="74">
        <f>IF($E6="","",IF(AR6="","",IF(AR6&gt;=ตั้งค่าประเมิน!$C$4,3,IF(AR6&gt;=ตั้งค่าประเมิน!$C$5,2,IF(AR6&gt;=ตั้งค่าประเมิน!$C$6,1,0)))))</f>
        <v>3</v>
      </c>
      <c r="AT6" s="82">
        <f>IF($E6="","",IFERROR(AVERAGE(AL6,AR6),""))</f>
        <v>2.75</v>
      </c>
      <c r="AU6" s="89">
        <f>IF($E6="","",IF(AT6="","",IF(AT6&gt;=ตั้งค่าประเมิน!$C$4,3,IF(AT6&gt;=ตั้งค่าประเมิน!$C$5,2,IF(AT6&gt;=ตั้งค่าประเมิน!$C$6,1,0)))))</f>
        <v>3</v>
      </c>
      <c r="AV6" s="95">
        <f>IF($E6="","",IFERROR(AVERAGE(R6,AF6,AT6),""))</f>
        <v>2.75</v>
      </c>
      <c r="AW6" s="89">
        <f>IF($E6="","",IF(AV6="","",IF(รายชื่อนักเรียน!H2="ย้ายออก","ย้ายออก",IF(AV6&gt;=ตั้งค่าประเมิน!$C$4,3,IF(AV6&gt;=ตั้งค่าประเมิน!$C$5,2,IF(AV6&gt;=ตั้งค่าประเมิน!$C$6,1,0))))))</f>
        <v>3</v>
      </c>
    </row>
    <row r="7" spans="1:49" ht="21.75" customHeight="1" x14ac:dyDescent="0.3">
      <c r="A7" s="171"/>
      <c r="B7" s="171"/>
      <c r="C7" s="171"/>
      <c r="D7" s="78">
        <f>รายชื่อนักเรียน!A3</f>
        <v>2</v>
      </c>
      <c r="E7" s="8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F7" s="88">
        <v>1</v>
      </c>
      <c r="G7" s="15">
        <v>1</v>
      </c>
      <c r="H7" s="15">
        <v>1</v>
      </c>
      <c r="I7" s="15">
        <v>2</v>
      </c>
      <c r="J7" s="82">
        <f t="shared" ref="J7:J65" si="12">IF($E7="","",IFERROR(AVERAGE(F7:I7),""))</f>
        <v>1.25</v>
      </c>
      <c r="K7" s="74">
        <f>IF($E7="","",IF(J7="","",IF(J7&gt;=ตั้งค่าประเมิน!$C$4,3,IF(J7&gt;=ตั้งค่าประเมิน!$C$5,2,IF(J7&gt;=ตั้งค่าประเมิน!$C$6,1,0)))))</f>
        <v>1</v>
      </c>
      <c r="L7" s="15">
        <v>2</v>
      </c>
      <c r="M7" s="15">
        <v>3</v>
      </c>
      <c r="N7" s="15">
        <v>3</v>
      </c>
      <c r="O7" s="15">
        <v>3</v>
      </c>
      <c r="P7" s="82">
        <f t="shared" ref="P7:P65" si="13">IF($E7="","",IFERROR(AVERAGE(L7:O7),""))</f>
        <v>2.75</v>
      </c>
      <c r="Q7" s="74">
        <f>IF($E7="","",IF(P7="","",IF(P7&gt;=ตั้งค่าประเมิน!$C$4,3,IF(P7&gt;=ตั้งค่าประเมิน!$C$5,2,IF(P7&gt;=ตั้งค่าประเมิน!$C$6,1,0)))))</f>
        <v>3</v>
      </c>
      <c r="R7" s="82">
        <f t="shared" ref="R7:R65" si="14">IF($E7="","",IFERROR(AVERAGE(J7,P7),""))</f>
        <v>2</v>
      </c>
      <c r="S7" s="89">
        <f>IF($E7="","",IF(R7="","",IF(R7&gt;=ตั้งค่าประเมิน!$C$4,3,IF(R7&gt;=ตั้งค่าประเมิน!$C$5,2,IF(R7&gt;=ตั้งค่าประเมิน!$C$6,1,0)))))</f>
        <v>2</v>
      </c>
      <c r="T7" s="88">
        <v>1</v>
      </c>
      <c r="U7" s="15">
        <v>1</v>
      </c>
      <c r="V7" s="15">
        <v>1</v>
      </c>
      <c r="W7" s="15">
        <v>2</v>
      </c>
      <c r="X7" s="82">
        <f t="shared" ref="X7:X65" si="15">IF($E7="","",IFERROR(AVERAGE(T7:W7),""))</f>
        <v>1.25</v>
      </c>
      <c r="Y7" s="74">
        <f>IF($E7="","",IF(X7="","",IF(X7&gt;=ตั้งค่าประเมิน!$C$4,3,IF(X7&gt;=ตั้งค่าประเมิน!$C$5,2,IF(X7&gt;=ตั้งค่าประเมิน!$C$6,1,0)))))</f>
        <v>1</v>
      </c>
      <c r="Z7" s="15">
        <v>2</v>
      </c>
      <c r="AA7" s="15">
        <v>3</v>
      </c>
      <c r="AB7" s="15">
        <v>2</v>
      </c>
      <c r="AC7" s="15">
        <v>3</v>
      </c>
      <c r="AD7" s="82">
        <f t="shared" ref="AD7:AD65" si="16">IF($E7="","",IFERROR(AVERAGE(Z7:AC7),""))</f>
        <v>2.5</v>
      </c>
      <c r="AE7" s="74">
        <f>IF($E7="","",IF(AD7="","",IF(AD7&gt;=ตั้งค่าประเมิน!$C$4,3,IF(AD7&gt;=ตั้งค่าประเมิน!$C$5,2,IF(AD7&gt;=ตั้งค่าประเมิน!$C$6,1,0)))))</f>
        <v>3</v>
      </c>
      <c r="AF7" s="82">
        <f>IF($E7="","",IFERROR(AVERAGE(X7,AD7),""))</f>
        <v>1.875</v>
      </c>
      <c r="AG7" s="89">
        <f>IF($E7="","",IF(AF7="","",IF(AF7&gt;=ตั้งค่าประเมิน!$C$4,3,IF(AF7&gt;=ตั้งค่าประเมิน!$C$5,2,IF(AF7&gt;=ตั้งค่าประเมิน!$C$6,1,0)))))</f>
        <v>2</v>
      </c>
      <c r="AH7" s="88">
        <v>1</v>
      </c>
      <c r="AI7" s="15">
        <v>1</v>
      </c>
      <c r="AJ7" s="15">
        <v>1</v>
      </c>
      <c r="AK7" s="15">
        <v>2</v>
      </c>
      <c r="AL7" s="82">
        <f t="shared" ref="AL7:AL65" si="17">IF($E7="","",IFERROR(AVERAGE(AH7:AK7),""))</f>
        <v>1.25</v>
      </c>
      <c r="AM7" s="74">
        <f>IF($E7="","",IF(AL7="","",IF(AL7&gt;=ตั้งค่าประเมิน!$C$4,3,IF(AL7&gt;=ตั้งค่าประเมิน!$C$5,2,IF(AL7&gt;=ตั้งค่าประเมิน!$C$6,1,0)))))</f>
        <v>1</v>
      </c>
      <c r="AN7" s="15">
        <v>1</v>
      </c>
      <c r="AO7" s="15">
        <v>1</v>
      </c>
      <c r="AP7" s="15">
        <v>2</v>
      </c>
      <c r="AQ7" s="15">
        <v>1</v>
      </c>
      <c r="AR7" s="82">
        <f t="shared" ref="AR7:AR65" si="18">IF($E7="","",IFERROR(AVERAGE(AN7:AQ7),""))</f>
        <v>1.25</v>
      </c>
      <c r="AS7" s="74">
        <f>IF($E7="","",IF(AR7="","",IF(AR7&gt;=ตั้งค่าประเมิน!$C$4,3,IF(AR7&gt;=ตั้งค่าประเมิน!$C$5,2,IF(AR7&gt;=ตั้งค่าประเมิน!$C$6,1,0)))))</f>
        <v>1</v>
      </c>
      <c r="AT7" s="82">
        <f>IF($E7="","",IFERROR(AVERAGE(AL7,AR7),""))</f>
        <v>1.25</v>
      </c>
      <c r="AU7" s="89">
        <f>IF($E7="","",IF(AT7="","",IF(AT7&gt;=ตั้งค่าประเมิน!$C$4,3,IF(AT7&gt;=ตั้งค่าประเมิน!$C$5,2,IF(AT7&gt;=ตั้งค่าประเมิน!$C$6,1,0)))))</f>
        <v>1</v>
      </c>
      <c r="AV7" s="95">
        <f t="shared" ref="AV7:AV65" si="19">IF($E7="","",IFERROR(AVERAGE(R7,AF7,AT7),""))</f>
        <v>1.7083333333333333</v>
      </c>
      <c r="AW7" s="89" t="str">
        <f>IF($E7="","",IF(AV7="","",IF(รายชื่อนักเรียน!H3="ย้ายออก","ย้ายออก",IF(AV7&gt;=ตั้งค่าประเมิน!$C$4,3,IF(AV7&gt;=ตั้งค่าประเมิน!$C$5,2,IF(AV7&gt;=ตั้งค่าประเมิน!$C$6,1,0))))))</f>
        <v>ย้ายออก</v>
      </c>
    </row>
    <row r="8" spans="1:49" ht="21.75" customHeight="1" x14ac:dyDescent="0.3">
      <c r="A8" s="171"/>
      <c r="B8" s="171"/>
      <c r="C8" s="171"/>
      <c r="D8" s="78">
        <f>รายชื่อนักเรียน!A4</f>
        <v>3</v>
      </c>
      <c r="E8" s="8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F8" s="88">
        <v>2</v>
      </c>
      <c r="G8" s="15">
        <v>3</v>
      </c>
      <c r="H8" s="15">
        <v>1</v>
      </c>
      <c r="I8" s="15">
        <v>1</v>
      </c>
      <c r="J8" s="82">
        <f t="shared" si="12"/>
        <v>1.75</v>
      </c>
      <c r="K8" s="74">
        <f>IF($E8="","",IF(J8="","",IF(J8&gt;=ตั้งค่าประเมิน!$C$4,3,IF(J8&gt;=ตั้งค่าประเมิน!$C$5,2,IF(J8&gt;=ตั้งค่าประเมิน!$C$6,1,0)))))</f>
        <v>2</v>
      </c>
      <c r="L8" s="15">
        <v>2</v>
      </c>
      <c r="M8" s="15">
        <v>3</v>
      </c>
      <c r="N8" s="15">
        <v>3</v>
      </c>
      <c r="O8" s="15">
        <v>3</v>
      </c>
      <c r="P8" s="82">
        <f t="shared" si="13"/>
        <v>2.75</v>
      </c>
      <c r="Q8" s="74">
        <f>IF($E8="","",IF(P8="","",IF(P8&gt;=ตั้งค่าประเมิน!$C$4,3,IF(P8&gt;=ตั้งค่าประเมิน!$C$5,2,IF(P8&gt;=ตั้งค่าประเมิน!$C$6,1,0)))))</f>
        <v>3</v>
      </c>
      <c r="R8" s="82">
        <f>IF($E8="","",IFERROR(AVERAGE(J8,P8),""))</f>
        <v>2.25</v>
      </c>
      <c r="S8" s="89">
        <f>IF($E8="","",IF(R8="","",IF(R8&gt;=ตั้งค่าประเมิน!$C$4,3,IF(R8&gt;=ตั้งค่าประเมิน!$C$5,2,IF(R8&gt;=ตั้งค่าประเมิน!$C$6,1,0)))))</f>
        <v>2</v>
      </c>
      <c r="T8" s="88">
        <v>2</v>
      </c>
      <c r="U8" s="15">
        <v>3</v>
      </c>
      <c r="V8" s="15">
        <v>1</v>
      </c>
      <c r="W8" s="15">
        <v>2</v>
      </c>
      <c r="X8" s="82">
        <f t="shared" si="15"/>
        <v>2</v>
      </c>
      <c r="Y8" s="74">
        <f>IF($E8="","",IF(X8="","",IF(X8&gt;=ตั้งค่าประเมิน!$C$4,3,IF(X8&gt;=ตั้งค่าประเมิน!$C$5,2,IF(X8&gt;=ตั้งค่าประเมิน!$C$6,1,0)))))</f>
        <v>2</v>
      </c>
      <c r="Z8" s="15">
        <v>2</v>
      </c>
      <c r="AA8" s="15">
        <v>3</v>
      </c>
      <c r="AB8" s="15">
        <v>3</v>
      </c>
      <c r="AC8" s="15">
        <v>3</v>
      </c>
      <c r="AD8" s="82">
        <f t="shared" si="16"/>
        <v>2.75</v>
      </c>
      <c r="AE8" s="74">
        <f>IF($E8="","",IF(AD8="","",IF(AD8&gt;=ตั้งค่าประเมิน!$C$4,3,IF(AD8&gt;=ตั้งค่าประเมิน!$C$5,2,IF(AD8&gt;=ตั้งค่าประเมิน!$C$6,1,0)))))</f>
        <v>3</v>
      </c>
      <c r="AF8" s="82">
        <f>IF($E8="","",IFERROR(AVERAGE(X8,AD8),""))</f>
        <v>2.375</v>
      </c>
      <c r="AG8" s="89">
        <f>IF($E8="","",IF(AF8="","",IF(AF8&gt;=ตั้งค่าประเมิน!$C$4,3,IF(AF8&gt;=ตั้งค่าประเมิน!$C$5,2,IF(AF8&gt;=ตั้งค่าประเมิน!$C$6,1,0)))))</f>
        <v>2</v>
      </c>
      <c r="AH8" s="88">
        <v>2</v>
      </c>
      <c r="AI8" s="15">
        <v>3</v>
      </c>
      <c r="AJ8" s="15">
        <v>1</v>
      </c>
      <c r="AK8" s="15">
        <v>2</v>
      </c>
      <c r="AL8" s="82">
        <f t="shared" si="17"/>
        <v>2</v>
      </c>
      <c r="AM8" s="74">
        <f>IF($E8="","",IF(AL8="","",IF(AL8&gt;=ตั้งค่าประเมิน!$C$4,3,IF(AL8&gt;=ตั้งค่าประเมิน!$C$5,2,IF(AL8&gt;=ตั้งค่าประเมิน!$C$6,1,0)))))</f>
        <v>2</v>
      </c>
      <c r="AN8" s="15">
        <v>2</v>
      </c>
      <c r="AO8" s="15">
        <v>3</v>
      </c>
      <c r="AP8" s="15">
        <v>3</v>
      </c>
      <c r="AQ8" s="15">
        <v>3</v>
      </c>
      <c r="AR8" s="82">
        <f t="shared" si="18"/>
        <v>2.75</v>
      </c>
      <c r="AS8" s="74">
        <f>IF($E8="","",IF(AR8="","",IF(AR8&gt;=ตั้งค่าประเมิน!$C$4,3,IF(AR8&gt;=ตั้งค่าประเมิน!$C$5,2,IF(AR8&gt;=ตั้งค่าประเมิน!$C$6,1,0)))))</f>
        <v>3</v>
      </c>
      <c r="AT8" s="82">
        <f>IF($E8="","",IFERROR(AVERAGE(AL8,AR8),""))</f>
        <v>2.375</v>
      </c>
      <c r="AU8" s="89">
        <f>IF($E8="","",IF(AT8="","",IF(AT8&gt;=ตั้งค่าประเมิน!$C$4,3,IF(AT8&gt;=ตั้งค่าประเมิน!$C$5,2,IF(AT8&gt;=ตั้งค่าประเมิน!$C$6,1,0)))))</f>
        <v>2</v>
      </c>
      <c r="AV8" s="95">
        <f t="shared" si="19"/>
        <v>2.3333333333333335</v>
      </c>
      <c r="AW8" s="89">
        <f>IF($E8="","",IF(AV8="","",IF(รายชื่อนักเรียน!H4="ย้ายออก","ย้ายออก",IF(AV8&gt;=ตั้งค่าประเมิน!$C$4,3,IF(AV8&gt;=ตั้งค่าประเมิน!$C$5,2,IF(AV8&gt;=ตั้งค่าประเมิน!$C$6,1,0))))))</f>
        <v>2</v>
      </c>
    </row>
    <row r="9" spans="1:49" ht="21.75" customHeight="1" x14ac:dyDescent="0.3">
      <c r="A9" s="171"/>
      <c r="B9" s="171"/>
      <c r="C9" s="171"/>
      <c r="D9" s="78">
        <f>รายชื่อนักเรียน!A5</f>
        <v>4</v>
      </c>
      <c r="E9" s="8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F9" s="88">
        <v>2</v>
      </c>
      <c r="G9" s="15">
        <v>3</v>
      </c>
      <c r="H9" s="15">
        <v>1</v>
      </c>
      <c r="I9" s="15">
        <v>1</v>
      </c>
      <c r="J9" s="82">
        <f t="shared" si="12"/>
        <v>1.75</v>
      </c>
      <c r="K9" s="74">
        <f>IF($E9="","",IF(J9="","",IF(J9&gt;=ตั้งค่าประเมิน!$C$4,3,IF(J9&gt;=ตั้งค่าประเมิน!$C$5,2,IF(J9&gt;=ตั้งค่าประเมิน!$C$6,1,0)))))</f>
        <v>2</v>
      </c>
      <c r="L9" s="15">
        <v>2</v>
      </c>
      <c r="M9" s="15">
        <v>3</v>
      </c>
      <c r="N9" s="15">
        <v>3</v>
      </c>
      <c r="O9" s="15">
        <v>3</v>
      </c>
      <c r="P9" s="82">
        <f t="shared" si="13"/>
        <v>2.75</v>
      </c>
      <c r="Q9" s="74">
        <f>IF($E9="","",IF(P9="","",IF(P9&gt;=ตั้งค่าประเมิน!$C$4,3,IF(P9&gt;=ตั้งค่าประเมิน!$C$5,2,IF(P9&gt;=ตั้งค่าประเมิน!$C$6,1,0)))))</f>
        <v>3</v>
      </c>
      <c r="R9" s="82">
        <f t="shared" si="14"/>
        <v>2.25</v>
      </c>
      <c r="S9" s="89">
        <f>IF($E9="","",IF(R9="","",IF(R9&gt;=ตั้งค่าประเมิน!$C$4,3,IF(R9&gt;=ตั้งค่าประเมิน!$C$5,2,IF(R9&gt;=ตั้งค่าประเมิน!$C$6,1,0)))))</f>
        <v>2</v>
      </c>
      <c r="T9" s="88">
        <v>2</v>
      </c>
      <c r="U9" s="15">
        <v>3</v>
      </c>
      <c r="V9" s="15">
        <v>1</v>
      </c>
      <c r="W9" s="15">
        <v>2</v>
      </c>
      <c r="X9" s="82">
        <f t="shared" si="15"/>
        <v>2</v>
      </c>
      <c r="Y9" s="74">
        <f>IF($E9="","",IF(X9="","",IF(X9&gt;=ตั้งค่าประเมิน!$C$4,3,IF(X9&gt;=ตั้งค่าประเมิน!$C$5,2,IF(X9&gt;=ตั้งค่าประเมิน!$C$6,1,0)))))</f>
        <v>2</v>
      </c>
      <c r="Z9" s="15">
        <v>2</v>
      </c>
      <c r="AA9" s="15">
        <v>3</v>
      </c>
      <c r="AB9" s="15">
        <v>3</v>
      </c>
      <c r="AC9" s="15">
        <v>3</v>
      </c>
      <c r="AD9" s="82">
        <f t="shared" si="16"/>
        <v>2.75</v>
      </c>
      <c r="AE9" s="74">
        <f>IF($E9="","",IF(AD9="","",IF(AD9&gt;=ตั้งค่าประเมิน!$C$4,3,IF(AD9&gt;=ตั้งค่าประเมิน!$C$5,2,IF(AD9&gt;=ตั้งค่าประเมิน!$C$6,1,0)))))</f>
        <v>3</v>
      </c>
      <c r="AF9" s="82">
        <f t="shared" ref="AF9:AF65" si="20">IF($E9="","",IFERROR(AVERAGE(X9,AD9),""))</f>
        <v>2.375</v>
      </c>
      <c r="AG9" s="89">
        <f>IF($E9="","",IF(AF9="","",IF(AF9&gt;=ตั้งค่าประเมิน!$C$4,3,IF(AF9&gt;=ตั้งค่าประเมิน!$C$5,2,IF(AF9&gt;=ตั้งค่าประเมิน!$C$6,1,0)))))</f>
        <v>2</v>
      </c>
      <c r="AH9" s="88">
        <v>2</v>
      </c>
      <c r="AI9" s="15">
        <v>3</v>
      </c>
      <c r="AJ9" s="15">
        <v>1</v>
      </c>
      <c r="AK9" s="15">
        <v>2</v>
      </c>
      <c r="AL9" s="82">
        <f t="shared" si="17"/>
        <v>2</v>
      </c>
      <c r="AM9" s="74">
        <f>IF($E9="","",IF(AL9="","",IF(AL9&gt;=ตั้งค่าประเมิน!$C$4,3,IF(AL9&gt;=ตั้งค่าประเมิน!$C$5,2,IF(AL9&gt;=ตั้งค่าประเมิน!$C$6,1,0)))))</f>
        <v>2</v>
      </c>
      <c r="AN9" s="15">
        <v>2</v>
      </c>
      <c r="AO9" s="15">
        <v>3</v>
      </c>
      <c r="AP9" s="15">
        <v>3</v>
      </c>
      <c r="AQ9" s="15">
        <v>3</v>
      </c>
      <c r="AR9" s="82">
        <f t="shared" si="18"/>
        <v>2.75</v>
      </c>
      <c r="AS9" s="74">
        <f>IF($E9="","",IF(AR9="","",IF(AR9&gt;=ตั้งค่าประเมิน!$C$4,3,IF(AR9&gt;=ตั้งค่าประเมิน!$C$5,2,IF(AR9&gt;=ตั้งค่าประเมิน!$C$6,1,0)))))</f>
        <v>3</v>
      </c>
      <c r="AT9" s="82">
        <f t="shared" ref="AT9:AT65" si="21">IF($E9="","",IFERROR(AVERAGE(AL9,AR9),""))</f>
        <v>2.375</v>
      </c>
      <c r="AU9" s="89">
        <f>IF($E9="","",IF(AT9="","",IF(AT9&gt;=ตั้งค่าประเมิน!$C$4,3,IF(AT9&gt;=ตั้งค่าประเมิน!$C$5,2,IF(AT9&gt;=ตั้งค่าประเมิน!$C$6,1,0)))))</f>
        <v>2</v>
      </c>
      <c r="AV9" s="95">
        <f t="shared" si="19"/>
        <v>2.3333333333333335</v>
      </c>
      <c r="AW9" s="89">
        <f>IF($E9="","",IF(AV9="","",IF(รายชื่อนักเรียน!H5="ย้ายออก","ย้ายออก",IF(AV9&gt;=ตั้งค่าประเมิน!$C$4,3,IF(AV9&gt;=ตั้งค่าประเมิน!$C$5,2,IF(AV9&gt;=ตั้งค่าประเมิน!$C$6,1,0))))))</f>
        <v>2</v>
      </c>
    </row>
    <row r="10" spans="1:49" ht="21.75" customHeight="1" x14ac:dyDescent="0.3">
      <c r="A10" s="171"/>
      <c r="B10" s="171"/>
      <c r="C10" s="171"/>
      <c r="D10" s="78">
        <f>รายชื่อนักเรียน!A6</f>
        <v>5</v>
      </c>
      <c r="E10" s="86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F10" s="88"/>
      <c r="G10" s="15"/>
      <c r="H10" s="15"/>
      <c r="I10" s="15"/>
      <c r="J10" s="82" t="str">
        <f t="shared" si="12"/>
        <v/>
      </c>
      <c r="K10" s="74" t="str">
        <f>IF($E10="","",IF(J10="","",IF(J10&gt;=ตั้งค่าประเมิน!$C$4,3,IF(J10&gt;=ตั้งค่าประเมิน!$C$5,2,IF(J10&gt;=ตั้งค่าประเมิน!$C$6,1,0)))))</f>
        <v/>
      </c>
      <c r="L10" s="15"/>
      <c r="M10" s="15"/>
      <c r="N10" s="15"/>
      <c r="O10" s="15"/>
      <c r="P10" s="82" t="str">
        <f t="shared" si="13"/>
        <v/>
      </c>
      <c r="Q10" s="74" t="str">
        <f>IF($E10="","",IF(P10="","",IF(P10&gt;=ตั้งค่าประเมิน!$C$4,3,IF(P10&gt;=ตั้งค่าประเมิน!$C$5,2,IF(P10&gt;=ตั้งค่าประเมิน!$C$6,1,0)))))</f>
        <v/>
      </c>
      <c r="R10" s="82" t="str">
        <f t="shared" si="14"/>
        <v/>
      </c>
      <c r="S10" s="89" t="str">
        <f>IF($E10="","",IF(R10="","",IF(R10&gt;=ตั้งค่าประเมิน!$C$4,3,IF(R10&gt;=ตั้งค่าประเมิน!$C$5,2,IF(R10&gt;=ตั้งค่าประเมิน!$C$6,1,0)))))</f>
        <v/>
      </c>
      <c r="T10" s="88"/>
      <c r="U10" s="15"/>
      <c r="V10" s="15"/>
      <c r="W10" s="15"/>
      <c r="X10" s="82" t="str">
        <f t="shared" si="15"/>
        <v/>
      </c>
      <c r="Y10" s="74" t="str">
        <f>IF($E10="","",IF(X10="","",IF(X10&gt;=ตั้งค่าประเมิน!$C$4,3,IF(X10&gt;=ตั้งค่าประเมิน!$C$5,2,IF(X10&gt;=ตั้งค่าประเมิน!$C$6,1,0)))))</f>
        <v/>
      </c>
      <c r="Z10" s="15"/>
      <c r="AA10" s="15"/>
      <c r="AB10" s="15"/>
      <c r="AC10" s="15"/>
      <c r="AD10" s="82" t="str">
        <f t="shared" si="16"/>
        <v/>
      </c>
      <c r="AE10" s="74" t="str">
        <f>IF($E10="","",IF(AD10="","",IF(AD10&gt;=ตั้งค่าประเมิน!$C$4,3,IF(AD10&gt;=ตั้งค่าประเมิน!$C$5,2,IF(AD10&gt;=ตั้งค่าประเมิน!$C$6,1,0)))))</f>
        <v/>
      </c>
      <c r="AF10" s="82" t="str">
        <f t="shared" si="20"/>
        <v/>
      </c>
      <c r="AG10" s="89" t="str">
        <f>IF($E10="","",IF(AF10="","",IF(AF10&gt;=ตั้งค่าประเมิน!$C$4,3,IF(AF10&gt;=ตั้งค่าประเมิน!$C$5,2,IF(AF10&gt;=ตั้งค่าประเมิน!$C$6,1,0)))))</f>
        <v/>
      </c>
      <c r="AH10" s="88"/>
      <c r="AI10" s="15"/>
      <c r="AJ10" s="15"/>
      <c r="AK10" s="15"/>
      <c r="AL10" s="82" t="str">
        <f t="shared" si="17"/>
        <v/>
      </c>
      <c r="AM10" s="74" t="str">
        <f>IF($E10="","",IF(AL10="","",IF(AL10&gt;=ตั้งค่าประเมิน!$C$4,3,IF(AL10&gt;=ตั้งค่าประเมิน!$C$5,2,IF(AL10&gt;=ตั้งค่าประเมิน!$C$6,1,0)))))</f>
        <v/>
      </c>
      <c r="AN10" s="15"/>
      <c r="AO10" s="15"/>
      <c r="AP10" s="15"/>
      <c r="AQ10" s="15"/>
      <c r="AR10" s="82" t="str">
        <f t="shared" si="18"/>
        <v/>
      </c>
      <c r="AS10" s="74" t="str">
        <f>IF($E10="","",IF(AR10="","",IF(AR10&gt;=ตั้งค่าประเมิน!$C$4,3,IF(AR10&gt;=ตั้งค่าประเมิน!$C$5,2,IF(AR10&gt;=ตั้งค่าประเมิน!$C$6,1,0)))))</f>
        <v/>
      </c>
      <c r="AT10" s="82" t="str">
        <f t="shared" si="21"/>
        <v/>
      </c>
      <c r="AU10" s="89" t="str">
        <f>IF($E10="","",IF(AT10="","",IF(AT10&gt;=ตั้งค่าประเมิน!$C$4,3,IF(AT10&gt;=ตั้งค่าประเมิน!$C$5,2,IF(AT10&gt;=ตั้งค่าประเมิน!$C$6,1,0)))))</f>
        <v/>
      </c>
      <c r="AV10" s="95" t="str">
        <f t="shared" si="19"/>
        <v/>
      </c>
      <c r="AW10" s="89" t="str">
        <f>IF($E10="","",IF(AV10="","",IF(รายชื่อนักเรียน!H6="ย้ายออก","ย้ายออก",IF(AV10&gt;=ตั้งค่าประเมิน!$C$4,3,IF(AV10&gt;=ตั้งค่าประเมิน!$C$5,2,IF(AV10&gt;=ตั้งค่าประเมิน!$C$6,1,0))))))</f>
        <v/>
      </c>
    </row>
    <row r="11" spans="1:49" ht="21.75" customHeight="1" x14ac:dyDescent="0.3">
      <c r="A11" s="171"/>
      <c r="B11" s="171"/>
      <c r="C11" s="171"/>
      <c r="D11" s="78">
        <f>รายชื่อนักเรียน!A7</f>
        <v>6</v>
      </c>
      <c r="E11" s="86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F11" s="88"/>
      <c r="G11" s="15"/>
      <c r="H11" s="15"/>
      <c r="I11" s="15"/>
      <c r="J11" s="82" t="str">
        <f t="shared" si="12"/>
        <v/>
      </c>
      <c r="K11" s="74" t="str">
        <f>IF($E11="","",IF(J11="","",IF(J11&gt;=ตั้งค่าประเมิน!$C$4,3,IF(J11&gt;=ตั้งค่าประเมิน!$C$5,2,IF(J11&gt;=ตั้งค่าประเมิน!$C$6,1,0)))))</f>
        <v/>
      </c>
      <c r="L11" s="15"/>
      <c r="M11" s="15"/>
      <c r="N11" s="15"/>
      <c r="O11" s="15"/>
      <c r="P11" s="82" t="str">
        <f t="shared" si="13"/>
        <v/>
      </c>
      <c r="Q11" s="74" t="str">
        <f>IF($E11="","",IF(P11="","",IF(P11&gt;=ตั้งค่าประเมิน!$C$4,3,IF(P11&gt;=ตั้งค่าประเมิน!$C$5,2,IF(P11&gt;=ตั้งค่าประเมิน!$C$6,1,0)))))</f>
        <v/>
      </c>
      <c r="R11" s="82" t="str">
        <f t="shared" si="14"/>
        <v/>
      </c>
      <c r="S11" s="89" t="str">
        <f>IF($E11="","",IF(R11="","",IF(R11&gt;=ตั้งค่าประเมิน!$C$4,3,IF(R11&gt;=ตั้งค่าประเมิน!$C$5,2,IF(R11&gt;=ตั้งค่าประเมิน!$C$6,1,0)))))</f>
        <v/>
      </c>
      <c r="T11" s="88"/>
      <c r="U11" s="15"/>
      <c r="V11" s="15"/>
      <c r="W11" s="15"/>
      <c r="X11" s="82" t="str">
        <f t="shared" si="15"/>
        <v/>
      </c>
      <c r="Y11" s="74" t="str">
        <f>IF($E11="","",IF(X11="","",IF(X11&gt;=ตั้งค่าประเมิน!$C$4,3,IF(X11&gt;=ตั้งค่าประเมิน!$C$5,2,IF(X11&gt;=ตั้งค่าประเมิน!$C$6,1,0)))))</f>
        <v/>
      </c>
      <c r="Z11" s="15"/>
      <c r="AA11" s="15"/>
      <c r="AB11" s="15"/>
      <c r="AC11" s="15"/>
      <c r="AD11" s="82" t="str">
        <f t="shared" si="16"/>
        <v/>
      </c>
      <c r="AE11" s="74" t="str">
        <f>IF($E11="","",IF(AD11="","",IF(AD11&gt;=ตั้งค่าประเมิน!$C$4,3,IF(AD11&gt;=ตั้งค่าประเมิน!$C$5,2,IF(AD11&gt;=ตั้งค่าประเมิน!$C$6,1,0)))))</f>
        <v/>
      </c>
      <c r="AF11" s="82" t="str">
        <f t="shared" si="20"/>
        <v/>
      </c>
      <c r="AG11" s="89" t="str">
        <f>IF($E11="","",IF(AF11="","",IF(AF11&gt;=ตั้งค่าประเมิน!$C$4,3,IF(AF11&gt;=ตั้งค่าประเมิน!$C$5,2,IF(AF11&gt;=ตั้งค่าประเมิน!$C$6,1,0)))))</f>
        <v/>
      </c>
      <c r="AH11" s="88"/>
      <c r="AI11" s="15"/>
      <c r="AJ11" s="15"/>
      <c r="AK11" s="15"/>
      <c r="AL11" s="82" t="str">
        <f t="shared" si="17"/>
        <v/>
      </c>
      <c r="AM11" s="74" t="str">
        <f>IF($E11="","",IF(AL11="","",IF(AL11&gt;=ตั้งค่าประเมิน!$C$4,3,IF(AL11&gt;=ตั้งค่าประเมิน!$C$5,2,IF(AL11&gt;=ตั้งค่าประเมิน!$C$6,1,0)))))</f>
        <v/>
      </c>
      <c r="AN11" s="15"/>
      <c r="AO11" s="15"/>
      <c r="AP11" s="15"/>
      <c r="AQ11" s="15"/>
      <c r="AR11" s="82" t="str">
        <f t="shared" si="18"/>
        <v/>
      </c>
      <c r="AS11" s="74" t="str">
        <f>IF($E11="","",IF(AR11="","",IF(AR11&gt;=ตั้งค่าประเมิน!$C$4,3,IF(AR11&gt;=ตั้งค่าประเมิน!$C$5,2,IF(AR11&gt;=ตั้งค่าประเมิน!$C$6,1,0)))))</f>
        <v/>
      </c>
      <c r="AT11" s="82" t="str">
        <f t="shared" si="21"/>
        <v/>
      </c>
      <c r="AU11" s="89" t="str">
        <f>IF($E11="","",IF(AT11="","",IF(AT11&gt;=ตั้งค่าประเมิน!$C$4,3,IF(AT11&gt;=ตั้งค่าประเมิน!$C$5,2,IF(AT11&gt;=ตั้งค่าประเมิน!$C$6,1,0)))))</f>
        <v/>
      </c>
      <c r="AV11" s="95" t="str">
        <f t="shared" si="19"/>
        <v/>
      </c>
      <c r="AW11" s="89" t="str">
        <f>IF($E11="","",IF(AV11="","",IF(รายชื่อนักเรียน!H7="ย้ายออก","ย้ายออก",IF(AV11&gt;=ตั้งค่าประเมิน!$C$4,3,IF(AV11&gt;=ตั้งค่าประเมิน!$C$5,2,IF(AV11&gt;=ตั้งค่าประเมิน!$C$6,1,0))))))</f>
        <v/>
      </c>
    </row>
    <row r="12" spans="1:49" ht="21.75" customHeight="1" x14ac:dyDescent="0.3">
      <c r="A12" s="171"/>
      <c r="B12" s="171"/>
      <c r="C12" s="171"/>
      <c r="D12" s="78">
        <f>รายชื่อนักเรียน!A8</f>
        <v>7</v>
      </c>
      <c r="E12" s="86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F12" s="88"/>
      <c r="G12" s="15"/>
      <c r="H12" s="15"/>
      <c r="I12" s="15"/>
      <c r="J12" s="82" t="str">
        <f t="shared" si="12"/>
        <v/>
      </c>
      <c r="K12" s="74" t="str">
        <f>IF($E12="","",IF(J12="","",IF(J12&gt;=ตั้งค่าประเมิน!$C$4,3,IF(J12&gt;=ตั้งค่าประเมิน!$C$5,2,IF(J12&gt;=ตั้งค่าประเมิน!$C$6,1,0)))))</f>
        <v/>
      </c>
      <c r="L12" s="15"/>
      <c r="M12" s="15"/>
      <c r="N12" s="15"/>
      <c r="O12" s="15"/>
      <c r="P12" s="82" t="str">
        <f t="shared" si="13"/>
        <v/>
      </c>
      <c r="Q12" s="74" t="str">
        <f>IF($E12="","",IF(P12="","",IF(P12&gt;=ตั้งค่าประเมิน!$C$4,3,IF(P12&gt;=ตั้งค่าประเมิน!$C$5,2,IF(P12&gt;=ตั้งค่าประเมิน!$C$6,1,0)))))</f>
        <v/>
      </c>
      <c r="R12" s="82" t="str">
        <f t="shared" si="14"/>
        <v/>
      </c>
      <c r="S12" s="89" t="str">
        <f>IF($E12="","",IF(R12="","",IF(R12&gt;=ตั้งค่าประเมิน!$C$4,3,IF(R12&gt;=ตั้งค่าประเมิน!$C$5,2,IF(R12&gt;=ตั้งค่าประเมิน!$C$6,1,0)))))</f>
        <v/>
      </c>
      <c r="T12" s="88"/>
      <c r="U12" s="15"/>
      <c r="V12" s="15"/>
      <c r="W12" s="15"/>
      <c r="X12" s="82" t="str">
        <f t="shared" si="15"/>
        <v/>
      </c>
      <c r="Y12" s="74" t="str">
        <f>IF($E12="","",IF(X12="","",IF(X12&gt;=ตั้งค่าประเมิน!$C$4,3,IF(X12&gt;=ตั้งค่าประเมิน!$C$5,2,IF(X12&gt;=ตั้งค่าประเมิน!$C$6,1,0)))))</f>
        <v/>
      </c>
      <c r="Z12" s="15"/>
      <c r="AA12" s="15"/>
      <c r="AB12" s="15"/>
      <c r="AC12" s="15"/>
      <c r="AD12" s="82" t="str">
        <f t="shared" si="16"/>
        <v/>
      </c>
      <c r="AE12" s="74" t="str">
        <f>IF($E12="","",IF(AD12="","",IF(AD12&gt;=ตั้งค่าประเมิน!$C$4,3,IF(AD12&gt;=ตั้งค่าประเมิน!$C$5,2,IF(AD12&gt;=ตั้งค่าประเมิน!$C$6,1,0)))))</f>
        <v/>
      </c>
      <c r="AF12" s="82" t="str">
        <f t="shared" si="20"/>
        <v/>
      </c>
      <c r="AG12" s="89" t="str">
        <f>IF($E12="","",IF(AF12="","",IF(AF12&gt;=ตั้งค่าประเมิน!$C$4,3,IF(AF12&gt;=ตั้งค่าประเมิน!$C$5,2,IF(AF12&gt;=ตั้งค่าประเมิน!$C$6,1,0)))))</f>
        <v/>
      </c>
      <c r="AH12" s="88"/>
      <c r="AI12" s="15"/>
      <c r="AJ12" s="15"/>
      <c r="AK12" s="15"/>
      <c r="AL12" s="82" t="str">
        <f t="shared" si="17"/>
        <v/>
      </c>
      <c r="AM12" s="74" t="str">
        <f>IF($E12="","",IF(AL12="","",IF(AL12&gt;=ตั้งค่าประเมิน!$C$4,3,IF(AL12&gt;=ตั้งค่าประเมิน!$C$5,2,IF(AL12&gt;=ตั้งค่าประเมิน!$C$6,1,0)))))</f>
        <v/>
      </c>
      <c r="AN12" s="15"/>
      <c r="AO12" s="15"/>
      <c r="AP12" s="15"/>
      <c r="AQ12" s="15"/>
      <c r="AR12" s="82" t="str">
        <f t="shared" si="18"/>
        <v/>
      </c>
      <c r="AS12" s="74" t="str">
        <f>IF($E12="","",IF(AR12="","",IF(AR12&gt;=ตั้งค่าประเมิน!$C$4,3,IF(AR12&gt;=ตั้งค่าประเมิน!$C$5,2,IF(AR12&gt;=ตั้งค่าประเมิน!$C$6,1,0)))))</f>
        <v/>
      </c>
      <c r="AT12" s="82" t="str">
        <f t="shared" si="21"/>
        <v/>
      </c>
      <c r="AU12" s="89" t="str">
        <f>IF($E12="","",IF(AT12="","",IF(AT12&gt;=ตั้งค่าประเมิน!$C$4,3,IF(AT12&gt;=ตั้งค่าประเมิน!$C$5,2,IF(AT12&gt;=ตั้งค่าประเมิน!$C$6,1,0)))))</f>
        <v/>
      </c>
      <c r="AV12" s="95" t="str">
        <f t="shared" si="19"/>
        <v/>
      </c>
      <c r="AW12" s="89" t="str">
        <f>IF($E12="","",IF(AV12="","",IF(รายชื่อนักเรียน!H8="ย้ายออก","ย้ายออก",IF(AV12&gt;=ตั้งค่าประเมิน!$C$4,3,IF(AV12&gt;=ตั้งค่าประเมิน!$C$5,2,IF(AV12&gt;=ตั้งค่าประเมิน!$C$6,1,0))))))</f>
        <v/>
      </c>
    </row>
    <row r="13" spans="1:49" ht="21.75" customHeight="1" x14ac:dyDescent="0.3">
      <c r="A13" s="171"/>
      <c r="B13" s="171"/>
      <c r="C13" s="171"/>
      <c r="D13" s="78">
        <f>รายชื่อนักเรียน!A9</f>
        <v>8</v>
      </c>
      <c r="E13" s="86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F13" s="88"/>
      <c r="G13" s="15"/>
      <c r="H13" s="15"/>
      <c r="I13" s="15"/>
      <c r="J13" s="82" t="str">
        <f t="shared" si="12"/>
        <v/>
      </c>
      <c r="K13" s="74" t="str">
        <f>IF($E13="","",IF(J13="","",IF(J13&gt;=ตั้งค่าประเมิน!$C$4,3,IF(J13&gt;=ตั้งค่าประเมิน!$C$5,2,IF(J13&gt;=ตั้งค่าประเมิน!$C$6,1,0)))))</f>
        <v/>
      </c>
      <c r="L13" s="15"/>
      <c r="M13" s="15"/>
      <c r="N13" s="15"/>
      <c r="O13" s="15"/>
      <c r="P13" s="82" t="str">
        <f t="shared" si="13"/>
        <v/>
      </c>
      <c r="Q13" s="74" t="str">
        <f>IF($E13="","",IF(P13="","",IF(P13&gt;=ตั้งค่าประเมิน!$C$4,3,IF(P13&gt;=ตั้งค่าประเมิน!$C$5,2,IF(P13&gt;=ตั้งค่าประเมิน!$C$6,1,0)))))</f>
        <v/>
      </c>
      <c r="R13" s="82" t="str">
        <f t="shared" si="14"/>
        <v/>
      </c>
      <c r="S13" s="89" t="str">
        <f>IF($E13="","",IF(R13="","",IF(R13&gt;=ตั้งค่าประเมิน!$C$4,3,IF(R13&gt;=ตั้งค่าประเมิน!$C$5,2,IF(R13&gt;=ตั้งค่าประเมิน!$C$6,1,0)))))</f>
        <v/>
      </c>
      <c r="T13" s="88"/>
      <c r="U13" s="15"/>
      <c r="V13" s="15"/>
      <c r="W13" s="15"/>
      <c r="X13" s="82" t="str">
        <f t="shared" si="15"/>
        <v/>
      </c>
      <c r="Y13" s="74" t="str">
        <f>IF($E13="","",IF(X13="","",IF(X13&gt;=ตั้งค่าประเมิน!$C$4,3,IF(X13&gt;=ตั้งค่าประเมิน!$C$5,2,IF(X13&gt;=ตั้งค่าประเมิน!$C$6,1,0)))))</f>
        <v/>
      </c>
      <c r="Z13" s="15"/>
      <c r="AA13" s="15"/>
      <c r="AB13" s="15"/>
      <c r="AC13" s="15"/>
      <c r="AD13" s="82" t="str">
        <f t="shared" si="16"/>
        <v/>
      </c>
      <c r="AE13" s="74" t="str">
        <f>IF($E13="","",IF(AD13="","",IF(AD13&gt;=ตั้งค่าประเมิน!$C$4,3,IF(AD13&gt;=ตั้งค่าประเมิน!$C$5,2,IF(AD13&gt;=ตั้งค่าประเมิน!$C$6,1,0)))))</f>
        <v/>
      </c>
      <c r="AF13" s="82" t="str">
        <f t="shared" si="20"/>
        <v/>
      </c>
      <c r="AG13" s="89" t="str">
        <f>IF($E13="","",IF(AF13="","",IF(AF13&gt;=ตั้งค่าประเมิน!$C$4,3,IF(AF13&gt;=ตั้งค่าประเมิน!$C$5,2,IF(AF13&gt;=ตั้งค่าประเมิน!$C$6,1,0)))))</f>
        <v/>
      </c>
      <c r="AH13" s="88"/>
      <c r="AI13" s="15"/>
      <c r="AJ13" s="15"/>
      <c r="AK13" s="15"/>
      <c r="AL13" s="82" t="str">
        <f t="shared" si="17"/>
        <v/>
      </c>
      <c r="AM13" s="74" t="str">
        <f>IF($E13="","",IF(AL13="","",IF(AL13&gt;=ตั้งค่าประเมิน!$C$4,3,IF(AL13&gt;=ตั้งค่าประเมิน!$C$5,2,IF(AL13&gt;=ตั้งค่าประเมิน!$C$6,1,0)))))</f>
        <v/>
      </c>
      <c r="AN13" s="15"/>
      <c r="AO13" s="15"/>
      <c r="AP13" s="15"/>
      <c r="AQ13" s="15"/>
      <c r="AR13" s="82" t="str">
        <f t="shared" si="18"/>
        <v/>
      </c>
      <c r="AS13" s="74" t="str">
        <f>IF($E13="","",IF(AR13="","",IF(AR13&gt;=ตั้งค่าประเมิน!$C$4,3,IF(AR13&gt;=ตั้งค่าประเมิน!$C$5,2,IF(AR13&gt;=ตั้งค่าประเมิน!$C$6,1,0)))))</f>
        <v/>
      </c>
      <c r="AT13" s="82" t="str">
        <f t="shared" si="21"/>
        <v/>
      </c>
      <c r="AU13" s="89" t="str">
        <f>IF($E13="","",IF(AT13="","",IF(AT13&gt;=ตั้งค่าประเมิน!$C$4,3,IF(AT13&gt;=ตั้งค่าประเมิน!$C$5,2,IF(AT13&gt;=ตั้งค่าประเมิน!$C$6,1,0)))))</f>
        <v/>
      </c>
      <c r="AV13" s="95" t="str">
        <f t="shared" si="19"/>
        <v/>
      </c>
      <c r="AW13" s="89" t="str">
        <f>IF($E13="","",IF(AV13="","",IF(รายชื่อนักเรียน!H9="ย้ายออก","ย้ายออก",IF(AV13&gt;=ตั้งค่าประเมิน!$C$4,3,IF(AV13&gt;=ตั้งค่าประเมิน!$C$5,2,IF(AV13&gt;=ตั้งค่าประเมิน!$C$6,1,0))))))</f>
        <v/>
      </c>
    </row>
    <row r="14" spans="1:49" ht="21.75" customHeight="1" x14ac:dyDescent="0.3">
      <c r="A14" s="171"/>
      <c r="B14" s="171"/>
      <c r="C14" s="171"/>
      <c r="D14" s="78">
        <f>รายชื่อนักเรียน!A10</f>
        <v>9</v>
      </c>
      <c r="E14" s="86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F14" s="88"/>
      <c r="G14" s="15"/>
      <c r="H14" s="15"/>
      <c r="I14" s="15"/>
      <c r="J14" s="82" t="str">
        <f t="shared" si="12"/>
        <v/>
      </c>
      <c r="K14" s="74" t="str">
        <f>IF($E14="","",IF(J14="","",IF(J14&gt;=ตั้งค่าประเมิน!$C$4,3,IF(J14&gt;=ตั้งค่าประเมิน!$C$5,2,IF(J14&gt;=ตั้งค่าประเมิน!$C$6,1,0)))))</f>
        <v/>
      </c>
      <c r="L14" s="15"/>
      <c r="M14" s="15"/>
      <c r="N14" s="15"/>
      <c r="O14" s="15"/>
      <c r="P14" s="82" t="str">
        <f t="shared" si="13"/>
        <v/>
      </c>
      <c r="Q14" s="74" t="str">
        <f>IF($E14="","",IF(P14="","",IF(P14&gt;=ตั้งค่าประเมิน!$C$4,3,IF(P14&gt;=ตั้งค่าประเมิน!$C$5,2,IF(P14&gt;=ตั้งค่าประเมิน!$C$6,1,0)))))</f>
        <v/>
      </c>
      <c r="R14" s="82" t="str">
        <f t="shared" si="14"/>
        <v/>
      </c>
      <c r="S14" s="89" t="str">
        <f>IF($E14="","",IF(R14="","",IF(R14&gt;=ตั้งค่าประเมิน!$C$4,3,IF(R14&gt;=ตั้งค่าประเมิน!$C$5,2,IF(R14&gt;=ตั้งค่าประเมิน!$C$6,1,0)))))</f>
        <v/>
      </c>
      <c r="T14" s="88"/>
      <c r="U14" s="15"/>
      <c r="V14" s="15"/>
      <c r="W14" s="15"/>
      <c r="X14" s="82" t="str">
        <f t="shared" si="15"/>
        <v/>
      </c>
      <c r="Y14" s="74" t="str">
        <f>IF($E14="","",IF(X14="","",IF(X14&gt;=ตั้งค่าประเมิน!$C$4,3,IF(X14&gt;=ตั้งค่าประเมิน!$C$5,2,IF(X14&gt;=ตั้งค่าประเมิน!$C$6,1,0)))))</f>
        <v/>
      </c>
      <c r="Z14" s="15"/>
      <c r="AA14" s="15"/>
      <c r="AB14" s="15"/>
      <c r="AC14" s="15"/>
      <c r="AD14" s="82" t="str">
        <f t="shared" si="16"/>
        <v/>
      </c>
      <c r="AE14" s="74" t="str">
        <f>IF($E14="","",IF(AD14="","",IF(AD14&gt;=ตั้งค่าประเมิน!$C$4,3,IF(AD14&gt;=ตั้งค่าประเมิน!$C$5,2,IF(AD14&gt;=ตั้งค่าประเมิน!$C$6,1,0)))))</f>
        <v/>
      </c>
      <c r="AF14" s="82" t="str">
        <f t="shared" si="20"/>
        <v/>
      </c>
      <c r="AG14" s="89" t="str">
        <f>IF($E14="","",IF(AF14="","",IF(AF14&gt;=ตั้งค่าประเมิน!$C$4,3,IF(AF14&gt;=ตั้งค่าประเมิน!$C$5,2,IF(AF14&gt;=ตั้งค่าประเมิน!$C$6,1,0)))))</f>
        <v/>
      </c>
      <c r="AH14" s="88"/>
      <c r="AI14" s="15"/>
      <c r="AJ14" s="15"/>
      <c r="AK14" s="15"/>
      <c r="AL14" s="82" t="str">
        <f t="shared" si="17"/>
        <v/>
      </c>
      <c r="AM14" s="74" t="str">
        <f>IF($E14="","",IF(AL14="","",IF(AL14&gt;=ตั้งค่าประเมิน!$C$4,3,IF(AL14&gt;=ตั้งค่าประเมิน!$C$5,2,IF(AL14&gt;=ตั้งค่าประเมิน!$C$6,1,0)))))</f>
        <v/>
      </c>
      <c r="AN14" s="15"/>
      <c r="AO14" s="15"/>
      <c r="AP14" s="15"/>
      <c r="AQ14" s="15"/>
      <c r="AR14" s="82" t="str">
        <f t="shared" si="18"/>
        <v/>
      </c>
      <c r="AS14" s="74" t="str">
        <f>IF($E14="","",IF(AR14="","",IF(AR14&gt;=ตั้งค่าประเมิน!$C$4,3,IF(AR14&gt;=ตั้งค่าประเมิน!$C$5,2,IF(AR14&gt;=ตั้งค่าประเมิน!$C$6,1,0)))))</f>
        <v/>
      </c>
      <c r="AT14" s="82" t="str">
        <f t="shared" si="21"/>
        <v/>
      </c>
      <c r="AU14" s="89" t="str">
        <f>IF($E14="","",IF(AT14="","",IF(AT14&gt;=ตั้งค่าประเมิน!$C$4,3,IF(AT14&gt;=ตั้งค่าประเมิน!$C$5,2,IF(AT14&gt;=ตั้งค่าประเมิน!$C$6,1,0)))))</f>
        <v/>
      </c>
      <c r="AV14" s="95" t="str">
        <f t="shared" si="19"/>
        <v/>
      </c>
      <c r="AW14" s="89" t="str">
        <f>IF($E14="","",IF(AV14="","",IF(รายชื่อนักเรียน!H10="ย้ายออก","ย้ายออก",IF(AV14&gt;=ตั้งค่าประเมิน!$C$4,3,IF(AV14&gt;=ตั้งค่าประเมิน!$C$5,2,IF(AV14&gt;=ตั้งค่าประเมิน!$C$6,1,0))))))</f>
        <v/>
      </c>
    </row>
    <row r="15" spans="1:49" x14ac:dyDescent="0.3">
      <c r="A15" s="171"/>
      <c r="B15" s="171"/>
      <c r="C15" s="171"/>
      <c r="D15" s="78">
        <f>รายชื่อนักเรียน!A11</f>
        <v>10</v>
      </c>
      <c r="E15" s="86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F15" s="88"/>
      <c r="G15" s="15"/>
      <c r="H15" s="15"/>
      <c r="I15" s="15"/>
      <c r="J15" s="82" t="str">
        <f t="shared" si="12"/>
        <v/>
      </c>
      <c r="K15" s="74" t="str">
        <f>IF($E15="","",IF(J15="","",IF(J15&gt;=ตั้งค่าประเมิน!$C$4,3,IF(J15&gt;=ตั้งค่าประเมิน!$C$5,2,IF(J15&gt;=ตั้งค่าประเมิน!$C$6,1,0)))))</f>
        <v/>
      </c>
      <c r="L15" s="15"/>
      <c r="M15" s="15"/>
      <c r="N15" s="15"/>
      <c r="O15" s="15"/>
      <c r="P15" s="82" t="str">
        <f t="shared" si="13"/>
        <v/>
      </c>
      <c r="Q15" s="74" t="str">
        <f>IF($E15="","",IF(P15="","",IF(P15&gt;=ตั้งค่าประเมิน!$C$4,3,IF(P15&gt;=ตั้งค่าประเมิน!$C$5,2,IF(P15&gt;=ตั้งค่าประเมิน!$C$6,1,0)))))</f>
        <v/>
      </c>
      <c r="R15" s="82" t="str">
        <f t="shared" si="14"/>
        <v/>
      </c>
      <c r="S15" s="89" t="str">
        <f>IF($E15="","",IF(R15="","",IF(R15&gt;=ตั้งค่าประเมิน!$C$4,3,IF(R15&gt;=ตั้งค่าประเมิน!$C$5,2,IF(R15&gt;=ตั้งค่าประเมิน!$C$6,1,0)))))</f>
        <v/>
      </c>
      <c r="T15" s="88"/>
      <c r="U15" s="15"/>
      <c r="V15" s="15"/>
      <c r="W15" s="15"/>
      <c r="X15" s="82" t="str">
        <f t="shared" si="15"/>
        <v/>
      </c>
      <c r="Y15" s="74" t="str">
        <f>IF($E15="","",IF(X15="","",IF(X15&gt;=ตั้งค่าประเมิน!$C$4,3,IF(X15&gt;=ตั้งค่าประเมิน!$C$5,2,IF(X15&gt;=ตั้งค่าประเมิน!$C$6,1,0)))))</f>
        <v/>
      </c>
      <c r="Z15" s="15"/>
      <c r="AA15" s="15"/>
      <c r="AB15" s="15"/>
      <c r="AC15" s="15"/>
      <c r="AD15" s="82" t="str">
        <f t="shared" si="16"/>
        <v/>
      </c>
      <c r="AE15" s="74" t="str">
        <f>IF($E15="","",IF(AD15="","",IF(AD15&gt;=ตั้งค่าประเมิน!$C$4,3,IF(AD15&gt;=ตั้งค่าประเมิน!$C$5,2,IF(AD15&gt;=ตั้งค่าประเมิน!$C$6,1,0)))))</f>
        <v/>
      </c>
      <c r="AF15" s="82" t="str">
        <f t="shared" si="20"/>
        <v/>
      </c>
      <c r="AG15" s="89" t="str">
        <f>IF($E15="","",IF(AF15="","",IF(AF15&gt;=ตั้งค่าประเมิน!$C$4,3,IF(AF15&gt;=ตั้งค่าประเมิน!$C$5,2,IF(AF15&gt;=ตั้งค่าประเมิน!$C$6,1,0)))))</f>
        <v/>
      </c>
      <c r="AH15" s="88"/>
      <c r="AI15" s="15"/>
      <c r="AJ15" s="15"/>
      <c r="AK15" s="15"/>
      <c r="AL15" s="82" t="str">
        <f t="shared" si="17"/>
        <v/>
      </c>
      <c r="AM15" s="74" t="str">
        <f>IF($E15="","",IF(AL15="","",IF(AL15&gt;=ตั้งค่าประเมิน!$C$4,3,IF(AL15&gt;=ตั้งค่าประเมิน!$C$5,2,IF(AL15&gt;=ตั้งค่าประเมิน!$C$6,1,0)))))</f>
        <v/>
      </c>
      <c r="AN15" s="15"/>
      <c r="AO15" s="15"/>
      <c r="AP15" s="15"/>
      <c r="AQ15" s="15"/>
      <c r="AR15" s="82" t="str">
        <f t="shared" si="18"/>
        <v/>
      </c>
      <c r="AS15" s="74" t="str">
        <f>IF($E15="","",IF(AR15="","",IF(AR15&gt;=ตั้งค่าประเมิน!$C$4,3,IF(AR15&gt;=ตั้งค่าประเมิน!$C$5,2,IF(AR15&gt;=ตั้งค่าประเมิน!$C$6,1,0)))))</f>
        <v/>
      </c>
      <c r="AT15" s="82" t="str">
        <f t="shared" si="21"/>
        <v/>
      </c>
      <c r="AU15" s="89" t="str">
        <f>IF($E15="","",IF(AT15="","",IF(AT15&gt;=ตั้งค่าประเมิน!$C$4,3,IF(AT15&gt;=ตั้งค่าประเมิน!$C$5,2,IF(AT15&gt;=ตั้งค่าประเมิน!$C$6,1,0)))))</f>
        <v/>
      </c>
      <c r="AV15" s="95" t="str">
        <f t="shared" si="19"/>
        <v/>
      </c>
      <c r="AW15" s="89" t="str">
        <f>IF($E15="","",IF(AV15="","",IF(รายชื่อนักเรียน!H11="ย้ายออก","ย้ายออก",IF(AV15&gt;=ตั้งค่าประเมิน!$C$4,3,IF(AV15&gt;=ตั้งค่าประเมิน!$C$5,2,IF(AV15&gt;=ตั้งค่าประเมิน!$C$6,1,0))))))</f>
        <v/>
      </c>
    </row>
    <row r="16" spans="1:49" x14ac:dyDescent="0.3">
      <c r="A16" s="171"/>
      <c r="B16" s="171"/>
      <c r="C16" s="171"/>
      <c r="D16" s="78">
        <f>รายชื่อนักเรียน!A12</f>
        <v>11</v>
      </c>
      <c r="E16" s="86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F16" s="88"/>
      <c r="G16" s="15"/>
      <c r="H16" s="15"/>
      <c r="I16" s="15"/>
      <c r="J16" s="82" t="str">
        <f t="shared" si="12"/>
        <v/>
      </c>
      <c r="K16" s="74" t="str">
        <f>IF($E16="","",IF(J16="","",IF(J16&gt;=ตั้งค่าประเมิน!$C$4,3,IF(J16&gt;=ตั้งค่าประเมิน!$C$5,2,IF(J16&gt;=ตั้งค่าประเมิน!$C$6,1,0)))))</f>
        <v/>
      </c>
      <c r="L16" s="15"/>
      <c r="M16" s="15"/>
      <c r="N16" s="15"/>
      <c r="O16" s="15"/>
      <c r="P16" s="82" t="str">
        <f t="shared" si="13"/>
        <v/>
      </c>
      <c r="Q16" s="74" t="str">
        <f>IF($E16="","",IF(P16="","",IF(P16&gt;=ตั้งค่าประเมิน!$C$4,3,IF(P16&gt;=ตั้งค่าประเมิน!$C$5,2,IF(P16&gt;=ตั้งค่าประเมิน!$C$6,1,0)))))</f>
        <v/>
      </c>
      <c r="R16" s="82" t="str">
        <f t="shared" si="14"/>
        <v/>
      </c>
      <c r="S16" s="89" t="str">
        <f>IF($E16="","",IF(R16="","",IF(R16&gt;=ตั้งค่าประเมิน!$C$4,3,IF(R16&gt;=ตั้งค่าประเมิน!$C$5,2,IF(R16&gt;=ตั้งค่าประเมิน!$C$6,1,0)))))</f>
        <v/>
      </c>
      <c r="T16" s="88"/>
      <c r="U16" s="15"/>
      <c r="V16" s="15"/>
      <c r="W16" s="15"/>
      <c r="X16" s="82" t="str">
        <f t="shared" si="15"/>
        <v/>
      </c>
      <c r="Y16" s="74" t="str">
        <f>IF($E16="","",IF(X16="","",IF(X16&gt;=ตั้งค่าประเมิน!$C$4,3,IF(X16&gt;=ตั้งค่าประเมิน!$C$5,2,IF(X16&gt;=ตั้งค่าประเมิน!$C$6,1,0)))))</f>
        <v/>
      </c>
      <c r="Z16" s="15"/>
      <c r="AA16" s="15"/>
      <c r="AB16" s="15"/>
      <c r="AC16" s="15"/>
      <c r="AD16" s="82" t="str">
        <f t="shared" si="16"/>
        <v/>
      </c>
      <c r="AE16" s="74" t="str">
        <f>IF($E16="","",IF(AD16="","",IF(AD16&gt;=ตั้งค่าประเมิน!$C$4,3,IF(AD16&gt;=ตั้งค่าประเมิน!$C$5,2,IF(AD16&gt;=ตั้งค่าประเมิน!$C$6,1,0)))))</f>
        <v/>
      </c>
      <c r="AF16" s="82" t="str">
        <f t="shared" si="20"/>
        <v/>
      </c>
      <c r="AG16" s="89" t="str">
        <f>IF($E16="","",IF(AF16="","",IF(AF16&gt;=ตั้งค่าประเมิน!$C$4,3,IF(AF16&gt;=ตั้งค่าประเมิน!$C$5,2,IF(AF16&gt;=ตั้งค่าประเมิน!$C$6,1,0)))))</f>
        <v/>
      </c>
      <c r="AH16" s="88"/>
      <c r="AI16" s="15"/>
      <c r="AJ16" s="15"/>
      <c r="AK16" s="15"/>
      <c r="AL16" s="82" t="str">
        <f t="shared" si="17"/>
        <v/>
      </c>
      <c r="AM16" s="74" t="str">
        <f>IF($E16="","",IF(AL16="","",IF(AL16&gt;=ตั้งค่าประเมิน!$C$4,3,IF(AL16&gt;=ตั้งค่าประเมิน!$C$5,2,IF(AL16&gt;=ตั้งค่าประเมิน!$C$6,1,0)))))</f>
        <v/>
      </c>
      <c r="AN16" s="15"/>
      <c r="AO16" s="15"/>
      <c r="AP16" s="15"/>
      <c r="AQ16" s="15"/>
      <c r="AR16" s="82" t="str">
        <f t="shared" si="18"/>
        <v/>
      </c>
      <c r="AS16" s="74" t="str">
        <f>IF($E16="","",IF(AR16="","",IF(AR16&gt;=ตั้งค่าประเมิน!$C$4,3,IF(AR16&gt;=ตั้งค่าประเมิน!$C$5,2,IF(AR16&gt;=ตั้งค่าประเมิน!$C$6,1,0)))))</f>
        <v/>
      </c>
      <c r="AT16" s="82" t="str">
        <f t="shared" si="21"/>
        <v/>
      </c>
      <c r="AU16" s="89" t="str">
        <f>IF($E16="","",IF(AT16="","",IF(AT16&gt;=ตั้งค่าประเมิน!$C$4,3,IF(AT16&gt;=ตั้งค่าประเมิน!$C$5,2,IF(AT16&gt;=ตั้งค่าประเมิน!$C$6,1,0)))))</f>
        <v/>
      </c>
      <c r="AV16" s="95" t="str">
        <f t="shared" si="19"/>
        <v/>
      </c>
      <c r="AW16" s="89" t="str">
        <f>IF($E16="","",IF(AV16="","",IF(รายชื่อนักเรียน!H12="ย้ายออก","ย้ายออก",IF(AV16&gt;=ตั้งค่าประเมิน!$C$4,3,IF(AV16&gt;=ตั้งค่าประเมิน!$C$5,2,IF(AV16&gt;=ตั้งค่าประเมิน!$C$6,1,0))))))</f>
        <v/>
      </c>
    </row>
    <row r="17" spans="1:49" x14ac:dyDescent="0.3">
      <c r="A17" s="171"/>
      <c r="B17" s="171"/>
      <c r="C17" s="171"/>
      <c r="D17" s="78">
        <f>รายชื่อนักเรียน!A13</f>
        <v>12</v>
      </c>
      <c r="E17" s="8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F17" s="88"/>
      <c r="G17" s="15"/>
      <c r="H17" s="15"/>
      <c r="I17" s="15"/>
      <c r="J17" s="82" t="str">
        <f t="shared" si="12"/>
        <v/>
      </c>
      <c r="K17" s="74" t="str">
        <f>IF($E17="","",IF(J17="","",IF(J17&gt;=ตั้งค่าประเมิน!$C$4,3,IF(J17&gt;=ตั้งค่าประเมิน!$C$5,2,IF(J17&gt;=ตั้งค่าประเมิน!$C$6,1,0)))))</f>
        <v/>
      </c>
      <c r="L17" s="15"/>
      <c r="M17" s="15"/>
      <c r="N17" s="15"/>
      <c r="O17" s="15"/>
      <c r="P17" s="82" t="str">
        <f t="shared" si="13"/>
        <v/>
      </c>
      <c r="Q17" s="74" t="str">
        <f>IF($E17="","",IF(P17="","",IF(P17&gt;=ตั้งค่าประเมิน!$C$4,3,IF(P17&gt;=ตั้งค่าประเมิน!$C$5,2,IF(P17&gt;=ตั้งค่าประเมิน!$C$6,1,0)))))</f>
        <v/>
      </c>
      <c r="R17" s="82" t="str">
        <f t="shared" si="14"/>
        <v/>
      </c>
      <c r="S17" s="89" t="str">
        <f>IF($E17="","",IF(R17="","",IF(R17&gt;=ตั้งค่าประเมิน!$C$4,3,IF(R17&gt;=ตั้งค่าประเมิน!$C$5,2,IF(R17&gt;=ตั้งค่าประเมิน!$C$6,1,0)))))</f>
        <v/>
      </c>
      <c r="T17" s="88"/>
      <c r="U17" s="15"/>
      <c r="V17" s="15"/>
      <c r="W17" s="15"/>
      <c r="X17" s="82" t="str">
        <f t="shared" si="15"/>
        <v/>
      </c>
      <c r="Y17" s="74" t="str">
        <f>IF($E17="","",IF(X17="","",IF(X17&gt;=ตั้งค่าประเมิน!$C$4,3,IF(X17&gt;=ตั้งค่าประเมิน!$C$5,2,IF(X17&gt;=ตั้งค่าประเมิน!$C$6,1,0)))))</f>
        <v/>
      </c>
      <c r="Z17" s="15"/>
      <c r="AA17" s="15"/>
      <c r="AB17" s="15"/>
      <c r="AC17" s="15"/>
      <c r="AD17" s="82" t="str">
        <f t="shared" si="16"/>
        <v/>
      </c>
      <c r="AE17" s="74" t="str">
        <f>IF($E17="","",IF(AD17="","",IF(AD17&gt;=ตั้งค่าประเมิน!$C$4,3,IF(AD17&gt;=ตั้งค่าประเมิน!$C$5,2,IF(AD17&gt;=ตั้งค่าประเมิน!$C$6,1,0)))))</f>
        <v/>
      </c>
      <c r="AF17" s="82" t="str">
        <f t="shared" si="20"/>
        <v/>
      </c>
      <c r="AG17" s="89" t="str">
        <f>IF($E17="","",IF(AF17="","",IF(AF17&gt;=ตั้งค่าประเมิน!$C$4,3,IF(AF17&gt;=ตั้งค่าประเมิน!$C$5,2,IF(AF17&gt;=ตั้งค่าประเมิน!$C$6,1,0)))))</f>
        <v/>
      </c>
      <c r="AH17" s="88"/>
      <c r="AI17" s="15"/>
      <c r="AJ17" s="15"/>
      <c r="AK17" s="15"/>
      <c r="AL17" s="82" t="str">
        <f t="shared" si="17"/>
        <v/>
      </c>
      <c r="AM17" s="74" t="str">
        <f>IF($E17="","",IF(AL17="","",IF(AL17&gt;=ตั้งค่าประเมิน!$C$4,3,IF(AL17&gt;=ตั้งค่าประเมิน!$C$5,2,IF(AL17&gt;=ตั้งค่าประเมิน!$C$6,1,0)))))</f>
        <v/>
      </c>
      <c r="AN17" s="15"/>
      <c r="AO17" s="15"/>
      <c r="AP17" s="15"/>
      <c r="AQ17" s="15"/>
      <c r="AR17" s="82" t="str">
        <f t="shared" si="18"/>
        <v/>
      </c>
      <c r="AS17" s="74" t="str">
        <f>IF($E17="","",IF(AR17="","",IF(AR17&gt;=ตั้งค่าประเมิน!$C$4,3,IF(AR17&gt;=ตั้งค่าประเมิน!$C$5,2,IF(AR17&gt;=ตั้งค่าประเมิน!$C$6,1,0)))))</f>
        <v/>
      </c>
      <c r="AT17" s="82" t="str">
        <f t="shared" si="21"/>
        <v/>
      </c>
      <c r="AU17" s="89" t="str">
        <f>IF($E17="","",IF(AT17="","",IF(AT17&gt;=ตั้งค่าประเมิน!$C$4,3,IF(AT17&gt;=ตั้งค่าประเมิน!$C$5,2,IF(AT17&gt;=ตั้งค่าประเมิน!$C$6,1,0)))))</f>
        <v/>
      </c>
      <c r="AV17" s="95" t="str">
        <f t="shared" si="19"/>
        <v/>
      </c>
      <c r="AW17" s="89" t="str">
        <f>IF($E17="","",IF(AV17="","",IF(รายชื่อนักเรียน!H13="ย้ายออก","ย้ายออก",IF(AV17&gt;=ตั้งค่าประเมิน!$C$4,3,IF(AV17&gt;=ตั้งค่าประเมิน!$C$5,2,IF(AV17&gt;=ตั้งค่าประเมิน!$C$6,1,0))))))</f>
        <v/>
      </c>
    </row>
    <row r="18" spans="1:49" x14ac:dyDescent="0.3">
      <c r="A18" s="171"/>
      <c r="B18" s="171"/>
      <c r="C18" s="171"/>
      <c r="D18" s="78">
        <f>รายชื่อนักเรียน!A14</f>
        <v>13</v>
      </c>
      <c r="E18" s="8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F18" s="88"/>
      <c r="G18" s="15"/>
      <c r="H18" s="15"/>
      <c r="I18" s="15"/>
      <c r="J18" s="82" t="str">
        <f t="shared" si="12"/>
        <v/>
      </c>
      <c r="K18" s="74" t="str">
        <f>IF($E18="","",IF(J18="","",IF(J18&gt;=ตั้งค่าประเมิน!$C$4,3,IF(J18&gt;=ตั้งค่าประเมิน!$C$5,2,IF(J18&gt;=ตั้งค่าประเมิน!$C$6,1,0)))))</f>
        <v/>
      </c>
      <c r="L18" s="15"/>
      <c r="M18" s="15"/>
      <c r="N18" s="15"/>
      <c r="O18" s="15"/>
      <c r="P18" s="82" t="str">
        <f t="shared" si="13"/>
        <v/>
      </c>
      <c r="Q18" s="74" t="str">
        <f>IF($E18="","",IF(P18="","",IF(P18&gt;=ตั้งค่าประเมิน!$C$4,3,IF(P18&gt;=ตั้งค่าประเมิน!$C$5,2,IF(P18&gt;=ตั้งค่าประเมิน!$C$6,1,0)))))</f>
        <v/>
      </c>
      <c r="R18" s="82" t="str">
        <f t="shared" si="14"/>
        <v/>
      </c>
      <c r="S18" s="89" t="str">
        <f>IF($E18="","",IF(R18="","",IF(R18&gt;=ตั้งค่าประเมิน!$C$4,3,IF(R18&gt;=ตั้งค่าประเมิน!$C$5,2,IF(R18&gt;=ตั้งค่าประเมิน!$C$6,1,0)))))</f>
        <v/>
      </c>
      <c r="T18" s="88"/>
      <c r="U18" s="15"/>
      <c r="V18" s="15"/>
      <c r="W18" s="15"/>
      <c r="X18" s="82" t="str">
        <f t="shared" si="15"/>
        <v/>
      </c>
      <c r="Y18" s="74" t="str">
        <f>IF($E18="","",IF(X18="","",IF(X18&gt;=ตั้งค่าประเมิน!$C$4,3,IF(X18&gt;=ตั้งค่าประเมิน!$C$5,2,IF(X18&gt;=ตั้งค่าประเมิน!$C$6,1,0)))))</f>
        <v/>
      </c>
      <c r="Z18" s="15"/>
      <c r="AA18" s="15"/>
      <c r="AB18" s="15"/>
      <c r="AC18" s="15"/>
      <c r="AD18" s="82" t="str">
        <f t="shared" si="16"/>
        <v/>
      </c>
      <c r="AE18" s="74" t="str">
        <f>IF($E18="","",IF(AD18="","",IF(AD18&gt;=ตั้งค่าประเมิน!$C$4,3,IF(AD18&gt;=ตั้งค่าประเมิน!$C$5,2,IF(AD18&gt;=ตั้งค่าประเมิน!$C$6,1,0)))))</f>
        <v/>
      </c>
      <c r="AF18" s="82" t="str">
        <f t="shared" si="20"/>
        <v/>
      </c>
      <c r="AG18" s="89" t="str">
        <f>IF($E18="","",IF(AF18="","",IF(AF18&gt;=ตั้งค่าประเมิน!$C$4,3,IF(AF18&gt;=ตั้งค่าประเมิน!$C$5,2,IF(AF18&gt;=ตั้งค่าประเมิน!$C$6,1,0)))))</f>
        <v/>
      </c>
      <c r="AH18" s="88"/>
      <c r="AI18" s="15"/>
      <c r="AJ18" s="15"/>
      <c r="AK18" s="15"/>
      <c r="AL18" s="82" t="str">
        <f t="shared" si="17"/>
        <v/>
      </c>
      <c r="AM18" s="74" t="str">
        <f>IF($E18="","",IF(AL18="","",IF(AL18&gt;=ตั้งค่าประเมิน!$C$4,3,IF(AL18&gt;=ตั้งค่าประเมิน!$C$5,2,IF(AL18&gt;=ตั้งค่าประเมิน!$C$6,1,0)))))</f>
        <v/>
      </c>
      <c r="AN18" s="15"/>
      <c r="AO18" s="15"/>
      <c r="AP18" s="15"/>
      <c r="AQ18" s="15"/>
      <c r="AR18" s="82" t="str">
        <f t="shared" si="18"/>
        <v/>
      </c>
      <c r="AS18" s="74" t="str">
        <f>IF($E18="","",IF(AR18="","",IF(AR18&gt;=ตั้งค่าประเมิน!$C$4,3,IF(AR18&gt;=ตั้งค่าประเมิน!$C$5,2,IF(AR18&gt;=ตั้งค่าประเมิน!$C$6,1,0)))))</f>
        <v/>
      </c>
      <c r="AT18" s="82" t="str">
        <f t="shared" si="21"/>
        <v/>
      </c>
      <c r="AU18" s="89" t="str">
        <f>IF($E18="","",IF(AT18="","",IF(AT18&gt;=ตั้งค่าประเมิน!$C$4,3,IF(AT18&gt;=ตั้งค่าประเมิน!$C$5,2,IF(AT18&gt;=ตั้งค่าประเมิน!$C$6,1,0)))))</f>
        <v/>
      </c>
      <c r="AV18" s="95" t="str">
        <f t="shared" si="19"/>
        <v/>
      </c>
      <c r="AW18" s="89" t="str">
        <f>IF($E18="","",IF(AV18="","",IF(รายชื่อนักเรียน!H14="ย้ายออก","ย้ายออก",IF(AV18&gt;=ตั้งค่าประเมิน!$C$4,3,IF(AV18&gt;=ตั้งค่าประเมิน!$C$5,2,IF(AV18&gt;=ตั้งค่าประเมิน!$C$6,1,0))))))</f>
        <v/>
      </c>
    </row>
    <row r="19" spans="1:49" x14ac:dyDescent="0.3">
      <c r="A19" s="171"/>
      <c r="B19" s="171"/>
      <c r="C19" s="171"/>
      <c r="D19" s="78">
        <f>รายชื่อนักเรียน!A15</f>
        <v>14</v>
      </c>
      <c r="E19" s="8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F19" s="88"/>
      <c r="G19" s="15"/>
      <c r="H19" s="15"/>
      <c r="I19" s="15"/>
      <c r="J19" s="82" t="str">
        <f t="shared" si="12"/>
        <v/>
      </c>
      <c r="K19" s="74" t="str">
        <f>IF($E19="","",IF(J19="","",IF(J19&gt;=ตั้งค่าประเมิน!$C$4,3,IF(J19&gt;=ตั้งค่าประเมิน!$C$5,2,IF(J19&gt;=ตั้งค่าประเมิน!$C$6,1,0)))))</f>
        <v/>
      </c>
      <c r="L19" s="15"/>
      <c r="M19" s="15"/>
      <c r="N19" s="15"/>
      <c r="O19" s="15"/>
      <c r="P19" s="82" t="str">
        <f t="shared" si="13"/>
        <v/>
      </c>
      <c r="Q19" s="74" t="str">
        <f>IF($E19="","",IF(P19="","",IF(P19&gt;=ตั้งค่าประเมิน!$C$4,3,IF(P19&gt;=ตั้งค่าประเมิน!$C$5,2,IF(P19&gt;=ตั้งค่าประเมิน!$C$6,1,0)))))</f>
        <v/>
      </c>
      <c r="R19" s="82" t="str">
        <f t="shared" si="14"/>
        <v/>
      </c>
      <c r="S19" s="89" t="str">
        <f>IF($E19="","",IF(R19="","",IF(R19&gt;=ตั้งค่าประเมิน!$C$4,3,IF(R19&gt;=ตั้งค่าประเมิน!$C$5,2,IF(R19&gt;=ตั้งค่าประเมิน!$C$6,1,0)))))</f>
        <v/>
      </c>
      <c r="T19" s="88"/>
      <c r="U19" s="15"/>
      <c r="V19" s="15"/>
      <c r="W19" s="15"/>
      <c r="X19" s="82" t="str">
        <f t="shared" si="15"/>
        <v/>
      </c>
      <c r="Y19" s="74" t="str">
        <f>IF($E19="","",IF(X19="","",IF(X19&gt;=ตั้งค่าประเมิน!$C$4,3,IF(X19&gt;=ตั้งค่าประเมิน!$C$5,2,IF(X19&gt;=ตั้งค่าประเมิน!$C$6,1,0)))))</f>
        <v/>
      </c>
      <c r="Z19" s="15"/>
      <c r="AA19" s="15"/>
      <c r="AB19" s="15"/>
      <c r="AC19" s="15"/>
      <c r="AD19" s="82" t="str">
        <f t="shared" si="16"/>
        <v/>
      </c>
      <c r="AE19" s="74" t="str">
        <f>IF($E19="","",IF(AD19="","",IF(AD19&gt;=ตั้งค่าประเมิน!$C$4,3,IF(AD19&gt;=ตั้งค่าประเมิน!$C$5,2,IF(AD19&gt;=ตั้งค่าประเมิน!$C$6,1,0)))))</f>
        <v/>
      </c>
      <c r="AF19" s="82" t="str">
        <f t="shared" si="20"/>
        <v/>
      </c>
      <c r="AG19" s="89" t="str">
        <f>IF($E19="","",IF(AF19="","",IF(AF19&gt;=ตั้งค่าประเมิน!$C$4,3,IF(AF19&gt;=ตั้งค่าประเมิน!$C$5,2,IF(AF19&gt;=ตั้งค่าประเมิน!$C$6,1,0)))))</f>
        <v/>
      </c>
      <c r="AH19" s="88"/>
      <c r="AI19" s="15"/>
      <c r="AJ19" s="15"/>
      <c r="AK19" s="15"/>
      <c r="AL19" s="82" t="str">
        <f t="shared" si="17"/>
        <v/>
      </c>
      <c r="AM19" s="74" t="str">
        <f>IF($E19="","",IF(AL19="","",IF(AL19&gt;=ตั้งค่าประเมิน!$C$4,3,IF(AL19&gt;=ตั้งค่าประเมิน!$C$5,2,IF(AL19&gt;=ตั้งค่าประเมิน!$C$6,1,0)))))</f>
        <v/>
      </c>
      <c r="AN19" s="15"/>
      <c r="AO19" s="15"/>
      <c r="AP19" s="15"/>
      <c r="AQ19" s="15"/>
      <c r="AR19" s="82" t="str">
        <f t="shared" si="18"/>
        <v/>
      </c>
      <c r="AS19" s="74" t="str">
        <f>IF($E19="","",IF(AR19="","",IF(AR19&gt;=ตั้งค่าประเมิน!$C$4,3,IF(AR19&gt;=ตั้งค่าประเมิน!$C$5,2,IF(AR19&gt;=ตั้งค่าประเมิน!$C$6,1,0)))))</f>
        <v/>
      </c>
      <c r="AT19" s="82" t="str">
        <f t="shared" si="21"/>
        <v/>
      </c>
      <c r="AU19" s="89" t="str">
        <f>IF($E19="","",IF(AT19="","",IF(AT19&gt;=ตั้งค่าประเมิน!$C$4,3,IF(AT19&gt;=ตั้งค่าประเมิน!$C$5,2,IF(AT19&gt;=ตั้งค่าประเมิน!$C$6,1,0)))))</f>
        <v/>
      </c>
      <c r="AV19" s="95" t="str">
        <f t="shared" si="19"/>
        <v/>
      </c>
      <c r="AW19" s="89" t="str">
        <f>IF($E19="","",IF(AV19="","",IF(รายชื่อนักเรียน!H15="ย้ายออก","ย้ายออก",IF(AV19&gt;=ตั้งค่าประเมิน!$C$4,3,IF(AV19&gt;=ตั้งค่าประเมิน!$C$5,2,IF(AV19&gt;=ตั้งค่าประเมิน!$C$6,1,0))))))</f>
        <v/>
      </c>
    </row>
    <row r="20" spans="1:49" x14ac:dyDescent="0.3">
      <c r="A20" s="171"/>
      <c r="B20" s="171"/>
      <c r="C20" s="171"/>
      <c r="D20" s="78">
        <f>รายชื่อนักเรียน!A16</f>
        <v>15</v>
      </c>
      <c r="E20" s="8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F20" s="88"/>
      <c r="G20" s="15"/>
      <c r="H20" s="15"/>
      <c r="I20" s="15"/>
      <c r="J20" s="82" t="str">
        <f t="shared" si="12"/>
        <v/>
      </c>
      <c r="K20" s="74" t="str">
        <f>IF($E20="","",IF(J20="","",IF(J20&gt;=ตั้งค่าประเมิน!$C$4,3,IF(J20&gt;=ตั้งค่าประเมิน!$C$5,2,IF(J20&gt;=ตั้งค่าประเมิน!$C$6,1,0)))))</f>
        <v/>
      </c>
      <c r="L20" s="15"/>
      <c r="M20" s="15"/>
      <c r="N20" s="15"/>
      <c r="O20" s="15"/>
      <c r="P20" s="82" t="str">
        <f t="shared" si="13"/>
        <v/>
      </c>
      <c r="Q20" s="74" t="str">
        <f>IF($E20="","",IF(P20="","",IF(P20&gt;=ตั้งค่าประเมิน!$C$4,3,IF(P20&gt;=ตั้งค่าประเมิน!$C$5,2,IF(P20&gt;=ตั้งค่าประเมิน!$C$6,1,0)))))</f>
        <v/>
      </c>
      <c r="R20" s="82" t="str">
        <f t="shared" si="14"/>
        <v/>
      </c>
      <c r="S20" s="89" t="str">
        <f>IF($E20="","",IF(R20="","",IF(R20&gt;=ตั้งค่าประเมิน!$C$4,3,IF(R20&gt;=ตั้งค่าประเมิน!$C$5,2,IF(R20&gt;=ตั้งค่าประเมิน!$C$6,1,0)))))</f>
        <v/>
      </c>
      <c r="T20" s="88"/>
      <c r="U20" s="15"/>
      <c r="V20" s="15"/>
      <c r="W20" s="15"/>
      <c r="X20" s="82" t="str">
        <f t="shared" si="15"/>
        <v/>
      </c>
      <c r="Y20" s="74" t="str">
        <f>IF($E20="","",IF(X20="","",IF(X20&gt;=ตั้งค่าประเมิน!$C$4,3,IF(X20&gt;=ตั้งค่าประเมิน!$C$5,2,IF(X20&gt;=ตั้งค่าประเมิน!$C$6,1,0)))))</f>
        <v/>
      </c>
      <c r="Z20" s="15"/>
      <c r="AA20" s="15"/>
      <c r="AB20" s="15"/>
      <c r="AC20" s="15"/>
      <c r="AD20" s="82" t="str">
        <f t="shared" si="16"/>
        <v/>
      </c>
      <c r="AE20" s="74" t="str">
        <f>IF($E20="","",IF(AD20="","",IF(AD20&gt;=ตั้งค่าประเมิน!$C$4,3,IF(AD20&gt;=ตั้งค่าประเมิน!$C$5,2,IF(AD20&gt;=ตั้งค่าประเมิน!$C$6,1,0)))))</f>
        <v/>
      </c>
      <c r="AF20" s="82" t="str">
        <f t="shared" si="20"/>
        <v/>
      </c>
      <c r="AG20" s="89" t="str">
        <f>IF($E20="","",IF(AF20="","",IF(AF20&gt;=ตั้งค่าประเมิน!$C$4,3,IF(AF20&gt;=ตั้งค่าประเมิน!$C$5,2,IF(AF20&gt;=ตั้งค่าประเมิน!$C$6,1,0)))))</f>
        <v/>
      </c>
      <c r="AH20" s="88"/>
      <c r="AI20" s="15"/>
      <c r="AJ20" s="15"/>
      <c r="AK20" s="15"/>
      <c r="AL20" s="82" t="str">
        <f t="shared" si="17"/>
        <v/>
      </c>
      <c r="AM20" s="74" t="str">
        <f>IF($E20="","",IF(AL20="","",IF(AL20&gt;=ตั้งค่าประเมิน!$C$4,3,IF(AL20&gt;=ตั้งค่าประเมิน!$C$5,2,IF(AL20&gt;=ตั้งค่าประเมิน!$C$6,1,0)))))</f>
        <v/>
      </c>
      <c r="AN20" s="15"/>
      <c r="AO20" s="15"/>
      <c r="AP20" s="15"/>
      <c r="AQ20" s="15"/>
      <c r="AR20" s="82" t="str">
        <f t="shared" si="18"/>
        <v/>
      </c>
      <c r="AS20" s="74" t="str">
        <f>IF($E20="","",IF(AR20="","",IF(AR20&gt;=ตั้งค่าประเมิน!$C$4,3,IF(AR20&gt;=ตั้งค่าประเมิน!$C$5,2,IF(AR20&gt;=ตั้งค่าประเมิน!$C$6,1,0)))))</f>
        <v/>
      </c>
      <c r="AT20" s="82" t="str">
        <f t="shared" si="21"/>
        <v/>
      </c>
      <c r="AU20" s="89" t="str">
        <f>IF($E20="","",IF(AT20="","",IF(AT20&gt;=ตั้งค่าประเมิน!$C$4,3,IF(AT20&gt;=ตั้งค่าประเมิน!$C$5,2,IF(AT20&gt;=ตั้งค่าประเมิน!$C$6,1,0)))))</f>
        <v/>
      </c>
      <c r="AV20" s="95" t="str">
        <f t="shared" si="19"/>
        <v/>
      </c>
      <c r="AW20" s="89" t="str">
        <f>IF($E20="","",IF(AV20="","",IF(รายชื่อนักเรียน!H16="ย้ายออก","ย้ายออก",IF(AV20&gt;=ตั้งค่าประเมิน!$C$4,3,IF(AV20&gt;=ตั้งค่าประเมิน!$C$5,2,IF(AV20&gt;=ตั้งค่าประเมิน!$C$6,1,0))))))</f>
        <v/>
      </c>
    </row>
    <row r="21" spans="1:49" x14ac:dyDescent="0.3">
      <c r="A21" s="171"/>
      <c r="B21" s="171"/>
      <c r="C21" s="171"/>
      <c r="D21" s="78">
        <f>รายชื่อนักเรียน!A17</f>
        <v>16</v>
      </c>
      <c r="E21" s="8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F21" s="88"/>
      <c r="G21" s="15"/>
      <c r="H21" s="15"/>
      <c r="I21" s="15"/>
      <c r="J21" s="82" t="str">
        <f t="shared" si="12"/>
        <v/>
      </c>
      <c r="K21" s="74" t="str">
        <f>IF($E21="","",IF(J21="","",IF(J21&gt;=ตั้งค่าประเมิน!$C$4,3,IF(J21&gt;=ตั้งค่าประเมิน!$C$5,2,IF(J21&gt;=ตั้งค่าประเมิน!$C$6,1,0)))))</f>
        <v/>
      </c>
      <c r="L21" s="15"/>
      <c r="M21" s="15"/>
      <c r="N21" s="15"/>
      <c r="O21" s="15"/>
      <c r="P21" s="82" t="str">
        <f t="shared" si="13"/>
        <v/>
      </c>
      <c r="Q21" s="74" t="str">
        <f>IF($E21="","",IF(P21="","",IF(P21&gt;=ตั้งค่าประเมิน!$C$4,3,IF(P21&gt;=ตั้งค่าประเมิน!$C$5,2,IF(P21&gt;=ตั้งค่าประเมิน!$C$6,1,0)))))</f>
        <v/>
      </c>
      <c r="R21" s="82" t="str">
        <f t="shared" si="14"/>
        <v/>
      </c>
      <c r="S21" s="89" t="str">
        <f>IF($E21="","",IF(R21="","",IF(R21&gt;=ตั้งค่าประเมิน!$C$4,3,IF(R21&gt;=ตั้งค่าประเมิน!$C$5,2,IF(R21&gt;=ตั้งค่าประเมิน!$C$6,1,0)))))</f>
        <v/>
      </c>
      <c r="T21" s="88"/>
      <c r="U21" s="15"/>
      <c r="V21" s="15"/>
      <c r="W21" s="15"/>
      <c r="X21" s="82" t="str">
        <f t="shared" si="15"/>
        <v/>
      </c>
      <c r="Y21" s="74" t="str">
        <f>IF($E21="","",IF(X21="","",IF(X21&gt;=ตั้งค่าประเมิน!$C$4,3,IF(X21&gt;=ตั้งค่าประเมิน!$C$5,2,IF(X21&gt;=ตั้งค่าประเมิน!$C$6,1,0)))))</f>
        <v/>
      </c>
      <c r="Z21" s="15"/>
      <c r="AA21" s="15"/>
      <c r="AB21" s="15"/>
      <c r="AC21" s="15"/>
      <c r="AD21" s="82" t="str">
        <f t="shared" si="16"/>
        <v/>
      </c>
      <c r="AE21" s="74" t="str">
        <f>IF($E21="","",IF(AD21="","",IF(AD21&gt;=ตั้งค่าประเมิน!$C$4,3,IF(AD21&gt;=ตั้งค่าประเมิน!$C$5,2,IF(AD21&gt;=ตั้งค่าประเมิน!$C$6,1,0)))))</f>
        <v/>
      </c>
      <c r="AF21" s="82" t="str">
        <f t="shared" si="20"/>
        <v/>
      </c>
      <c r="AG21" s="89" t="str">
        <f>IF($E21="","",IF(AF21="","",IF(AF21&gt;=ตั้งค่าประเมิน!$C$4,3,IF(AF21&gt;=ตั้งค่าประเมิน!$C$5,2,IF(AF21&gt;=ตั้งค่าประเมิน!$C$6,1,0)))))</f>
        <v/>
      </c>
      <c r="AH21" s="88"/>
      <c r="AI21" s="15"/>
      <c r="AJ21" s="15"/>
      <c r="AK21" s="15"/>
      <c r="AL21" s="82" t="str">
        <f t="shared" si="17"/>
        <v/>
      </c>
      <c r="AM21" s="74" t="str">
        <f>IF($E21="","",IF(AL21="","",IF(AL21&gt;=ตั้งค่าประเมิน!$C$4,3,IF(AL21&gt;=ตั้งค่าประเมิน!$C$5,2,IF(AL21&gt;=ตั้งค่าประเมิน!$C$6,1,0)))))</f>
        <v/>
      </c>
      <c r="AN21" s="15"/>
      <c r="AO21" s="15"/>
      <c r="AP21" s="15"/>
      <c r="AQ21" s="15"/>
      <c r="AR21" s="82" t="str">
        <f t="shared" si="18"/>
        <v/>
      </c>
      <c r="AS21" s="74" t="str">
        <f>IF($E21="","",IF(AR21="","",IF(AR21&gt;=ตั้งค่าประเมิน!$C$4,3,IF(AR21&gt;=ตั้งค่าประเมิน!$C$5,2,IF(AR21&gt;=ตั้งค่าประเมิน!$C$6,1,0)))))</f>
        <v/>
      </c>
      <c r="AT21" s="82" t="str">
        <f t="shared" si="21"/>
        <v/>
      </c>
      <c r="AU21" s="89" t="str">
        <f>IF($E21="","",IF(AT21="","",IF(AT21&gt;=ตั้งค่าประเมิน!$C$4,3,IF(AT21&gt;=ตั้งค่าประเมิน!$C$5,2,IF(AT21&gt;=ตั้งค่าประเมิน!$C$6,1,0)))))</f>
        <v/>
      </c>
      <c r="AV21" s="95" t="str">
        <f t="shared" si="19"/>
        <v/>
      </c>
      <c r="AW21" s="89" t="str">
        <f>IF($E21="","",IF(AV21="","",IF(รายชื่อนักเรียน!H17="ย้ายออก","ย้ายออก",IF(AV21&gt;=ตั้งค่าประเมิน!$C$4,3,IF(AV21&gt;=ตั้งค่าประเมิน!$C$5,2,IF(AV21&gt;=ตั้งค่าประเมิน!$C$6,1,0))))))</f>
        <v/>
      </c>
    </row>
    <row r="22" spans="1:49" x14ac:dyDescent="0.3">
      <c r="A22" s="171"/>
      <c r="B22" s="171"/>
      <c r="C22" s="171"/>
      <c r="D22" s="78">
        <f>รายชื่อนักเรียน!A18</f>
        <v>17</v>
      </c>
      <c r="E22" s="8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F22" s="88"/>
      <c r="G22" s="15"/>
      <c r="H22" s="15"/>
      <c r="I22" s="15"/>
      <c r="J22" s="82" t="str">
        <f t="shared" si="12"/>
        <v/>
      </c>
      <c r="K22" s="74" t="str">
        <f>IF($E22="","",IF(J22="","",IF(J22&gt;=ตั้งค่าประเมิน!$C$4,3,IF(J22&gt;=ตั้งค่าประเมิน!$C$5,2,IF(J22&gt;=ตั้งค่าประเมิน!$C$6,1,0)))))</f>
        <v/>
      </c>
      <c r="L22" s="15"/>
      <c r="M22" s="15"/>
      <c r="N22" s="15"/>
      <c r="O22" s="15"/>
      <c r="P22" s="82" t="str">
        <f t="shared" si="13"/>
        <v/>
      </c>
      <c r="Q22" s="74" t="str">
        <f>IF($E22="","",IF(P22="","",IF(P22&gt;=ตั้งค่าประเมิน!$C$4,3,IF(P22&gt;=ตั้งค่าประเมิน!$C$5,2,IF(P22&gt;=ตั้งค่าประเมิน!$C$6,1,0)))))</f>
        <v/>
      </c>
      <c r="R22" s="82" t="str">
        <f t="shared" si="14"/>
        <v/>
      </c>
      <c r="S22" s="89" t="str">
        <f>IF($E22="","",IF(R22="","",IF(R22&gt;=ตั้งค่าประเมิน!$C$4,3,IF(R22&gt;=ตั้งค่าประเมิน!$C$5,2,IF(R22&gt;=ตั้งค่าประเมิน!$C$6,1,0)))))</f>
        <v/>
      </c>
      <c r="T22" s="88"/>
      <c r="U22" s="15"/>
      <c r="V22" s="15"/>
      <c r="W22" s="15"/>
      <c r="X22" s="82" t="str">
        <f t="shared" si="15"/>
        <v/>
      </c>
      <c r="Y22" s="74" t="str">
        <f>IF($E22="","",IF(X22="","",IF(X22&gt;=ตั้งค่าประเมิน!$C$4,3,IF(X22&gt;=ตั้งค่าประเมิน!$C$5,2,IF(X22&gt;=ตั้งค่าประเมิน!$C$6,1,0)))))</f>
        <v/>
      </c>
      <c r="Z22" s="15"/>
      <c r="AA22" s="15"/>
      <c r="AB22" s="15"/>
      <c r="AC22" s="15"/>
      <c r="AD22" s="82" t="str">
        <f t="shared" si="16"/>
        <v/>
      </c>
      <c r="AE22" s="74" t="str">
        <f>IF($E22="","",IF(AD22="","",IF(AD22&gt;=ตั้งค่าประเมิน!$C$4,3,IF(AD22&gt;=ตั้งค่าประเมิน!$C$5,2,IF(AD22&gt;=ตั้งค่าประเมิน!$C$6,1,0)))))</f>
        <v/>
      </c>
      <c r="AF22" s="82" t="str">
        <f t="shared" si="20"/>
        <v/>
      </c>
      <c r="AG22" s="89" t="str">
        <f>IF($E22="","",IF(AF22="","",IF(AF22&gt;=ตั้งค่าประเมิน!$C$4,3,IF(AF22&gt;=ตั้งค่าประเมิน!$C$5,2,IF(AF22&gt;=ตั้งค่าประเมิน!$C$6,1,0)))))</f>
        <v/>
      </c>
      <c r="AH22" s="88"/>
      <c r="AI22" s="15"/>
      <c r="AJ22" s="15"/>
      <c r="AK22" s="15"/>
      <c r="AL22" s="82" t="str">
        <f t="shared" si="17"/>
        <v/>
      </c>
      <c r="AM22" s="74" t="str">
        <f>IF($E22="","",IF(AL22="","",IF(AL22&gt;=ตั้งค่าประเมิน!$C$4,3,IF(AL22&gt;=ตั้งค่าประเมิน!$C$5,2,IF(AL22&gt;=ตั้งค่าประเมิน!$C$6,1,0)))))</f>
        <v/>
      </c>
      <c r="AN22" s="15"/>
      <c r="AO22" s="15"/>
      <c r="AP22" s="15"/>
      <c r="AQ22" s="15"/>
      <c r="AR22" s="82" t="str">
        <f t="shared" si="18"/>
        <v/>
      </c>
      <c r="AS22" s="74" t="str">
        <f>IF($E22="","",IF(AR22="","",IF(AR22&gt;=ตั้งค่าประเมิน!$C$4,3,IF(AR22&gt;=ตั้งค่าประเมิน!$C$5,2,IF(AR22&gt;=ตั้งค่าประเมิน!$C$6,1,0)))))</f>
        <v/>
      </c>
      <c r="AT22" s="82" t="str">
        <f t="shared" si="21"/>
        <v/>
      </c>
      <c r="AU22" s="89" t="str">
        <f>IF($E22="","",IF(AT22="","",IF(AT22&gt;=ตั้งค่าประเมิน!$C$4,3,IF(AT22&gt;=ตั้งค่าประเมิน!$C$5,2,IF(AT22&gt;=ตั้งค่าประเมิน!$C$6,1,0)))))</f>
        <v/>
      </c>
      <c r="AV22" s="95" t="str">
        <f t="shared" si="19"/>
        <v/>
      </c>
      <c r="AW22" s="89" t="str">
        <f>IF($E22="","",IF(AV22="","",IF(รายชื่อนักเรียน!H18="ย้ายออก","ย้ายออก",IF(AV22&gt;=ตั้งค่าประเมิน!$C$4,3,IF(AV22&gt;=ตั้งค่าประเมิน!$C$5,2,IF(AV22&gt;=ตั้งค่าประเมิน!$C$6,1,0))))))</f>
        <v/>
      </c>
    </row>
    <row r="23" spans="1:49" x14ac:dyDescent="0.3">
      <c r="A23" s="171"/>
      <c r="B23" s="171"/>
      <c r="C23" s="171"/>
      <c r="D23" s="78">
        <f>รายชื่อนักเรียน!A19</f>
        <v>18</v>
      </c>
      <c r="E23" s="8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F23" s="88"/>
      <c r="G23" s="15"/>
      <c r="H23" s="15"/>
      <c r="I23" s="15"/>
      <c r="J23" s="82" t="str">
        <f t="shared" si="12"/>
        <v/>
      </c>
      <c r="K23" s="74" t="str">
        <f>IF($E23="","",IF(J23="","",IF(J23&gt;=ตั้งค่าประเมิน!$C$4,3,IF(J23&gt;=ตั้งค่าประเมิน!$C$5,2,IF(J23&gt;=ตั้งค่าประเมิน!$C$6,1,0)))))</f>
        <v/>
      </c>
      <c r="L23" s="15"/>
      <c r="M23" s="15"/>
      <c r="N23" s="15"/>
      <c r="O23" s="15"/>
      <c r="P23" s="82" t="str">
        <f t="shared" si="13"/>
        <v/>
      </c>
      <c r="Q23" s="74" t="str">
        <f>IF($E23="","",IF(P23="","",IF(P23&gt;=ตั้งค่าประเมิน!$C$4,3,IF(P23&gt;=ตั้งค่าประเมิน!$C$5,2,IF(P23&gt;=ตั้งค่าประเมิน!$C$6,1,0)))))</f>
        <v/>
      </c>
      <c r="R23" s="82" t="str">
        <f t="shared" si="14"/>
        <v/>
      </c>
      <c r="S23" s="89" t="str">
        <f>IF($E23="","",IF(R23="","",IF(R23&gt;=ตั้งค่าประเมิน!$C$4,3,IF(R23&gt;=ตั้งค่าประเมิน!$C$5,2,IF(R23&gt;=ตั้งค่าประเมิน!$C$6,1,0)))))</f>
        <v/>
      </c>
      <c r="T23" s="88"/>
      <c r="U23" s="15"/>
      <c r="V23" s="15"/>
      <c r="W23" s="15"/>
      <c r="X23" s="82" t="str">
        <f t="shared" si="15"/>
        <v/>
      </c>
      <c r="Y23" s="74" t="str">
        <f>IF($E23="","",IF(X23="","",IF(X23&gt;=ตั้งค่าประเมิน!$C$4,3,IF(X23&gt;=ตั้งค่าประเมิน!$C$5,2,IF(X23&gt;=ตั้งค่าประเมิน!$C$6,1,0)))))</f>
        <v/>
      </c>
      <c r="Z23" s="15"/>
      <c r="AA23" s="15"/>
      <c r="AB23" s="15"/>
      <c r="AC23" s="15"/>
      <c r="AD23" s="82" t="str">
        <f t="shared" si="16"/>
        <v/>
      </c>
      <c r="AE23" s="74" t="str">
        <f>IF($E23="","",IF(AD23="","",IF(AD23&gt;=ตั้งค่าประเมิน!$C$4,3,IF(AD23&gt;=ตั้งค่าประเมิน!$C$5,2,IF(AD23&gt;=ตั้งค่าประเมิน!$C$6,1,0)))))</f>
        <v/>
      </c>
      <c r="AF23" s="82" t="str">
        <f t="shared" si="20"/>
        <v/>
      </c>
      <c r="AG23" s="89" t="str">
        <f>IF($E23="","",IF(AF23="","",IF(AF23&gt;=ตั้งค่าประเมิน!$C$4,3,IF(AF23&gt;=ตั้งค่าประเมิน!$C$5,2,IF(AF23&gt;=ตั้งค่าประเมิน!$C$6,1,0)))))</f>
        <v/>
      </c>
      <c r="AH23" s="88"/>
      <c r="AI23" s="15"/>
      <c r="AJ23" s="15"/>
      <c r="AK23" s="15"/>
      <c r="AL23" s="82" t="str">
        <f t="shared" si="17"/>
        <v/>
      </c>
      <c r="AM23" s="74" t="str">
        <f>IF($E23="","",IF(AL23="","",IF(AL23&gt;=ตั้งค่าประเมิน!$C$4,3,IF(AL23&gt;=ตั้งค่าประเมิน!$C$5,2,IF(AL23&gt;=ตั้งค่าประเมิน!$C$6,1,0)))))</f>
        <v/>
      </c>
      <c r="AN23" s="15"/>
      <c r="AO23" s="15"/>
      <c r="AP23" s="15"/>
      <c r="AQ23" s="15"/>
      <c r="AR23" s="82" t="str">
        <f t="shared" si="18"/>
        <v/>
      </c>
      <c r="AS23" s="74" t="str">
        <f>IF($E23="","",IF(AR23="","",IF(AR23&gt;=ตั้งค่าประเมิน!$C$4,3,IF(AR23&gt;=ตั้งค่าประเมิน!$C$5,2,IF(AR23&gt;=ตั้งค่าประเมิน!$C$6,1,0)))))</f>
        <v/>
      </c>
      <c r="AT23" s="82" t="str">
        <f t="shared" si="21"/>
        <v/>
      </c>
      <c r="AU23" s="89" t="str">
        <f>IF($E23="","",IF(AT23="","",IF(AT23&gt;=ตั้งค่าประเมิน!$C$4,3,IF(AT23&gt;=ตั้งค่าประเมิน!$C$5,2,IF(AT23&gt;=ตั้งค่าประเมิน!$C$6,1,0)))))</f>
        <v/>
      </c>
      <c r="AV23" s="95" t="str">
        <f t="shared" si="19"/>
        <v/>
      </c>
      <c r="AW23" s="89" t="str">
        <f>IF($E23="","",IF(AV23="","",IF(รายชื่อนักเรียน!H19="ย้ายออก","ย้ายออก",IF(AV23&gt;=ตั้งค่าประเมิน!$C$4,3,IF(AV23&gt;=ตั้งค่าประเมิน!$C$5,2,IF(AV23&gt;=ตั้งค่าประเมิน!$C$6,1,0))))))</f>
        <v/>
      </c>
    </row>
    <row r="24" spans="1:49" x14ac:dyDescent="0.3">
      <c r="A24" s="171"/>
      <c r="B24" s="171"/>
      <c r="C24" s="171"/>
      <c r="D24" s="78">
        <f>รายชื่อนักเรียน!A20</f>
        <v>19</v>
      </c>
      <c r="E24" s="8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F24" s="88"/>
      <c r="G24" s="15"/>
      <c r="H24" s="15"/>
      <c r="I24" s="15"/>
      <c r="J24" s="82" t="str">
        <f t="shared" si="12"/>
        <v/>
      </c>
      <c r="K24" s="74" t="str">
        <f>IF($E24="","",IF(J24="","",IF(J24&gt;=ตั้งค่าประเมิน!$C$4,3,IF(J24&gt;=ตั้งค่าประเมิน!$C$5,2,IF(J24&gt;=ตั้งค่าประเมิน!$C$6,1,0)))))</f>
        <v/>
      </c>
      <c r="L24" s="15"/>
      <c r="M24" s="15"/>
      <c r="N24" s="15"/>
      <c r="O24" s="15"/>
      <c r="P24" s="82" t="str">
        <f t="shared" si="13"/>
        <v/>
      </c>
      <c r="Q24" s="74" t="str">
        <f>IF($E24="","",IF(P24="","",IF(P24&gt;=ตั้งค่าประเมิน!$C$4,3,IF(P24&gt;=ตั้งค่าประเมิน!$C$5,2,IF(P24&gt;=ตั้งค่าประเมิน!$C$6,1,0)))))</f>
        <v/>
      </c>
      <c r="R24" s="82" t="str">
        <f t="shared" si="14"/>
        <v/>
      </c>
      <c r="S24" s="89" t="str">
        <f>IF($E24="","",IF(R24="","",IF(R24&gt;=ตั้งค่าประเมิน!$C$4,3,IF(R24&gt;=ตั้งค่าประเมิน!$C$5,2,IF(R24&gt;=ตั้งค่าประเมิน!$C$6,1,0)))))</f>
        <v/>
      </c>
      <c r="T24" s="88"/>
      <c r="U24" s="15"/>
      <c r="V24" s="15"/>
      <c r="W24" s="15"/>
      <c r="X24" s="82" t="str">
        <f t="shared" si="15"/>
        <v/>
      </c>
      <c r="Y24" s="74" t="str">
        <f>IF($E24="","",IF(X24="","",IF(X24&gt;=ตั้งค่าประเมิน!$C$4,3,IF(X24&gt;=ตั้งค่าประเมิน!$C$5,2,IF(X24&gt;=ตั้งค่าประเมิน!$C$6,1,0)))))</f>
        <v/>
      </c>
      <c r="Z24" s="15"/>
      <c r="AA24" s="15"/>
      <c r="AB24" s="15"/>
      <c r="AC24" s="15"/>
      <c r="AD24" s="82" t="str">
        <f t="shared" si="16"/>
        <v/>
      </c>
      <c r="AE24" s="74" t="str">
        <f>IF($E24="","",IF(AD24="","",IF(AD24&gt;=ตั้งค่าประเมิน!$C$4,3,IF(AD24&gt;=ตั้งค่าประเมิน!$C$5,2,IF(AD24&gt;=ตั้งค่าประเมิน!$C$6,1,0)))))</f>
        <v/>
      </c>
      <c r="AF24" s="82" t="str">
        <f t="shared" si="20"/>
        <v/>
      </c>
      <c r="AG24" s="89" t="str">
        <f>IF($E24="","",IF(AF24="","",IF(AF24&gt;=ตั้งค่าประเมิน!$C$4,3,IF(AF24&gt;=ตั้งค่าประเมิน!$C$5,2,IF(AF24&gt;=ตั้งค่าประเมิน!$C$6,1,0)))))</f>
        <v/>
      </c>
      <c r="AH24" s="88"/>
      <c r="AI24" s="15"/>
      <c r="AJ24" s="15"/>
      <c r="AK24" s="15"/>
      <c r="AL24" s="82" t="str">
        <f t="shared" si="17"/>
        <v/>
      </c>
      <c r="AM24" s="74" t="str">
        <f>IF($E24="","",IF(AL24="","",IF(AL24&gt;=ตั้งค่าประเมิน!$C$4,3,IF(AL24&gt;=ตั้งค่าประเมิน!$C$5,2,IF(AL24&gt;=ตั้งค่าประเมิน!$C$6,1,0)))))</f>
        <v/>
      </c>
      <c r="AN24" s="15"/>
      <c r="AO24" s="15"/>
      <c r="AP24" s="15"/>
      <c r="AQ24" s="15"/>
      <c r="AR24" s="82" t="str">
        <f t="shared" si="18"/>
        <v/>
      </c>
      <c r="AS24" s="74" t="str">
        <f>IF($E24="","",IF(AR24="","",IF(AR24&gt;=ตั้งค่าประเมิน!$C$4,3,IF(AR24&gt;=ตั้งค่าประเมิน!$C$5,2,IF(AR24&gt;=ตั้งค่าประเมิน!$C$6,1,0)))))</f>
        <v/>
      </c>
      <c r="AT24" s="82" t="str">
        <f t="shared" si="21"/>
        <v/>
      </c>
      <c r="AU24" s="89" t="str">
        <f>IF($E24="","",IF(AT24="","",IF(AT24&gt;=ตั้งค่าประเมิน!$C$4,3,IF(AT24&gt;=ตั้งค่าประเมิน!$C$5,2,IF(AT24&gt;=ตั้งค่าประเมิน!$C$6,1,0)))))</f>
        <v/>
      </c>
      <c r="AV24" s="95" t="str">
        <f t="shared" si="19"/>
        <v/>
      </c>
      <c r="AW24" s="89" t="str">
        <f>IF($E24="","",IF(AV24="","",IF(รายชื่อนักเรียน!H20="ย้ายออก","ย้ายออก",IF(AV24&gt;=ตั้งค่าประเมิน!$C$4,3,IF(AV24&gt;=ตั้งค่าประเมิน!$C$5,2,IF(AV24&gt;=ตั้งค่าประเมิน!$C$6,1,0))))))</f>
        <v/>
      </c>
    </row>
    <row r="25" spans="1:49" x14ac:dyDescent="0.3">
      <c r="A25" s="171"/>
      <c r="B25" s="171"/>
      <c r="C25" s="171"/>
      <c r="D25" s="78">
        <f>รายชื่อนักเรียน!A21</f>
        <v>20</v>
      </c>
      <c r="E25" s="8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F25" s="88"/>
      <c r="G25" s="15"/>
      <c r="H25" s="15"/>
      <c r="I25" s="15"/>
      <c r="J25" s="82" t="str">
        <f t="shared" si="12"/>
        <v/>
      </c>
      <c r="K25" s="74" t="str">
        <f>IF($E25="","",IF(J25="","",IF(J25&gt;=ตั้งค่าประเมิน!$C$4,3,IF(J25&gt;=ตั้งค่าประเมิน!$C$5,2,IF(J25&gt;=ตั้งค่าประเมิน!$C$6,1,0)))))</f>
        <v/>
      </c>
      <c r="L25" s="15"/>
      <c r="M25" s="15"/>
      <c r="N25" s="15"/>
      <c r="O25" s="15"/>
      <c r="P25" s="82" t="str">
        <f t="shared" si="13"/>
        <v/>
      </c>
      <c r="Q25" s="74" t="str">
        <f>IF($E25="","",IF(P25="","",IF(P25&gt;=ตั้งค่าประเมิน!$C$4,3,IF(P25&gt;=ตั้งค่าประเมิน!$C$5,2,IF(P25&gt;=ตั้งค่าประเมิน!$C$6,1,0)))))</f>
        <v/>
      </c>
      <c r="R25" s="82" t="str">
        <f t="shared" si="14"/>
        <v/>
      </c>
      <c r="S25" s="89" t="str">
        <f>IF($E25="","",IF(R25="","",IF(R25&gt;=ตั้งค่าประเมิน!$C$4,3,IF(R25&gt;=ตั้งค่าประเมิน!$C$5,2,IF(R25&gt;=ตั้งค่าประเมิน!$C$6,1,0)))))</f>
        <v/>
      </c>
      <c r="T25" s="88"/>
      <c r="U25" s="15"/>
      <c r="V25" s="15"/>
      <c r="W25" s="15"/>
      <c r="X25" s="82" t="str">
        <f t="shared" si="15"/>
        <v/>
      </c>
      <c r="Y25" s="74" t="str">
        <f>IF($E25="","",IF(X25="","",IF(X25&gt;=ตั้งค่าประเมิน!$C$4,3,IF(X25&gt;=ตั้งค่าประเมิน!$C$5,2,IF(X25&gt;=ตั้งค่าประเมิน!$C$6,1,0)))))</f>
        <v/>
      </c>
      <c r="Z25" s="15"/>
      <c r="AA25" s="15"/>
      <c r="AB25" s="15"/>
      <c r="AC25" s="15"/>
      <c r="AD25" s="82" t="str">
        <f t="shared" si="16"/>
        <v/>
      </c>
      <c r="AE25" s="74" t="str">
        <f>IF($E25="","",IF(AD25="","",IF(AD25&gt;=ตั้งค่าประเมิน!$C$4,3,IF(AD25&gt;=ตั้งค่าประเมิน!$C$5,2,IF(AD25&gt;=ตั้งค่าประเมิน!$C$6,1,0)))))</f>
        <v/>
      </c>
      <c r="AF25" s="82" t="str">
        <f t="shared" si="20"/>
        <v/>
      </c>
      <c r="AG25" s="89" t="str">
        <f>IF($E25="","",IF(AF25="","",IF(AF25&gt;=ตั้งค่าประเมิน!$C$4,3,IF(AF25&gt;=ตั้งค่าประเมิน!$C$5,2,IF(AF25&gt;=ตั้งค่าประเมิน!$C$6,1,0)))))</f>
        <v/>
      </c>
      <c r="AH25" s="88"/>
      <c r="AI25" s="15"/>
      <c r="AJ25" s="15"/>
      <c r="AK25" s="15"/>
      <c r="AL25" s="82" t="str">
        <f t="shared" si="17"/>
        <v/>
      </c>
      <c r="AM25" s="74" t="str">
        <f>IF($E25="","",IF(AL25="","",IF(AL25&gt;=ตั้งค่าประเมิน!$C$4,3,IF(AL25&gt;=ตั้งค่าประเมิน!$C$5,2,IF(AL25&gt;=ตั้งค่าประเมิน!$C$6,1,0)))))</f>
        <v/>
      </c>
      <c r="AN25" s="15"/>
      <c r="AO25" s="15"/>
      <c r="AP25" s="15"/>
      <c r="AQ25" s="15"/>
      <c r="AR25" s="82" t="str">
        <f t="shared" si="18"/>
        <v/>
      </c>
      <c r="AS25" s="74" t="str">
        <f>IF($E25="","",IF(AR25="","",IF(AR25&gt;=ตั้งค่าประเมิน!$C$4,3,IF(AR25&gt;=ตั้งค่าประเมิน!$C$5,2,IF(AR25&gt;=ตั้งค่าประเมิน!$C$6,1,0)))))</f>
        <v/>
      </c>
      <c r="AT25" s="82" t="str">
        <f t="shared" si="21"/>
        <v/>
      </c>
      <c r="AU25" s="89" t="str">
        <f>IF($E25="","",IF(AT25="","",IF(AT25&gt;=ตั้งค่าประเมิน!$C$4,3,IF(AT25&gt;=ตั้งค่าประเมิน!$C$5,2,IF(AT25&gt;=ตั้งค่าประเมิน!$C$6,1,0)))))</f>
        <v/>
      </c>
      <c r="AV25" s="95" t="str">
        <f t="shared" si="19"/>
        <v/>
      </c>
      <c r="AW25" s="89" t="str">
        <f>IF($E25="","",IF(AV25="","",IF(รายชื่อนักเรียน!H21="ย้ายออก","ย้ายออก",IF(AV25&gt;=ตั้งค่าประเมิน!$C$4,3,IF(AV25&gt;=ตั้งค่าประเมิน!$C$5,2,IF(AV25&gt;=ตั้งค่าประเมิน!$C$6,1,0))))))</f>
        <v/>
      </c>
    </row>
    <row r="26" spans="1:49" x14ac:dyDescent="0.3">
      <c r="A26" s="171"/>
      <c r="B26" s="171"/>
      <c r="C26" s="171"/>
      <c r="D26" s="78">
        <f>รายชื่อนักเรียน!A22</f>
        <v>21</v>
      </c>
      <c r="E26" s="8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F26" s="88"/>
      <c r="G26" s="15"/>
      <c r="H26" s="15"/>
      <c r="I26" s="15"/>
      <c r="J26" s="82" t="str">
        <f t="shared" si="12"/>
        <v/>
      </c>
      <c r="K26" s="74" t="str">
        <f>IF($E26="","",IF(J26="","",IF(J26&gt;=ตั้งค่าประเมิน!$C$4,3,IF(J26&gt;=ตั้งค่าประเมิน!$C$5,2,IF(J26&gt;=ตั้งค่าประเมิน!$C$6,1,0)))))</f>
        <v/>
      </c>
      <c r="L26" s="15"/>
      <c r="M26" s="15"/>
      <c r="N26" s="15"/>
      <c r="O26" s="15"/>
      <c r="P26" s="82" t="str">
        <f t="shared" si="13"/>
        <v/>
      </c>
      <c r="Q26" s="74" t="str">
        <f>IF($E26="","",IF(P26="","",IF(P26&gt;=ตั้งค่าประเมิน!$C$4,3,IF(P26&gt;=ตั้งค่าประเมิน!$C$5,2,IF(P26&gt;=ตั้งค่าประเมิน!$C$6,1,0)))))</f>
        <v/>
      </c>
      <c r="R26" s="82" t="str">
        <f t="shared" si="14"/>
        <v/>
      </c>
      <c r="S26" s="89" t="str">
        <f>IF($E26="","",IF(R26="","",IF(R26&gt;=ตั้งค่าประเมิน!$C$4,3,IF(R26&gt;=ตั้งค่าประเมิน!$C$5,2,IF(R26&gt;=ตั้งค่าประเมิน!$C$6,1,0)))))</f>
        <v/>
      </c>
      <c r="T26" s="88"/>
      <c r="U26" s="15"/>
      <c r="V26" s="15"/>
      <c r="W26" s="15"/>
      <c r="X26" s="82" t="str">
        <f t="shared" si="15"/>
        <v/>
      </c>
      <c r="Y26" s="74" t="str">
        <f>IF($E26="","",IF(X26="","",IF(X26&gt;=ตั้งค่าประเมิน!$C$4,3,IF(X26&gt;=ตั้งค่าประเมิน!$C$5,2,IF(X26&gt;=ตั้งค่าประเมิน!$C$6,1,0)))))</f>
        <v/>
      </c>
      <c r="Z26" s="15"/>
      <c r="AA26" s="15"/>
      <c r="AB26" s="15"/>
      <c r="AC26" s="15"/>
      <c r="AD26" s="82" t="str">
        <f t="shared" si="16"/>
        <v/>
      </c>
      <c r="AE26" s="74" t="str">
        <f>IF($E26="","",IF(AD26="","",IF(AD26&gt;=ตั้งค่าประเมิน!$C$4,3,IF(AD26&gt;=ตั้งค่าประเมิน!$C$5,2,IF(AD26&gt;=ตั้งค่าประเมิน!$C$6,1,0)))))</f>
        <v/>
      </c>
      <c r="AF26" s="82" t="str">
        <f t="shared" si="20"/>
        <v/>
      </c>
      <c r="AG26" s="89" t="str">
        <f>IF($E26="","",IF(AF26="","",IF(AF26&gt;=ตั้งค่าประเมิน!$C$4,3,IF(AF26&gt;=ตั้งค่าประเมิน!$C$5,2,IF(AF26&gt;=ตั้งค่าประเมิน!$C$6,1,0)))))</f>
        <v/>
      </c>
      <c r="AH26" s="88"/>
      <c r="AI26" s="15"/>
      <c r="AJ26" s="15"/>
      <c r="AK26" s="15"/>
      <c r="AL26" s="82" t="str">
        <f t="shared" si="17"/>
        <v/>
      </c>
      <c r="AM26" s="74" t="str">
        <f>IF($E26="","",IF(AL26="","",IF(AL26&gt;=ตั้งค่าประเมิน!$C$4,3,IF(AL26&gt;=ตั้งค่าประเมิน!$C$5,2,IF(AL26&gt;=ตั้งค่าประเมิน!$C$6,1,0)))))</f>
        <v/>
      </c>
      <c r="AN26" s="15"/>
      <c r="AO26" s="15"/>
      <c r="AP26" s="15"/>
      <c r="AQ26" s="15"/>
      <c r="AR26" s="82" t="str">
        <f t="shared" si="18"/>
        <v/>
      </c>
      <c r="AS26" s="74" t="str">
        <f>IF($E26="","",IF(AR26="","",IF(AR26&gt;=ตั้งค่าประเมิน!$C$4,3,IF(AR26&gt;=ตั้งค่าประเมิน!$C$5,2,IF(AR26&gt;=ตั้งค่าประเมิน!$C$6,1,0)))))</f>
        <v/>
      </c>
      <c r="AT26" s="82" t="str">
        <f t="shared" si="21"/>
        <v/>
      </c>
      <c r="AU26" s="89" t="str">
        <f>IF($E26="","",IF(AT26="","",IF(AT26&gt;=ตั้งค่าประเมิน!$C$4,3,IF(AT26&gt;=ตั้งค่าประเมิน!$C$5,2,IF(AT26&gt;=ตั้งค่าประเมิน!$C$6,1,0)))))</f>
        <v/>
      </c>
      <c r="AV26" s="95" t="str">
        <f t="shared" si="19"/>
        <v/>
      </c>
      <c r="AW26" s="89" t="str">
        <f>IF($E26="","",IF(AV26="","",IF(รายชื่อนักเรียน!H22="ย้ายออก","ย้ายออก",IF(AV26&gt;=ตั้งค่าประเมิน!$C$4,3,IF(AV26&gt;=ตั้งค่าประเมิน!$C$5,2,IF(AV26&gt;=ตั้งค่าประเมิน!$C$6,1,0))))))</f>
        <v/>
      </c>
    </row>
    <row r="27" spans="1:49" x14ac:dyDescent="0.3">
      <c r="A27" s="171"/>
      <c r="B27" s="171"/>
      <c r="C27" s="171"/>
      <c r="D27" s="78">
        <f>รายชื่อนักเรียน!A23</f>
        <v>22</v>
      </c>
      <c r="E27" s="8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F27" s="88"/>
      <c r="G27" s="15"/>
      <c r="H27" s="15"/>
      <c r="I27" s="15"/>
      <c r="J27" s="82" t="str">
        <f t="shared" si="12"/>
        <v/>
      </c>
      <c r="K27" s="74" t="str">
        <f>IF($E27="","",IF(J27="","",IF(J27&gt;=ตั้งค่าประเมิน!$C$4,3,IF(J27&gt;=ตั้งค่าประเมิน!$C$5,2,IF(J27&gt;=ตั้งค่าประเมิน!$C$6,1,0)))))</f>
        <v/>
      </c>
      <c r="L27" s="15"/>
      <c r="M27" s="15"/>
      <c r="N27" s="15"/>
      <c r="O27" s="15"/>
      <c r="P27" s="82" t="str">
        <f t="shared" si="13"/>
        <v/>
      </c>
      <c r="Q27" s="74" t="str">
        <f>IF($E27="","",IF(P27="","",IF(P27&gt;=ตั้งค่าประเมิน!$C$4,3,IF(P27&gt;=ตั้งค่าประเมิน!$C$5,2,IF(P27&gt;=ตั้งค่าประเมิน!$C$6,1,0)))))</f>
        <v/>
      </c>
      <c r="R27" s="82" t="str">
        <f t="shared" si="14"/>
        <v/>
      </c>
      <c r="S27" s="89" t="str">
        <f>IF($E27="","",IF(R27="","",IF(R27&gt;=ตั้งค่าประเมิน!$C$4,3,IF(R27&gt;=ตั้งค่าประเมิน!$C$5,2,IF(R27&gt;=ตั้งค่าประเมิน!$C$6,1,0)))))</f>
        <v/>
      </c>
      <c r="T27" s="88"/>
      <c r="U27" s="15"/>
      <c r="V27" s="15"/>
      <c r="W27" s="15"/>
      <c r="X27" s="82" t="str">
        <f t="shared" si="15"/>
        <v/>
      </c>
      <c r="Y27" s="74" t="str">
        <f>IF($E27="","",IF(X27="","",IF(X27&gt;=ตั้งค่าประเมิน!$C$4,3,IF(X27&gt;=ตั้งค่าประเมิน!$C$5,2,IF(X27&gt;=ตั้งค่าประเมิน!$C$6,1,0)))))</f>
        <v/>
      </c>
      <c r="Z27" s="15"/>
      <c r="AA27" s="15"/>
      <c r="AB27" s="15"/>
      <c r="AC27" s="15"/>
      <c r="AD27" s="82" t="str">
        <f t="shared" si="16"/>
        <v/>
      </c>
      <c r="AE27" s="74" t="str">
        <f>IF($E27="","",IF(AD27="","",IF(AD27&gt;=ตั้งค่าประเมิน!$C$4,3,IF(AD27&gt;=ตั้งค่าประเมิน!$C$5,2,IF(AD27&gt;=ตั้งค่าประเมิน!$C$6,1,0)))))</f>
        <v/>
      </c>
      <c r="AF27" s="82" t="str">
        <f t="shared" si="20"/>
        <v/>
      </c>
      <c r="AG27" s="89" t="str">
        <f>IF($E27="","",IF(AF27="","",IF(AF27&gt;=ตั้งค่าประเมิน!$C$4,3,IF(AF27&gt;=ตั้งค่าประเมิน!$C$5,2,IF(AF27&gt;=ตั้งค่าประเมิน!$C$6,1,0)))))</f>
        <v/>
      </c>
      <c r="AH27" s="88"/>
      <c r="AI27" s="15"/>
      <c r="AJ27" s="15"/>
      <c r="AK27" s="15"/>
      <c r="AL27" s="82" t="str">
        <f t="shared" si="17"/>
        <v/>
      </c>
      <c r="AM27" s="74" t="str">
        <f>IF($E27="","",IF(AL27="","",IF(AL27&gt;=ตั้งค่าประเมิน!$C$4,3,IF(AL27&gt;=ตั้งค่าประเมิน!$C$5,2,IF(AL27&gt;=ตั้งค่าประเมิน!$C$6,1,0)))))</f>
        <v/>
      </c>
      <c r="AN27" s="15"/>
      <c r="AO27" s="15"/>
      <c r="AP27" s="15"/>
      <c r="AQ27" s="15"/>
      <c r="AR27" s="82" t="str">
        <f t="shared" si="18"/>
        <v/>
      </c>
      <c r="AS27" s="74" t="str">
        <f>IF($E27="","",IF(AR27="","",IF(AR27&gt;=ตั้งค่าประเมิน!$C$4,3,IF(AR27&gt;=ตั้งค่าประเมิน!$C$5,2,IF(AR27&gt;=ตั้งค่าประเมิน!$C$6,1,0)))))</f>
        <v/>
      </c>
      <c r="AT27" s="82" t="str">
        <f t="shared" si="21"/>
        <v/>
      </c>
      <c r="AU27" s="89" t="str">
        <f>IF($E27="","",IF(AT27="","",IF(AT27&gt;=ตั้งค่าประเมิน!$C$4,3,IF(AT27&gt;=ตั้งค่าประเมิน!$C$5,2,IF(AT27&gt;=ตั้งค่าประเมิน!$C$6,1,0)))))</f>
        <v/>
      </c>
      <c r="AV27" s="95" t="str">
        <f t="shared" si="19"/>
        <v/>
      </c>
      <c r="AW27" s="89" t="str">
        <f>IF($E27="","",IF(AV27="","",IF(รายชื่อนักเรียน!H23="ย้ายออก","ย้ายออก",IF(AV27&gt;=ตั้งค่าประเมิน!$C$4,3,IF(AV27&gt;=ตั้งค่าประเมิน!$C$5,2,IF(AV27&gt;=ตั้งค่าประเมิน!$C$6,1,0))))))</f>
        <v/>
      </c>
    </row>
    <row r="28" spans="1:49" x14ac:dyDescent="0.3">
      <c r="A28" s="171"/>
      <c r="B28" s="171"/>
      <c r="C28" s="171"/>
      <c r="D28" s="78">
        <f>รายชื่อนักเรียน!A24</f>
        <v>23</v>
      </c>
      <c r="E28" s="8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F28" s="88"/>
      <c r="G28" s="15"/>
      <c r="H28" s="15"/>
      <c r="I28" s="15"/>
      <c r="J28" s="82" t="str">
        <f t="shared" si="12"/>
        <v/>
      </c>
      <c r="K28" s="74" t="str">
        <f>IF($E28="","",IF(J28="","",IF(J28&gt;=ตั้งค่าประเมิน!$C$4,3,IF(J28&gt;=ตั้งค่าประเมิน!$C$5,2,IF(J28&gt;=ตั้งค่าประเมิน!$C$6,1,0)))))</f>
        <v/>
      </c>
      <c r="L28" s="15"/>
      <c r="M28" s="15"/>
      <c r="N28" s="15"/>
      <c r="O28" s="15"/>
      <c r="P28" s="82" t="str">
        <f t="shared" si="13"/>
        <v/>
      </c>
      <c r="Q28" s="74" t="str">
        <f>IF($E28="","",IF(P28="","",IF(P28&gt;=ตั้งค่าประเมิน!$C$4,3,IF(P28&gt;=ตั้งค่าประเมิน!$C$5,2,IF(P28&gt;=ตั้งค่าประเมิน!$C$6,1,0)))))</f>
        <v/>
      </c>
      <c r="R28" s="82" t="str">
        <f t="shared" si="14"/>
        <v/>
      </c>
      <c r="S28" s="89" t="str">
        <f>IF($E28="","",IF(R28="","",IF(R28&gt;=ตั้งค่าประเมิน!$C$4,3,IF(R28&gt;=ตั้งค่าประเมิน!$C$5,2,IF(R28&gt;=ตั้งค่าประเมิน!$C$6,1,0)))))</f>
        <v/>
      </c>
      <c r="T28" s="88"/>
      <c r="U28" s="15"/>
      <c r="V28" s="15"/>
      <c r="W28" s="15"/>
      <c r="X28" s="82" t="str">
        <f t="shared" si="15"/>
        <v/>
      </c>
      <c r="Y28" s="74" t="str">
        <f>IF($E28="","",IF(X28="","",IF(X28&gt;=ตั้งค่าประเมิน!$C$4,3,IF(X28&gt;=ตั้งค่าประเมิน!$C$5,2,IF(X28&gt;=ตั้งค่าประเมิน!$C$6,1,0)))))</f>
        <v/>
      </c>
      <c r="Z28" s="15"/>
      <c r="AA28" s="15"/>
      <c r="AB28" s="15"/>
      <c r="AC28" s="15"/>
      <c r="AD28" s="82" t="str">
        <f t="shared" si="16"/>
        <v/>
      </c>
      <c r="AE28" s="74" t="str">
        <f>IF($E28="","",IF(AD28="","",IF(AD28&gt;=ตั้งค่าประเมิน!$C$4,3,IF(AD28&gt;=ตั้งค่าประเมิน!$C$5,2,IF(AD28&gt;=ตั้งค่าประเมิน!$C$6,1,0)))))</f>
        <v/>
      </c>
      <c r="AF28" s="82" t="str">
        <f t="shared" si="20"/>
        <v/>
      </c>
      <c r="AG28" s="89" t="str">
        <f>IF($E28="","",IF(AF28="","",IF(AF28&gt;=ตั้งค่าประเมิน!$C$4,3,IF(AF28&gt;=ตั้งค่าประเมิน!$C$5,2,IF(AF28&gt;=ตั้งค่าประเมิน!$C$6,1,0)))))</f>
        <v/>
      </c>
      <c r="AH28" s="88"/>
      <c r="AI28" s="15"/>
      <c r="AJ28" s="15"/>
      <c r="AK28" s="15"/>
      <c r="AL28" s="82" t="str">
        <f t="shared" si="17"/>
        <v/>
      </c>
      <c r="AM28" s="74" t="str">
        <f>IF($E28="","",IF(AL28="","",IF(AL28&gt;=ตั้งค่าประเมิน!$C$4,3,IF(AL28&gt;=ตั้งค่าประเมิน!$C$5,2,IF(AL28&gt;=ตั้งค่าประเมิน!$C$6,1,0)))))</f>
        <v/>
      </c>
      <c r="AN28" s="15"/>
      <c r="AO28" s="15"/>
      <c r="AP28" s="15"/>
      <c r="AQ28" s="15"/>
      <c r="AR28" s="82" t="str">
        <f t="shared" si="18"/>
        <v/>
      </c>
      <c r="AS28" s="74" t="str">
        <f>IF($E28="","",IF(AR28="","",IF(AR28&gt;=ตั้งค่าประเมิน!$C$4,3,IF(AR28&gt;=ตั้งค่าประเมิน!$C$5,2,IF(AR28&gt;=ตั้งค่าประเมิน!$C$6,1,0)))))</f>
        <v/>
      </c>
      <c r="AT28" s="82" t="str">
        <f t="shared" si="21"/>
        <v/>
      </c>
      <c r="AU28" s="89" t="str">
        <f>IF($E28="","",IF(AT28="","",IF(AT28&gt;=ตั้งค่าประเมิน!$C$4,3,IF(AT28&gt;=ตั้งค่าประเมิน!$C$5,2,IF(AT28&gt;=ตั้งค่าประเมิน!$C$6,1,0)))))</f>
        <v/>
      </c>
      <c r="AV28" s="95" t="str">
        <f t="shared" si="19"/>
        <v/>
      </c>
      <c r="AW28" s="89" t="str">
        <f>IF($E28="","",IF(AV28="","",IF(รายชื่อนักเรียน!H24="ย้ายออก","ย้ายออก",IF(AV28&gt;=ตั้งค่าประเมิน!$C$4,3,IF(AV28&gt;=ตั้งค่าประเมิน!$C$5,2,IF(AV28&gt;=ตั้งค่าประเมิน!$C$6,1,0))))))</f>
        <v/>
      </c>
    </row>
    <row r="29" spans="1:49" x14ac:dyDescent="0.3">
      <c r="A29" s="171"/>
      <c r="B29" s="171"/>
      <c r="C29" s="171"/>
      <c r="D29" s="78">
        <f>รายชื่อนักเรียน!A25</f>
        <v>24</v>
      </c>
      <c r="E29" s="8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F29" s="88"/>
      <c r="G29" s="15"/>
      <c r="H29" s="15"/>
      <c r="I29" s="15"/>
      <c r="J29" s="82" t="str">
        <f t="shared" si="12"/>
        <v/>
      </c>
      <c r="K29" s="74" t="str">
        <f>IF($E29="","",IF(J29="","",IF(J29&gt;=ตั้งค่าประเมิน!$C$4,3,IF(J29&gt;=ตั้งค่าประเมิน!$C$5,2,IF(J29&gt;=ตั้งค่าประเมิน!$C$6,1,0)))))</f>
        <v/>
      </c>
      <c r="L29" s="15"/>
      <c r="M29" s="15"/>
      <c r="N29" s="15"/>
      <c r="O29" s="15"/>
      <c r="P29" s="82" t="str">
        <f t="shared" si="13"/>
        <v/>
      </c>
      <c r="Q29" s="74" t="str">
        <f>IF($E29="","",IF(P29="","",IF(P29&gt;=ตั้งค่าประเมิน!$C$4,3,IF(P29&gt;=ตั้งค่าประเมิน!$C$5,2,IF(P29&gt;=ตั้งค่าประเมิน!$C$6,1,0)))))</f>
        <v/>
      </c>
      <c r="R29" s="82" t="str">
        <f t="shared" si="14"/>
        <v/>
      </c>
      <c r="S29" s="89" t="str">
        <f>IF($E29="","",IF(R29="","",IF(R29&gt;=ตั้งค่าประเมิน!$C$4,3,IF(R29&gt;=ตั้งค่าประเมิน!$C$5,2,IF(R29&gt;=ตั้งค่าประเมิน!$C$6,1,0)))))</f>
        <v/>
      </c>
      <c r="T29" s="88"/>
      <c r="U29" s="15"/>
      <c r="V29" s="15"/>
      <c r="W29" s="15"/>
      <c r="X29" s="82" t="str">
        <f t="shared" si="15"/>
        <v/>
      </c>
      <c r="Y29" s="74" t="str">
        <f>IF($E29="","",IF(X29="","",IF(X29&gt;=ตั้งค่าประเมิน!$C$4,3,IF(X29&gt;=ตั้งค่าประเมิน!$C$5,2,IF(X29&gt;=ตั้งค่าประเมิน!$C$6,1,0)))))</f>
        <v/>
      </c>
      <c r="Z29" s="15"/>
      <c r="AA29" s="15"/>
      <c r="AB29" s="15"/>
      <c r="AC29" s="15"/>
      <c r="AD29" s="82" t="str">
        <f t="shared" si="16"/>
        <v/>
      </c>
      <c r="AE29" s="74" t="str">
        <f>IF($E29="","",IF(AD29="","",IF(AD29&gt;=ตั้งค่าประเมิน!$C$4,3,IF(AD29&gt;=ตั้งค่าประเมิน!$C$5,2,IF(AD29&gt;=ตั้งค่าประเมิน!$C$6,1,0)))))</f>
        <v/>
      </c>
      <c r="AF29" s="82" t="str">
        <f t="shared" si="20"/>
        <v/>
      </c>
      <c r="AG29" s="89" t="str">
        <f>IF($E29="","",IF(AF29="","",IF(AF29&gt;=ตั้งค่าประเมิน!$C$4,3,IF(AF29&gt;=ตั้งค่าประเมิน!$C$5,2,IF(AF29&gt;=ตั้งค่าประเมิน!$C$6,1,0)))))</f>
        <v/>
      </c>
      <c r="AH29" s="88"/>
      <c r="AI29" s="15"/>
      <c r="AJ29" s="15"/>
      <c r="AK29" s="15"/>
      <c r="AL29" s="82" t="str">
        <f t="shared" si="17"/>
        <v/>
      </c>
      <c r="AM29" s="74" t="str">
        <f>IF($E29="","",IF(AL29="","",IF(AL29&gt;=ตั้งค่าประเมิน!$C$4,3,IF(AL29&gt;=ตั้งค่าประเมิน!$C$5,2,IF(AL29&gt;=ตั้งค่าประเมิน!$C$6,1,0)))))</f>
        <v/>
      </c>
      <c r="AN29" s="15"/>
      <c r="AO29" s="15"/>
      <c r="AP29" s="15"/>
      <c r="AQ29" s="15"/>
      <c r="AR29" s="82" t="str">
        <f t="shared" si="18"/>
        <v/>
      </c>
      <c r="AS29" s="74" t="str">
        <f>IF($E29="","",IF(AR29="","",IF(AR29&gt;=ตั้งค่าประเมิน!$C$4,3,IF(AR29&gt;=ตั้งค่าประเมิน!$C$5,2,IF(AR29&gt;=ตั้งค่าประเมิน!$C$6,1,0)))))</f>
        <v/>
      </c>
      <c r="AT29" s="82" t="str">
        <f t="shared" si="21"/>
        <v/>
      </c>
      <c r="AU29" s="89" t="str">
        <f>IF($E29="","",IF(AT29="","",IF(AT29&gt;=ตั้งค่าประเมิน!$C$4,3,IF(AT29&gt;=ตั้งค่าประเมิน!$C$5,2,IF(AT29&gt;=ตั้งค่าประเมิน!$C$6,1,0)))))</f>
        <v/>
      </c>
      <c r="AV29" s="95" t="str">
        <f t="shared" si="19"/>
        <v/>
      </c>
      <c r="AW29" s="89" t="str">
        <f>IF($E29="","",IF(AV29="","",IF(รายชื่อนักเรียน!H25="ย้ายออก","ย้ายออก",IF(AV29&gt;=ตั้งค่าประเมิน!$C$4,3,IF(AV29&gt;=ตั้งค่าประเมิน!$C$5,2,IF(AV29&gt;=ตั้งค่าประเมิน!$C$6,1,0))))))</f>
        <v/>
      </c>
    </row>
    <row r="30" spans="1:49" x14ac:dyDescent="0.3">
      <c r="A30" s="171"/>
      <c r="B30" s="171"/>
      <c r="C30" s="171"/>
      <c r="D30" s="78">
        <f>รายชื่อนักเรียน!A26</f>
        <v>25</v>
      </c>
      <c r="E30" s="8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F30" s="88"/>
      <c r="G30" s="15"/>
      <c r="H30" s="15"/>
      <c r="I30" s="15"/>
      <c r="J30" s="82" t="str">
        <f t="shared" si="12"/>
        <v/>
      </c>
      <c r="K30" s="74" t="str">
        <f>IF($E30="","",IF(J30="","",IF(J30&gt;=ตั้งค่าประเมิน!$C$4,3,IF(J30&gt;=ตั้งค่าประเมิน!$C$5,2,IF(J30&gt;=ตั้งค่าประเมิน!$C$6,1,0)))))</f>
        <v/>
      </c>
      <c r="L30" s="15"/>
      <c r="M30" s="15"/>
      <c r="N30" s="15"/>
      <c r="O30" s="15"/>
      <c r="P30" s="82" t="str">
        <f t="shared" si="13"/>
        <v/>
      </c>
      <c r="Q30" s="74" t="str">
        <f>IF($E30="","",IF(P30="","",IF(P30&gt;=ตั้งค่าประเมิน!$C$4,3,IF(P30&gt;=ตั้งค่าประเมิน!$C$5,2,IF(P30&gt;=ตั้งค่าประเมิน!$C$6,1,0)))))</f>
        <v/>
      </c>
      <c r="R30" s="82" t="str">
        <f t="shared" si="14"/>
        <v/>
      </c>
      <c r="S30" s="89" t="str">
        <f>IF($E30="","",IF(R30="","",IF(R30&gt;=ตั้งค่าประเมิน!$C$4,3,IF(R30&gt;=ตั้งค่าประเมิน!$C$5,2,IF(R30&gt;=ตั้งค่าประเมิน!$C$6,1,0)))))</f>
        <v/>
      </c>
      <c r="T30" s="88"/>
      <c r="U30" s="15"/>
      <c r="V30" s="15"/>
      <c r="W30" s="15"/>
      <c r="X30" s="82" t="str">
        <f t="shared" si="15"/>
        <v/>
      </c>
      <c r="Y30" s="74" t="str">
        <f>IF($E30="","",IF(X30="","",IF(X30&gt;=ตั้งค่าประเมิน!$C$4,3,IF(X30&gt;=ตั้งค่าประเมิน!$C$5,2,IF(X30&gt;=ตั้งค่าประเมิน!$C$6,1,0)))))</f>
        <v/>
      </c>
      <c r="Z30" s="15"/>
      <c r="AA30" s="15"/>
      <c r="AB30" s="15"/>
      <c r="AC30" s="15"/>
      <c r="AD30" s="82" t="str">
        <f t="shared" si="16"/>
        <v/>
      </c>
      <c r="AE30" s="74" t="str">
        <f>IF($E30="","",IF(AD30="","",IF(AD30&gt;=ตั้งค่าประเมิน!$C$4,3,IF(AD30&gt;=ตั้งค่าประเมิน!$C$5,2,IF(AD30&gt;=ตั้งค่าประเมิน!$C$6,1,0)))))</f>
        <v/>
      </c>
      <c r="AF30" s="82" t="str">
        <f t="shared" si="20"/>
        <v/>
      </c>
      <c r="AG30" s="89" t="str">
        <f>IF($E30="","",IF(AF30="","",IF(AF30&gt;=ตั้งค่าประเมิน!$C$4,3,IF(AF30&gt;=ตั้งค่าประเมิน!$C$5,2,IF(AF30&gt;=ตั้งค่าประเมิน!$C$6,1,0)))))</f>
        <v/>
      </c>
      <c r="AH30" s="88"/>
      <c r="AI30" s="15"/>
      <c r="AJ30" s="15"/>
      <c r="AK30" s="15"/>
      <c r="AL30" s="82" t="str">
        <f t="shared" si="17"/>
        <v/>
      </c>
      <c r="AM30" s="74" t="str">
        <f>IF($E30="","",IF(AL30="","",IF(AL30&gt;=ตั้งค่าประเมิน!$C$4,3,IF(AL30&gt;=ตั้งค่าประเมิน!$C$5,2,IF(AL30&gt;=ตั้งค่าประเมิน!$C$6,1,0)))))</f>
        <v/>
      </c>
      <c r="AN30" s="15"/>
      <c r="AO30" s="15"/>
      <c r="AP30" s="15"/>
      <c r="AQ30" s="15"/>
      <c r="AR30" s="82" t="str">
        <f t="shared" si="18"/>
        <v/>
      </c>
      <c r="AS30" s="74" t="str">
        <f>IF($E30="","",IF(AR30="","",IF(AR30&gt;=ตั้งค่าประเมิน!$C$4,3,IF(AR30&gt;=ตั้งค่าประเมิน!$C$5,2,IF(AR30&gt;=ตั้งค่าประเมิน!$C$6,1,0)))))</f>
        <v/>
      </c>
      <c r="AT30" s="82" t="str">
        <f t="shared" si="21"/>
        <v/>
      </c>
      <c r="AU30" s="89" t="str">
        <f>IF($E30="","",IF(AT30="","",IF(AT30&gt;=ตั้งค่าประเมิน!$C$4,3,IF(AT30&gt;=ตั้งค่าประเมิน!$C$5,2,IF(AT30&gt;=ตั้งค่าประเมิน!$C$6,1,0)))))</f>
        <v/>
      </c>
      <c r="AV30" s="95" t="str">
        <f t="shared" si="19"/>
        <v/>
      </c>
      <c r="AW30" s="89" t="str">
        <f>IF($E30="","",IF(AV30="","",IF(รายชื่อนักเรียน!H26="ย้ายออก","ย้ายออก",IF(AV30&gt;=ตั้งค่าประเมิน!$C$4,3,IF(AV30&gt;=ตั้งค่าประเมิน!$C$5,2,IF(AV30&gt;=ตั้งค่าประเมิน!$C$6,1,0))))))</f>
        <v/>
      </c>
    </row>
    <row r="31" spans="1:49" x14ac:dyDescent="0.3">
      <c r="A31" s="171"/>
      <c r="B31" s="171"/>
      <c r="C31" s="171"/>
      <c r="D31" s="78">
        <f>รายชื่อนักเรียน!A27</f>
        <v>26</v>
      </c>
      <c r="E31" s="8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F31" s="88"/>
      <c r="G31" s="15"/>
      <c r="H31" s="15"/>
      <c r="I31" s="15"/>
      <c r="J31" s="82" t="str">
        <f t="shared" si="12"/>
        <v/>
      </c>
      <c r="K31" s="74" t="str">
        <f>IF($E31="","",IF(J31="","",IF(J31&gt;=ตั้งค่าประเมิน!$C$4,3,IF(J31&gt;=ตั้งค่าประเมิน!$C$5,2,IF(J31&gt;=ตั้งค่าประเมิน!$C$6,1,0)))))</f>
        <v/>
      </c>
      <c r="L31" s="15"/>
      <c r="M31" s="15"/>
      <c r="N31" s="15"/>
      <c r="O31" s="15"/>
      <c r="P31" s="82" t="str">
        <f t="shared" si="13"/>
        <v/>
      </c>
      <c r="Q31" s="74" t="str">
        <f>IF($E31="","",IF(P31="","",IF(P31&gt;=ตั้งค่าประเมิน!$C$4,3,IF(P31&gt;=ตั้งค่าประเมิน!$C$5,2,IF(P31&gt;=ตั้งค่าประเมิน!$C$6,1,0)))))</f>
        <v/>
      </c>
      <c r="R31" s="82" t="str">
        <f t="shared" si="14"/>
        <v/>
      </c>
      <c r="S31" s="89" t="str">
        <f>IF($E31="","",IF(R31="","",IF(R31&gt;=ตั้งค่าประเมิน!$C$4,3,IF(R31&gt;=ตั้งค่าประเมิน!$C$5,2,IF(R31&gt;=ตั้งค่าประเมิน!$C$6,1,0)))))</f>
        <v/>
      </c>
      <c r="T31" s="88"/>
      <c r="U31" s="15"/>
      <c r="V31" s="15"/>
      <c r="W31" s="15"/>
      <c r="X31" s="82" t="str">
        <f t="shared" si="15"/>
        <v/>
      </c>
      <c r="Y31" s="74" t="str">
        <f>IF($E31="","",IF(X31="","",IF(X31&gt;=ตั้งค่าประเมิน!$C$4,3,IF(X31&gt;=ตั้งค่าประเมิน!$C$5,2,IF(X31&gt;=ตั้งค่าประเมิน!$C$6,1,0)))))</f>
        <v/>
      </c>
      <c r="Z31" s="15"/>
      <c r="AA31" s="15"/>
      <c r="AB31" s="15"/>
      <c r="AC31" s="15"/>
      <c r="AD31" s="82" t="str">
        <f t="shared" si="16"/>
        <v/>
      </c>
      <c r="AE31" s="74" t="str">
        <f>IF($E31="","",IF(AD31="","",IF(AD31&gt;=ตั้งค่าประเมิน!$C$4,3,IF(AD31&gt;=ตั้งค่าประเมิน!$C$5,2,IF(AD31&gt;=ตั้งค่าประเมิน!$C$6,1,0)))))</f>
        <v/>
      </c>
      <c r="AF31" s="82" t="str">
        <f t="shared" si="20"/>
        <v/>
      </c>
      <c r="AG31" s="89" t="str">
        <f>IF($E31="","",IF(AF31="","",IF(AF31&gt;=ตั้งค่าประเมิน!$C$4,3,IF(AF31&gt;=ตั้งค่าประเมิน!$C$5,2,IF(AF31&gt;=ตั้งค่าประเมิน!$C$6,1,0)))))</f>
        <v/>
      </c>
      <c r="AH31" s="88"/>
      <c r="AI31" s="15"/>
      <c r="AJ31" s="15"/>
      <c r="AK31" s="15"/>
      <c r="AL31" s="82" t="str">
        <f t="shared" si="17"/>
        <v/>
      </c>
      <c r="AM31" s="74" t="str">
        <f>IF($E31="","",IF(AL31="","",IF(AL31&gt;=ตั้งค่าประเมิน!$C$4,3,IF(AL31&gt;=ตั้งค่าประเมิน!$C$5,2,IF(AL31&gt;=ตั้งค่าประเมิน!$C$6,1,0)))))</f>
        <v/>
      </c>
      <c r="AN31" s="15"/>
      <c r="AO31" s="15"/>
      <c r="AP31" s="15"/>
      <c r="AQ31" s="15"/>
      <c r="AR31" s="82" t="str">
        <f t="shared" si="18"/>
        <v/>
      </c>
      <c r="AS31" s="74" t="str">
        <f>IF($E31="","",IF(AR31="","",IF(AR31&gt;=ตั้งค่าประเมิน!$C$4,3,IF(AR31&gt;=ตั้งค่าประเมิน!$C$5,2,IF(AR31&gt;=ตั้งค่าประเมิน!$C$6,1,0)))))</f>
        <v/>
      </c>
      <c r="AT31" s="82" t="str">
        <f t="shared" si="21"/>
        <v/>
      </c>
      <c r="AU31" s="89" t="str">
        <f>IF($E31="","",IF(AT31="","",IF(AT31&gt;=ตั้งค่าประเมิน!$C$4,3,IF(AT31&gt;=ตั้งค่าประเมิน!$C$5,2,IF(AT31&gt;=ตั้งค่าประเมิน!$C$6,1,0)))))</f>
        <v/>
      </c>
      <c r="AV31" s="95" t="str">
        <f t="shared" si="19"/>
        <v/>
      </c>
      <c r="AW31" s="89" t="str">
        <f>IF($E31="","",IF(AV31="","",IF(รายชื่อนักเรียน!H27="ย้ายออก","ย้ายออก",IF(AV31&gt;=ตั้งค่าประเมิน!$C$4,3,IF(AV31&gt;=ตั้งค่าประเมิน!$C$5,2,IF(AV31&gt;=ตั้งค่าประเมิน!$C$6,1,0))))))</f>
        <v/>
      </c>
    </row>
    <row r="32" spans="1:49" x14ac:dyDescent="0.3">
      <c r="A32" s="171"/>
      <c r="B32" s="171"/>
      <c r="C32" s="171"/>
      <c r="D32" s="78">
        <f>รายชื่อนักเรียน!A28</f>
        <v>27</v>
      </c>
      <c r="E32" s="8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F32" s="88"/>
      <c r="G32" s="15"/>
      <c r="H32" s="15"/>
      <c r="I32" s="15"/>
      <c r="J32" s="82" t="str">
        <f t="shared" si="12"/>
        <v/>
      </c>
      <c r="K32" s="74" t="str">
        <f>IF($E32="","",IF(J32="","",IF(J32&gt;=ตั้งค่าประเมิน!$C$4,3,IF(J32&gt;=ตั้งค่าประเมิน!$C$5,2,IF(J32&gt;=ตั้งค่าประเมิน!$C$6,1,0)))))</f>
        <v/>
      </c>
      <c r="L32" s="15"/>
      <c r="M32" s="15"/>
      <c r="N32" s="15"/>
      <c r="O32" s="15"/>
      <c r="P32" s="82" t="str">
        <f t="shared" si="13"/>
        <v/>
      </c>
      <c r="Q32" s="74" t="str">
        <f>IF($E32="","",IF(P32="","",IF(P32&gt;=ตั้งค่าประเมิน!$C$4,3,IF(P32&gt;=ตั้งค่าประเมิน!$C$5,2,IF(P32&gt;=ตั้งค่าประเมิน!$C$6,1,0)))))</f>
        <v/>
      </c>
      <c r="R32" s="82" t="str">
        <f t="shared" si="14"/>
        <v/>
      </c>
      <c r="S32" s="89" t="str">
        <f>IF($E32="","",IF(R32="","",IF(R32&gt;=ตั้งค่าประเมิน!$C$4,3,IF(R32&gt;=ตั้งค่าประเมิน!$C$5,2,IF(R32&gt;=ตั้งค่าประเมิน!$C$6,1,0)))))</f>
        <v/>
      </c>
      <c r="T32" s="88"/>
      <c r="U32" s="15"/>
      <c r="V32" s="15"/>
      <c r="W32" s="15"/>
      <c r="X32" s="82" t="str">
        <f t="shared" si="15"/>
        <v/>
      </c>
      <c r="Y32" s="74" t="str">
        <f>IF($E32="","",IF(X32="","",IF(X32&gt;=ตั้งค่าประเมิน!$C$4,3,IF(X32&gt;=ตั้งค่าประเมิน!$C$5,2,IF(X32&gt;=ตั้งค่าประเมิน!$C$6,1,0)))))</f>
        <v/>
      </c>
      <c r="Z32" s="15"/>
      <c r="AA32" s="15"/>
      <c r="AB32" s="15"/>
      <c r="AC32" s="15"/>
      <c r="AD32" s="82" t="str">
        <f t="shared" si="16"/>
        <v/>
      </c>
      <c r="AE32" s="74" t="str">
        <f>IF($E32="","",IF(AD32="","",IF(AD32&gt;=ตั้งค่าประเมิน!$C$4,3,IF(AD32&gt;=ตั้งค่าประเมิน!$C$5,2,IF(AD32&gt;=ตั้งค่าประเมิน!$C$6,1,0)))))</f>
        <v/>
      </c>
      <c r="AF32" s="82" t="str">
        <f t="shared" si="20"/>
        <v/>
      </c>
      <c r="AG32" s="89" t="str">
        <f>IF($E32="","",IF(AF32="","",IF(AF32&gt;=ตั้งค่าประเมิน!$C$4,3,IF(AF32&gt;=ตั้งค่าประเมิน!$C$5,2,IF(AF32&gt;=ตั้งค่าประเมิน!$C$6,1,0)))))</f>
        <v/>
      </c>
      <c r="AH32" s="88"/>
      <c r="AI32" s="15"/>
      <c r="AJ32" s="15"/>
      <c r="AK32" s="15"/>
      <c r="AL32" s="82" t="str">
        <f t="shared" si="17"/>
        <v/>
      </c>
      <c r="AM32" s="74" t="str">
        <f>IF($E32="","",IF(AL32="","",IF(AL32&gt;=ตั้งค่าประเมิน!$C$4,3,IF(AL32&gt;=ตั้งค่าประเมิน!$C$5,2,IF(AL32&gt;=ตั้งค่าประเมิน!$C$6,1,0)))))</f>
        <v/>
      </c>
      <c r="AN32" s="15"/>
      <c r="AO32" s="15"/>
      <c r="AP32" s="15"/>
      <c r="AQ32" s="15"/>
      <c r="AR32" s="82" t="str">
        <f t="shared" si="18"/>
        <v/>
      </c>
      <c r="AS32" s="74" t="str">
        <f>IF($E32="","",IF(AR32="","",IF(AR32&gt;=ตั้งค่าประเมิน!$C$4,3,IF(AR32&gt;=ตั้งค่าประเมิน!$C$5,2,IF(AR32&gt;=ตั้งค่าประเมิน!$C$6,1,0)))))</f>
        <v/>
      </c>
      <c r="AT32" s="82" t="str">
        <f t="shared" si="21"/>
        <v/>
      </c>
      <c r="AU32" s="89" t="str">
        <f>IF($E32="","",IF(AT32="","",IF(AT32&gt;=ตั้งค่าประเมิน!$C$4,3,IF(AT32&gt;=ตั้งค่าประเมิน!$C$5,2,IF(AT32&gt;=ตั้งค่าประเมิน!$C$6,1,0)))))</f>
        <v/>
      </c>
      <c r="AV32" s="95" t="str">
        <f t="shared" si="19"/>
        <v/>
      </c>
      <c r="AW32" s="89" t="str">
        <f>IF($E32="","",IF(AV32="","",IF(รายชื่อนักเรียน!H28="ย้ายออก","ย้ายออก",IF(AV32&gt;=ตั้งค่าประเมิน!$C$4,3,IF(AV32&gt;=ตั้งค่าประเมิน!$C$5,2,IF(AV32&gt;=ตั้งค่าประเมิน!$C$6,1,0))))))</f>
        <v/>
      </c>
    </row>
    <row r="33" spans="1:49" x14ac:dyDescent="0.3">
      <c r="A33" s="171"/>
      <c r="B33" s="171"/>
      <c r="C33" s="171"/>
      <c r="D33" s="78">
        <f>รายชื่อนักเรียน!A29</f>
        <v>28</v>
      </c>
      <c r="E33" s="8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F33" s="88"/>
      <c r="G33" s="15"/>
      <c r="H33" s="15"/>
      <c r="I33" s="15"/>
      <c r="J33" s="82" t="str">
        <f t="shared" si="12"/>
        <v/>
      </c>
      <c r="K33" s="74" t="str">
        <f>IF($E33="","",IF(J33="","",IF(J33&gt;=ตั้งค่าประเมิน!$C$4,3,IF(J33&gt;=ตั้งค่าประเมิน!$C$5,2,IF(J33&gt;=ตั้งค่าประเมิน!$C$6,1,0)))))</f>
        <v/>
      </c>
      <c r="L33" s="15"/>
      <c r="M33" s="15"/>
      <c r="N33" s="15"/>
      <c r="O33" s="15"/>
      <c r="P33" s="82" t="str">
        <f t="shared" si="13"/>
        <v/>
      </c>
      <c r="Q33" s="74" t="str">
        <f>IF($E33="","",IF(P33="","",IF(P33&gt;=ตั้งค่าประเมิน!$C$4,3,IF(P33&gt;=ตั้งค่าประเมิน!$C$5,2,IF(P33&gt;=ตั้งค่าประเมิน!$C$6,1,0)))))</f>
        <v/>
      </c>
      <c r="R33" s="82" t="str">
        <f t="shared" si="14"/>
        <v/>
      </c>
      <c r="S33" s="89" t="str">
        <f>IF($E33="","",IF(R33="","",IF(R33&gt;=ตั้งค่าประเมิน!$C$4,3,IF(R33&gt;=ตั้งค่าประเมิน!$C$5,2,IF(R33&gt;=ตั้งค่าประเมิน!$C$6,1,0)))))</f>
        <v/>
      </c>
      <c r="T33" s="88"/>
      <c r="U33" s="15"/>
      <c r="V33" s="15"/>
      <c r="W33" s="15"/>
      <c r="X33" s="82" t="str">
        <f t="shared" si="15"/>
        <v/>
      </c>
      <c r="Y33" s="74" t="str">
        <f>IF($E33="","",IF(X33="","",IF(X33&gt;=ตั้งค่าประเมิน!$C$4,3,IF(X33&gt;=ตั้งค่าประเมิน!$C$5,2,IF(X33&gt;=ตั้งค่าประเมิน!$C$6,1,0)))))</f>
        <v/>
      </c>
      <c r="Z33" s="15"/>
      <c r="AA33" s="15"/>
      <c r="AB33" s="15"/>
      <c r="AC33" s="15"/>
      <c r="AD33" s="82" t="str">
        <f t="shared" si="16"/>
        <v/>
      </c>
      <c r="AE33" s="74" t="str">
        <f>IF($E33="","",IF(AD33="","",IF(AD33&gt;=ตั้งค่าประเมิน!$C$4,3,IF(AD33&gt;=ตั้งค่าประเมิน!$C$5,2,IF(AD33&gt;=ตั้งค่าประเมิน!$C$6,1,0)))))</f>
        <v/>
      </c>
      <c r="AF33" s="82" t="str">
        <f t="shared" si="20"/>
        <v/>
      </c>
      <c r="AG33" s="89" t="str">
        <f>IF($E33="","",IF(AF33="","",IF(AF33&gt;=ตั้งค่าประเมิน!$C$4,3,IF(AF33&gt;=ตั้งค่าประเมิน!$C$5,2,IF(AF33&gt;=ตั้งค่าประเมิน!$C$6,1,0)))))</f>
        <v/>
      </c>
      <c r="AH33" s="88"/>
      <c r="AI33" s="15"/>
      <c r="AJ33" s="15"/>
      <c r="AK33" s="15"/>
      <c r="AL33" s="82" t="str">
        <f t="shared" si="17"/>
        <v/>
      </c>
      <c r="AM33" s="74" t="str">
        <f>IF($E33="","",IF(AL33="","",IF(AL33&gt;=ตั้งค่าประเมิน!$C$4,3,IF(AL33&gt;=ตั้งค่าประเมิน!$C$5,2,IF(AL33&gt;=ตั้งค่าประเมิน!$C$6,1,0)))))</f>
        <v/>
      </c>
      <c r="AN33" s="15"/>
      <c r="AO33" s="15"/>
      <c r="AP33" s="15"/>
      <c r="AQ33" s="15"/>
      <c r="AR33" s="82" t="str">
        <f t="shared" si="18"/>
        <v/>
      </c>
      <c r="AS33" s="74" t="str">
        <f>IF($E33="","",IF(AR33="","",IF(AR33&gt;=ตั้งค่าประเมิน!$C$4,3,IF(AR33&gt;=ตั้งค่าประเมิน!$C$5,2,IF(AR33&gt;=ตั้งค่าประเมิน!$C$6,1,0)))))</f>
        <v/>
      </c>
      <c r="AT33" s="82" t="str">
        <f t="shared" si="21"/>
        <v/>
      </c>
      <c r="AU33" s="89" t="str">
        <f>IF($E33="","",IF(AT33="","",IF(AT33&gt;=ตั้งค่าประเมิน!$C$4,3,IF(AT33&gt;=ตั้งค่าประเมิน!$C$5,2,IF(AT33&gt;=ตั้งค่าประเมิน!$C$6,1,0)))))</f>
        <v/>
      </c>
      <c r="AV33" s="95" t="str">
        <f t="shared" si="19"/>
        <v/>
      </c>
      <c r="AW33" s="89" t="str">
        <f>IF($E33="","",IF(AV33="","",IF(รายชื่อนักเรียน!H29="ย้ายออก","ย้ายออก",IF(AV33&gt;=ตั้งค่าประเมิน!$C$4,3,IF(AV33&gt;=ตั้งค่าประเมิน!$C$5,2,IF(AV33&gt;=ตั้งค่าประเมิน!$C$6,1,0))))))</f>
        <v/>
      </c>
    </row>
    <row r="34" spans="1:49" x14ac:dyDescent="0.3">
      <c r="A34" s="171"/>
      <c r="B34" s="171"/>
      <c r="C34" s="171"/>
      <c r="D34" s="78">
        <f>รายชื่อนักเรียน!A30</f>
        <v>29</v>
      </c>
      <c r="E34" s="8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F34" s="88"/>
      <c r="G34" s="15"/>
      <c r="H34" s="15"/>
      <c r="I34" s="15"/>
      <c r="J34" s="82" t="str">
        <f t="shared" si="12"/>
        <v/>
      </c>
      <c r="K34" s="74" t="str">
        <f>IF($E34="","",IF(J34="","",IF(J34&gt;=ตั้งค่าประเมิน!$C$4,3,IF(J34&gt;=ตั้งค่าประเมิน!$C$5,2,IF(J34&gt;=ตั้งค่าประเมิน!$C$6,1,0)))))</f>
        <v/>
      </c>
      <c r="L34" s="15"/>
      <c r="M34" s="15"/>
      <c r="N34" s="15"/>
      <c r="O34" s="15"/>
      <c r="P34" s="82" t="str">
        <f t="shared" si="13"/>
        <v/>
      </c>
      <c r="Q34" s="74" t="str">
        <f>IF($E34="","",IF(P34="","",IF(P34&gt;=ตั้งค่าประเมิน!$C$4,3,IF(P34&gt;=ตั้งค่าประเมิน!$C$5,2,IF(P34&gt;=ตั้งค่าประเมิน!$C$6,1,0)))))</f>
        <v/>
      </c>
      <c r="R34" s="82" t="str">
        <f t="shared" si="14"/>
        <v/>
      </c>
      <c r="S34" s="89" t="str">
        <f>IF($E34="","",IF(R34="","",IF(R34&gt;=ตั้งค่าประเมิน!$C$4,3,IF(R34&gt;=ตั้งค่าประเมิน!$C$5,2,IF(R34&gt;=ตั้งค่าประเมิน!$C$6,1,0)))))</f>
        <v/>
      </c>
      <c r="T34" s="88"/>
      <c r="U34" s="15"/>
      <c r="V34" s="15"/>
      <c r="W34" s="15"/>
      <c r="X34" s="82" t="str">
        <f t="shared" si="15"/>
        <v/>
      </c>
      <c r="Y34" s="74" t="str">
        <f>IF($E34="","",IF(X34="","",IF(X34&gt;=ตั้งค่าประเมิน!$C$4,3,IF(X34&gt;=ตั้งค่าประเมิน!$C$5,2,IF(X34&gt;=ตั้งค่าประเมิน!$C$6,1,0)))))</f>
        <v/>
      </c>
      <c r="Z34" s="15"/>
      <c r="AA34" s="15"/>
      <c r="AB34" s="15"/>
      <c r="AC34" s="15"/>
      <c r="AD34" s="82" t="str">
        <f t="shared" si="16"/>
        <v/>
      </c>
      <c r="AE34" s="74" t="str">
        <f>IF($E34="","",IF(AD34="","",IF(AD34&gt;=ตั้งค่าประเมิน!$C$4,3,IF(AD34&gt;=ตั้งค่าประเมิน!$C$5,2,IF(AD34&gt;=ตั้งค่าประเมิน!$C$6,1,0)))))</f>
        <v/>
      </c>
      <c r="AF34" s="82" t="str">
        <f t="shared" si="20"/>
        <v/>
      </c>
      <c r="AG34" s="89" t="str">
        <f>IF($E34="","",IF(AF34="","",IF(AF34&gt;=ตั้งค่าประเมิน!$C$4,3,IF(AF34&gt;=ตั้งค่าประเมิน!$C$5,2,IF(AF34&gt;=ตั้งค่าประเมิน!$C$6,1,0)))))</f>
        <v/>
      </c>
      <c r="AH34" s="88"/>
      <c r="AI34" s="15"/>
      <c r="AJ34" s="15"/>
      <c r="AK34" s="15"/>
      <c r="AL34" s="82" t="str">
        <f t="shared" si="17"/>
        <v/>
      </c>
      <c r="AM34" s="74" t="str">
        <f>IF($E34="","",IF(AL34="","",IF(AL34&gt;=ตั้งค่าประเมิน!$C$4,3,IF(AL34&gt;=ตั้งค่าประเมิน!$C$5,2,IF(AL34&gt;=ตั้งค่าประเมิน!$C$6,1,0)))))</f>
        <v/>
      </c>
      <c r="AN34" s="15"/>
      <c r="AO34" s="15"/>
      <c r="AP34" s="15"/>
      <c r="AQ34" s="15"/>
      <c r="AR34" s="82" t="str">
        <f t="shared" si="18"/>
        <v/>
      </c>
      <c r="AS34" s="74" t="str">
        <f>IF($E34="","",IF(AR34="","",IF(AR34&gt;=ตั้งค่าประเมิน!$C$4,3,IF(AR34&gt;=ตั้งค่าประเมิน!$C$5,2,IF(AR34&gt;=ตั้งค่าประเมิน!$C$6,1,0)))))</f>
        <v/>
      </c>
      <c r="AT34" s="82" t="str">
        <f t="shared" si="21"/>
        <v/>
      </c>
      <c r="AU34" s="89" t="str">
        <f>IF($E34="","",IF(AT34="","",IF(AT34&gt;=ตั้งค่าประเมิน!$C$4,3,IF(AT34&gt;=ตั้งค่าประเมิน!$C$5,2,IF(AT34&gt;=ตั้งค่าประเมิน!$C$6,1,0)))))</f>
        <v/>
      </c>
      <c r="AV34" s="95" t="str">
        <f t="shared" si="19"/>
        <v/>
      </c>
      <c r="AW34" s="89" t="str">
        <f>IF($E34="","",IF(AV34="","",IF(รายชื่อนักเรียน!H30="ย้ายออก","ย้ายออก",IF(AV34&gt;=ตั้งค่าประเมิน!$C$4,3,IF(AV34&gt;=ตั้งค่าประเมิน!$C$5,2,IF(AV34&gt;=ตั้งค่าประเมิน!$C$6,1,0))))))</f>
        <v/>
      </c>
    </row>
    <row r="35" spans="1:49" x14ac:dyDescent="0.3">
      <c r="A35" s="171"/>
      <c r="B35" s="171"/>
      <c r="C35" s="171"/>
      <c r="D35" s="78">
        <f>รายชื่อนักเรียน!A31</f>
        <v>30</v>
      </c>
      <c r="E35" s="8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F35" s="88"/>
      <c r="G35" s="15"/>
      <c r="H35" s="15"/>
      <c r="I35" s="15"/>
      <c r="J35" s="82" t="str">
        <f t="shared" si="12"/>
        <v/>
      </c>
      <c r="K35" s="74" t="str">
        <f>IF($E35="","",IF(J35="","",IF(J35&gt;=ตั้งค่าประเมิน!$C$4,3,IF(J35&gt;=ตั้งค่าประเมิน!$C$5,2,IF(J35&gt;=ตั้งค่าประเมิน!$C$6,1,0)))))</f>
        <v/>
      </c>
      <c r="L35" s="15"/>
      <c r="M35" s="15"/>
      <c r="N35" s="15"/>
      <c r="O35" s="15"/>
      <c r="P35" s="82" t="str">
        <f t="shared" si="13"/>
        <v/>
      </c>
      <c r="Q35" s="74" t="str">
        <f>IF($E35="","",IF(P35="","",IF(P35&gt;=ตั้งค่าประเมิน!$C$4,3,IF(P35&gt;=ตั้งค่าประเมิน!$C$5,2,IF(P35&gt;=ตั้งค่าประเมิน!$C$6,1,0)))))</f>
        <v/>
      </c>
      <c r="R35" s="82" t="str">
        <f t="shared" si="14"/>
        <v/>
      </c>
      <c r="S35" s="89" t="str">
        <f>IF($E35="","",IF(R35="","",IF(R35&gt;=ตั้งค่าประเมิน!$C$4,3,IF(R35&gt;=ตั้งค่าประเมิน!$C$5,2,IF(R35&gt;=ตั้งค่าประเมิน!$C$6,1,0)))))</f>
        <v/>
      </c>
      <c r="T35" s="88"/>
      <c r="U35" s="15"/>
      <c r="V35" s="15"/>
      <c r="W35" s="15"/>
      <c r="X35" s="82" t="str">
        <f t="shared" si="15"/>
        <v/>
      </c>
      <c r="Y35" s="74" t="str">
        <f>IF($E35="","",IF(X35="","",IF(X35&gt;=ตั้งค่าประเมิน!$C$4,3,IF(X35&gt;=ตั้งค่าประเมิน!$C$5,2,IF(X35&gt;=ตั้งค่าประเมิน!$C$6,1,0)))))</f>
        <v/>
      </c>
      <c r="Z35" s="15"/>
      <c r="AA35" s="15"/>
      <c r="AB35" s="15"/>
      <c r="AC35" s="15"/>
      <c r="AD35" s="82" t="str">
        <f t="shared" si="16"/>
        <v/>
      </c>
      <c r="AE35" s="74" t="str">
        <f>IF($E35="","",IF(AD35="","",IF(AD35&gt;=ตั้งค่าประเมิน!$C$4,3,IF(AD35&gt;=ตั้งค่าประเมิน!$C$5,2,IF(AD35&gt;=ตั้งค่าประเมิน!$C$6,1,0)))))</f>
        <v/>
      </c>
      <c r="AF35" s="82" t="str">
        <f t="shared" si="20"/>
        <v/>
      </c>
      <c r="AG35" s="89" t="str">
        <f>IF($E35="","",IF(AF35="","",IF(AF35&gt;=ตั้งค่าประเมิน!$C$4,3,IF(AF35&gt;=ตั้งค่าประเมิน!$C$5,2,IF(AF35&gt;=ตั้งค่าประเมิน!$C$6,1,0)))))</f>
        <v/>
      </c>
      <c r="AH35" s="88"/>
      <c r="AI35" s="15"/>
      <c r="AJ35" s="15"/>
      <c r="AK35" s="15"/>
      <c r="AL35" s="82" t="str">
        <f t="shared" si="17"/>
        <v/>
      </c>
      <c r="AM35" s="74" t="str">
        <f>IF($E35="","",IF(AL35="","",IF(AL35&gt;=ตั้งค่าประเมิน!$C$4,3,IF(AL35&gt;=ตั้งค่าประเมิน!$C$5,2,IF(AL35&gt;=ตั้งค่าประเมิน!$C$6,1,0)))))</f>
        <v/>
      </c>
      <c r="AN35" s="15"/>
      <c r="AO35" s="15"/>
      <c r="AP35" s="15"/>
      <c r="AQ35" s="15"/>
      <c r="AR35" s="82" t="str">
        <f t="shared" si="18"/>
        <v/>
      </c>
      <c r="AS35" s="74" t="str">
        <f>IF($E35="","",IF(AR35="","",IF(AR35&gt;=ตั้งค่าประเมิน!$C$4,3,IF(AR35&gt;=ตั้งค่าประเมิน!$C$5,2,IF(AR35&gt;=ตั้งค่าประเมิน!$C$6,1,0)))))</f>
        <v/>
      </c>
      <c r="AT35" s="82" t="str">
        <f t="shared" si="21"/>
        <v/>
      </c>
      <c r="AU35" s="89" t="str">
        <f>IF($E35="","",IF(AT35="","",IF(AT35&gt;=ตั้งค่าประเมิน!$C$4,3,IF(AT35&gt;=ตั้งค่าประเมิน!$C$5,2,IF(AT35&gt;=ตั้งค่าประเมิน!$C$6,1,0)))))</f>
        <v/>
      </c>
      <c r="AV35" s="95" t="str">
        <f t="shared" si="19"/>
        <v/>
      </c>
      <c r="AW35" s="89" t="str">
        <f>IF($E35="","",IF(AV35="","",IF(รายชื่อนักเรียน!H31="ย้ายออก","ย้ายออก",IF(AV35&gt;=ตั้งค่าประเมิน!$C$4,3,IF(AV35&gt;=ตั้งค่าประเมิน!$C$5,2,IF(AV35&gt;=ตั้งค่าประเมิน!$C$6,1,0))))))</f>
        <v/>
      </c>
    </row>
    <row r="36" spans="1:49" x14ac:dyDescent="0.3">
      <c r="A36" s="171"/>
      <c r="B36" s="171"/>
      <c r="C36" s="171"/>
      <c r="D36" s="78">
        <f>รายชื่อนักเรียน!A32</f>
        <v>31</v>
      </c>
      <c r="E36" s="8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F36" s="88"/>
      <c r="G36" s="15"/>
      <c r="H36" s="15"/>
      <c r="I36" s="15"/>
      <c r="J36" s="82" t="str">
        <f t="shared" si="12"/>
        <v/>
      </c>
      <c r="K36" s="74" t="str">
        <f>IF($E36="","",IF(J36="","",IF(J36&gt;=ตั้งค่าประเมิน!$C$4,3,IF(J36&gt;=ตั้งค่าประเมิน!$C$5,2,IF(J36&gt;=ตั้งค่าประเมิน!$C$6,1,0)))))</f>
        <v/>
      </c>
      <c r="L36" s="15"/>
      <c r="M36" s="15"/>
      <c r="N36" s="15"/>
      <c r="O36" s="15"/>
      <c r="P36" s="82" t="str">
        <f t="shared" si="13"/>
        <v/>
      </c>
      <c r="Q36" s="74" t="str">
        <f>IF($E36="","",IF(P36="","",IF(P36&gt;=ตั้งค่าประเมิน!$C$4,3,IF(P36&gt;=ตั้งค่าประเมิน!$C$5,2,IF(P36&gt;=ตั้งค่าประเมิน!$C$6,1,0)))))</f>
        <v/>
      </c>
      <c r="R36" s="82" t="str">
        <f t="shared" si="14"/>
        <v/>
      </c>
      <c r="S36" s="89" t="str">
        <f>IF($E36="","",IF(R36="","",IF(R36&gt;=ตั้งค่าประเมิน!$C$4,3,IF(R36&gt;=ตั้งค่าประเมิน!$C$5,2,IF(R36&gt;=ตั้งค่าประเมิน!$C$6,1,0)))))</f>
        <v/>
      </c>
      <c r="T36" s="88"/>
      <c r="U36" s="15"/>
      <c r="V36" s="15"/>
      <c r="W36" s="15"/>
      <c r="X36" s="82" t="str">
        <f t="shared" si="15"/>
        <v/>
      </c>
      <c r="Y36" s="74" t="str">
        <f>IF($E36="","",IF(X36="","",IF(X36&gt;=ตั้งค่าประเมิน!$C$4,3,IF(X36&gt;=ตั้งค่าประเมิน!$C$5,2,IF(X36&gt;=ตั้งค่าประเมิน!$C$6,1,0)))))</f>
        <v/>
      </c>
      <c r="Z36" s="15"/>
      <c r="AA36" s="15"/>
      <c r="AB36" s="15"/>
      <c r="AC36" s="15"/>
      <c r="AD36" s="82" t="str">
        <f t="shared" si="16"/>
        <v/>
      </c>
      <c r="AE36" s="74" t="str">
        <f>IF($E36="","",IF(AD36="","",IF(AD36&gt;=ตั้งค่าประเมิน!$C$4,3,IF(AD36&gt;=ตั้งค่าประเมิน!$C$5,2,IF(AD36&gt;=ตั้งค่าประเมิน!$C$6,1,0)))))</f>
        <v/>
      </c>
      <c r="AF36" s="82" t="str">
        <f t="shared" si="20"/>
        <v/>
      </c>
      <c r="AG36" s="89" t="str">
        <f>IF($E36="","",IF(AF36="","",IF(AF36&gt;=ตั้งค่าประเมิน!$C$4,3,IF(AF36&gt;=ตั้งค่าประเมิน!$C$5,2,IF(AF36&gt;=ตั้งค่าประเมิน!$C$6,1,0)))))</f>
        <v/>
      </c>
      <c r="AH36" s="88"/>
      <c r="AI36" s="15"/>
      <c r="AJ36" s="15"/>
      <c r="AK36" s="15"/>
      <c r="AL36" s="82" t="str">
        <f t="shared" si="17"/>
        <v/>
      </c>
      <c r="AM36" s="74" t="str">
        <f>IF($E36="","",IF(AL36="","",IF(AL36&gt;=ตั้งค่าประเมิน!$C$4,3,IF(AL36&gt;=ตั้งค่าประเมิน!$C$5,2,IF(AL36&gt;=ตั้งค่าประเมิน!$C$6,1,0)))))</f>
        <v/>
      </c>
      <c r="AN36" s="15"/>
      <c r="AO36" s="15"/>
      <c r="AP36" s="15"/>
      <c r="AQ36" s="15"/>
      <c r="AR36" s="82" t="str">
        <f t="shared" si="18"/>
        <v/>
      </c>
      <c r="AS36" s="74" t="str">
        <f>IF($E36="","",IF(AR36="","",IF(AR36&gt;=ตั้งค่าประเมิน!$C$4,3,IF(AR36&gt;=ตั้งค่าประเมิน!$C$5,2,IF(AR36&gt;=ตั้งค่าประเมิน!$C$6,1,0)))))</f>
        <v/>
      </c>
      <c r="AT36" s="82" t="str">
        <f t="shared" si="21"/>
        <v/>
      </c>
      <c r="AU36" s="89" t="str">
        <f>IF($E36="","",IF(AT36="","",IF(AT36&gt;=ตั้งค่าประเมิน!$C$4,3,IF(AT36&gt;=ตั้งค่าประเมิน!$C$5,2,IF(AT36&gt;=ตั้งค่าประเมิน!$C$6,1,0)))))</f>
        <v/>
      </c>
      <c r="AV36" s="95" t="str">
        <f t="shared" si="19"/>
        <v/>
      </c>
      <c r="AW36" s="89" t="str">
        <f>IF($E36="","",IF(AV36="","",IF(รายชื่อนักเรียน!H32="ย้ายออก","ย้ายออก",IF(AV36&gt;=ตั้งค่าประเมิน!$C$4,3,IF(AV36&gt;=ตั้งค่าประเมิน!$C$5,2,IF(AV36&gt;=ตั้งค่าประเมิน!$C$6,1,0))))))</f>
        <v/>
      </c>
    </row>
    <row r="37" spans="1:49" x14ac:dyDescent="0.3">
      <c r="A37" s="171"/>
      <c r="B37" s="171"/>
      <c r="C37" s="171"/>
      <c r="D37" s="78">
        <f>รายชื่อนักเรียน!A33</f>
        <v>32</v>
      </c>
      <c r="E37" s="8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F37" s="88"/>
      <c r="G37" s="15"/>
      <c r="H37" s="15"/>
      <c r="I37" s="15"/>
      <c r="J37" s="82" t="str">
        <f t="shared" si="12"/>
        <v/>
      </c>
      <c r="K37" s="74" t="str">
        <f>IF($E37="","",IF(J37="","",IF(J37&gt;=ตั้งค่าประเมิน!$C$4,3,IF(J37&gt;=ตั้งค่าประเมิน!$C$5,2,IF(J37&gt;=ตั้งค่าประเมิน!$C$6,1,0)))))</f>
        <v/>
      </c>
      <c r="L37" s="15"/>
      <c r="M37" s="15"/>
      <c r="N37" s="15"/>
      <c r="O37" s="15"/>
      <c r="P37" s="82" t="str">
        <f t="shared" si="13"/>
        <v/>
      </c>
      <c r="Q37" s="74" t="str">
        <f>IF($E37="","",IF(P37="","",IF(P37&gt;=ตั้งค่าประเมิน!$C$4,3,IF(P37&gt;=ตั้งค่าประเมิน!$C$5,2,IF(P37&gt;=ตั้งค่าประเมิน!$C$6,1,0)))))</f>
        <v/>
      </c>
      <c r="R37" s="82" t="str">
        <f t="shared" si="14"/>
        <v/>
      </c>
      <c r="S37" s="89" t="str">
        <f>IF($E37="","",IF(R37="","",IF(R37&gt;=ตั้งค่าประเมิน!$C$4,3,IF(R37&gt;=ตั้งค่าประเมิน!$C$5,2,IF(R37&gt;=ตั้งค่าประเมิน!$C$6,1,0)))))</f>
        <v/>
      </c>
      <c r="T37" s="88"/>
      <c r="U37" s="15"/>
      <c r="V37" s="15"/>
      <c r="W37" s="15"/>
      <c r="X37" s="82" t="str">
        <f t="shared" si="15"/>
        <v/>
      </c>
      <c r="Y37" s="74" t="str">
        <f>IF($E37="","",IF(X37="","",IF(X37&gt;=ตั้งค่าประเมิน!$C$4,3,IF(X37&gt;=ตั้งค่าประเมิน!$C$5,2,IF(X37&gt;=ตั้งค่าประเมิน!$C$6,1,0)))))</f>
        <v/>
      </c>
      <c r="Z37" s="15"/>
      <c r="AA37" s="15"/>
      <c r="AB37" s="15"/>
      <c r="AC37" s="15"/>
      <c r="AD37" s="82" t="str">
        <f t="shared" si="16"/>
        <v/>
      </c>
      <c r="AE37" s="74" t="str">
        <f>IF($E37="","",IF(AD37="","",IF(AD37&gt;=ตั้งค่าประเมิน!$C$4,3,IF(AD37&gt;=ตั้งค่าประเมิน!$C$5,2,IF(AD37&gt;=ตั้งค่าประเมิน!$C$6,1,0)))))</f>
        <v/>
      </c>
      <c r="AF37" s="82" t="str">
        <f t="shared" si="20"/>
        <v/>
      </c>
      <c r="AG37" s="89" t="str">
        <f>IF($E37="","",IF(AF37="","",IF(AF37&gt;=ตั้งค่าประเมิน!$C$4,3,IF(AF37&gt;=ตั้งค่าประเมิน!$C$5,2,IF(AF37&gt;=ตั้งค่าประเมิน!$C$6,1,0)))))</f>
        <v/>
      </c>
      <c r="AH37" s="88"/>
      <c r="AI37" s="15"/>
      <c r="AJ37" s="15"/>
      <c r="AK37" s="15"/>
      <c r="AL37" s="82" t="str">
        <f t="shared" si="17"/>
        <v/>
      </c>
      <c r="AM37" s="74" t="str">
        <f>IF($E37="","",IF(AL37="","",IF(AL37&gt;=ตั้งค่าประเมิน!$C$4,3,IF(AL37&gt;=ตั้งค่าประเมิน!$C$5,2,IF(AL37&gt;=ตั้งค่าประเมิน!$C$6,1,0)))))</f>
        <v/>
      </c>
      <c r="AN37" s="15"/>
      <c r="AO37" s="15"/>
      <c r="AP37" s="15"/>
      <c r="AQ37" s="15"/>
      <c r="AR37" s="82" t="str">
        <f t="shared" si="18"/>
        <v/>
      </c>
      <c r="AS37" s="74" t="str">
        <f>IF($E37="","",IF(AR37="","",IF(AR37&gt;=ตั้งค่าประเมิน!$C$4,3,IF(AR37&gt;=ตั้งค่าประเมิน!$C$5,2,IF(AR37&gt;=ตั้งค่าประเมิน!$C$6,1,0)))))</f>
        <v/>
      </c>
      <c r="AT37" s="82" t="str">
        <f t="shared" si="21"/>
        <v/>
      </c>
      <c r="AU37" s="89" t="str">
        <f>IF($E37="","",IF(AT37="","",IF(AT37&gt;=ตั้งค่าประเมิน!$C$4,3,IF(AT37&gt;=ตั้งค่าประเมิน!$C$5,2,IF(AT37&gt;=ตั้งค่าประเมิน!$C$6,1,0)))))</f>
        <v/>
      </c>
      <c r="AV37" s="95" t="str">
        <f t="shared" si="19"/>
        <v/>
      </c>
      <c r="AW37" s="89" t="str">
        <f>IF($E37="","",IF(AV37="","",IF(รายชื่อนักเรียน!H33="ย้ายออก","ย้ายออก",IF(AV37&gt;=ตั้งค่าประเมิน!$C$4,3,IF(AV37&gt;=ตั้งค่าประเมิน!$C$5,2,IF(AV37&gt;=ตั้งค่าประเมิน!$C$6,1,0))))))</f>
        <v/>
      </c>
    </row>
    <row r="38" spans="1:49" x14ac:dyDescent="0.3">
      <c r="A38" s="171"/>
      <c r="B38" s="171"/>
      <c r="C38" s="171"/>
      <c r="D38" s="78">
        <f>รายชื่อนักเรียน!A34</f>
        <v>33</v>
      </c>
      <c r="E38" s="8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F38" s="88"/>
      <c r="G38" s="15"/>
      <c r="H38" s="15"/>
      <c r="I38" s="15"/>
      <c r="J38" s="82" t="str">
        <f t="shared" si="12"/>
        <v/>
      </c>
      <c r="K38" s="74" t="str">
        <f>IF($E38="","",IF(J38="","",IF(J38&gt;=ตั้งค่าประเมิน!$C$4,3,IF(J38&gt;=ตั้งค่าประเมิน!$C$5,2,IF(J38&gt;=ตั้งค่าประเมิน!$C$6,1,0)))))</f>
        <v/>
      </c>
      <c r="L38" s="15"/>
      <c r="M38" s="15"/>
      <c r="N38" s="15"/>
      <c r="O38" s="15"/>
      <c r="P38" s="82" t="str">
        <f t="shared" si="13"/>
        <v/>
      </c>
      <c r="Q38" s="74" t="str">
        <f>IF($E38="","",IF(P38="","",IF(P38&gt;=ตั้งค่าประเมิน!$C$4,3,IF(P38&gt;=ตั้งค่าประเมิน!$C$5,2,IF(P38&gt;=ตั้งค่าประเมิน!$C$6,1,0)))))</f>
        <v/>
      </c>
      <c r="R38" s="82" t="str">
        <f t="shared" si="14"/>
        <v/>
      </c>
      <c r="S38" s="89" t="str">
        <f>IF($E38="","",IF(R38="","",IF(R38&gt;=ตั้งค่าประเมิน!$C$4,3,IF(R38&gt;=ตั้งค่าประเมิน!$C$5,2,IF(R38&gt;=ตั้งค่าประเมิน!$C$6,1,0)))))</f>
        <v/>
      </c>
      <c r="T38" s="88"/>
      <c r="U38" s="15"/>
      <c r="V38" s="15"/>
      <c r="W38" s="15"/>
      <c r="X38" s="82" t="str">
        <f t="shared" si="15"/>
        <v/>
      </c>
      <c r="Y38" s="74" t="str">
        <f>IF($E38="","",IF(X38="","",IF(X38&gt;=ตั้งค่าประเมิน!$C$4,3,IF(X38&gt;=ตั้งค่าประเมิน!$C$5,2,IF(X38&gt;=ตั้งค่าประเมิน!$C$6,1,0)))))</f>
        <v/>
      </c>
      <c r="Z38" s="15"/>
      <c r="AA38" s="15"/>
      <c r="AB38" s="15"/>
      <c r="AC38" s="15"/>
      <c r="AD38" s="82" t="str">
        <f t="shared" si="16"/>
        <v/>
      </c>
      <c r="AE38" s="74" t="str">
        <f>IF($E38="","",IF(AD38="","",IF(AD38&gt;=ตั้งค่าประเมิน!$C$4,3,IF(AD38&gt;=ตั้งค่าประเมิน!$C$5,2,IF(AD38&gt;=ตั้งค่าประเมิน!$C$6,1,0)))))</f>
        <v/>
      </c>
      <c r="AF38" s="82" t="str">
        <f t="shared" si="20"/>
        <v/>
      </c>
      <c r="AG38" s="89" t="str">
        <f>IF($E38="","",IF(AF38="","",IF(AF38&gt;=ตั้งค่าประเมิน!$C$4,3,IF(AF38&gt;=ตั้งค่าประเมิน!$C$5,2,IF(AF38&gt;=ตั้งค่าประเมิน!$C$6,1,0)))))</f>
        <v/>
      </c>
      <c r="AH38" s="88"/>
      <c r="AI38" s="15"/>
      <c r="AJ38" s="15"/>
      <c r="AK38" s="15"/>
      <c r="AL38" s="82" t="str">
        <f t="shared" si="17"/>
        <v/>
      </c>
      <c r="AM38" s="74" t="str">
        <f>IF($E38="","",IF(AL38="","",IF(AL38&gt;=ตั้งค่าประเมิน!$C$4,3,IF(AL38&gt;=ตั้งค่าประเมิน!$C$5,2,IF(AL38&gt;=ตั้งค่าประเมิน!$C$6,1,0)))))</f>
        <v/>
      </c>
      <c r="AN38" s="15"/>
      <c r="AO38" s="15"/>
      <c r="AP38" s="15"/>
      <c r="AQ38" s="15"/>
      <c r="AR38" s="82" t="str">
        <f t="shared" si="18"/>
        <v/>
      </c>
      <c r="AS38" s="74" t="str">
        <f>IF($E38="","",IF(AR38="","",IF(AR38&gt;=ตั้งค่าประเมิน!$C$4,3,IF(AR38&gt;=ตั้งค่าประเมิน!$C$5,2,IF(AR38&gt;=ตั้งค่าประเมิน!$C$6,1,0)))))</f>
        <v/>
      </c>
      <c r="AT38" s="82" t="str">
        <f t="shared" si="21"/>
        <v/>
      </c>
      <c r="AU38" s="89" t="str">
        <f>IF($E38="","",IF(AT38="","",IF(AT38&gt;=ตั้งค่าประเมิน!$C$4,3,IF(AT38&gt;=ตั้งค่าประเมิน!$C$5,2,IF(AT38&gt;=ตั้งค่าประเมิน!$C$6,1,0)))))</f>
        <v/>
      </c>
      <c r="AV38" s="95" t="str">
        <f t="shared" si="19"/>
        <v/>
      </c>
      <c r="AW38" s="89" t="str">
        <f>IF($E38="","",IF(AV38="","",IF(รายชื่อนักเรียน!H34="ย้ายออก","ย้ายออก",IF(AV38&gt;=ตั้งค่าประเมิน!$C$4,3,IF(AV38&gt;=ตั้งค่าประเมิน!$C$5,2,IF(AV38&gt;=ตั้งค่าประเมิน!$C$6,1,0))))))</f>
        <v/>
      </c>
    </row>
    <row r="39" spans="1:49" x14ac:dyDescent="0.3">
      <c r="A39" s="171"/>
      <c r="B39" s="171"/>
      <c r="C39" s="171"/>
      <c r="D39" s="78">
        <f>รายชื่อนักเรียน!A35</f>
        <v>34</v>
      </c>
      <c r="E39" s="8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F39" s="88"/>
      <c r="G39" s="15"/>
      <c r="H39" s="15"/>
      <c r="I39" s="15"/>
      <c r="J39" s="82" t="str">
        <f t="shared" si="12"/>
        <v/>
      </c>
      <c r="K39" s="74" t="str">
        <f>IF($E39="","",IF(J39="","",IF(J39&gt;=ตั้งค่าประเมิน!$C$4,3,IF(J39&gt;=ตั้งค่าประเมิน!$C$5,2,IF(J39&gt;=ตั้งค่าประเมิน!$C$6,1,0)))))</f>
        <v/>
      </c>
      <c r="L39" s="15"/>
      <c r="M39" s="15"/>
      <c r="N39" s="15"/>
      <c r="O39" s="15"/>
      <c r="P39" s="82" t="str">
        <f t="shared" si="13"/>
        <v/>
      </c>
      <c r="Q39" s="74" t="str">
        <f>IF($E39="","",IF(P39="","",IF(P39&gt;=ตั้งค่าประเมิน!$C$4,3,IF(P39&gt;=ตั้งค่าประเมิน!$C$5,2,IF(P39&gt;=ตั้งค่าประเมิน!$C$6,1,0)))))</f>
        <v/>
      </c>
      <c r="R39" s="82" t="str">
        <f t="shared" si="14"/>
        <v/>
      </c>
      <c r="S39" s="89" t="str">
        <f>IF($E39="","",IF(R39="","",IF(R39&gt;=ตั้งค่าประเมิน!$C$4,3,IF(R39&gt;=ตั้งค่าประเมิน!$C$5,2,IF(R39&gt;=ตั้งค่าประเมิน!$C$6,1,0)))))</f>
        <v/>
      </c>
      <c r="T39" s="88"/>
      <c r="U39" s="15"/>
      <c r="V39" s="15"/>
      <c r="W39" s="15"/>
      <c r="X39" s="82" t="str">
        <f t="shared" si="15"/>
        <v/>
      </c>
      <c r="Y39" s="74" t="str">
        <f>IF($E39="","",IF(X39="","",IF(X39&gt;=ตั้งค่าประเมิน!$C$4,3,IF(X39&gt;=ตั้งค่าประเมิน!$C$5,2,IF(X39&gt;=ตั้งค่าประเมิน!$C$6,1,0)))))</f>
        <v/>
      </c>
      <c r="Z39" s="15"/>
      <c r="AA39" s="15"/>
      <c r="AB39" s="15"/>
      <c r="AC39" s="15"/>
      <c r="AD39" s="82" t="str">
        <f t="shared" si="16"/>
        <v/>
      </c>
      <c r="AE39" s="74" t="str">
        <f>IF($E39="","",IF(AD39="","",IF(AD39&gt;=ตั้งค่าประเมิน!$C$4,3,IF(AD39&gt;=ตั้งค่าประเมิน!$C$5,2,IF(AD39&gt;=ตั้งค่าประเมิน!$C$6,1,0)))))</f>
        <v/>
      </c>
      <c r="AF39" s="82" t="str">
        <f t="shared" si="20"/>
        <v/>
      </c>
      <c r="AG39" s="89" t="str">
        <f>IF($E39="","",IF(AF39="","",IF(AF39&gt;=ตั้งค่าประเมิน!$C$4,3,IF(AF39&gt;=ตั้งค่าประเมิน!$C$5,2,IF(AF39&gt;=ตั้งค่าประเมิน!$C$6,1,0)))))</f>
        <v/>
      </c>
      <c r="AH39" s="88"/>
      <c r="AI39" s="15"/>
      <c r="AJ39" s="15"/>
      <c r="AK39" s="15"/>
      <c r="AL39" s="82" t="str">
        <f t="shared" si="17"/>
        <v/>
      </c>
      <c r="AM39" s="74" t="str">
        <f>IF($E39="","",IF(AL39="","",IF(AL39&gt;=ตั้งค่าประเมิน!$C$4,3,IF(AL39&gt;=ตั้งค่าประเมิน!$C$5,2,IF(AL39&gt;=ตั้งค่าประเมิน!$C$6,1,0)))))</f>
        <v/>
      </c>
      <c r="AN39" s="15"/>
      <c r="AO39" s="15"/>
      <c r="AP39" s="15"/>
      <c r="AQ39" s="15"/>
      <c r="AR39" s="82" t="str">
        <f t="shared" si="18"/>
        <v/>
      </c>
      <c r="AS39" s="74" t="str">
        <f>IF($E39="","",IF(AR39="","",IF(AR39&gt;=ตั้งค่าประเมิน!$C$4,3,IF(AR39&gt;=ตั้งค่าประเมิน!$C$5,2,IF(AR39&gt;=ตั้งค่าประเมิน!$C$6,1,0)))))</f>
        <v/>
      </c>
      <c r="AT39" s="82" t="str">
        <f t="shared" si="21"/>
        <v/>
      </c>
      <c r="AU39" s="89" t="str">
        <f>IF($E39="","",IF(AT39="","",IF(AT39&gt;=ตั้งค่าประเมิน!$C$4,3,IF(AT39&gt;=ตั้งค่าประเมิน!$C$5,2,IF(AT39&gt;=ตั้งค่าประเมิน!$C$6,1,0)))))</f>
        <v/>
      </c>
      <c r="AV39" s="95" t="str">
        <f t="shared" si="19"/>
        <v/>
      </c>
      <c r="AW39" s="89" t="str">
        <f>IF($E39="","",IF(AV39="","",IF(รายชื่อนักเรียน!H35="ย้ายออก","ย้ายออก",IF(AV39&gt;=ตั้งค่าประเมิน!$C$4,3,IF(AV39&gt;=ตั้งค่าประเมิน!$C$5,2,IF(AV39&gt;=ตั้งค่าประเมิน!$C$6,1,0))))))</f>
        <v/>
      </c>
    </row>
    <row r="40" spans="1:49" x14ac:dyDescent="0.3">
      <c r="A40" s="171"/>
      <c r="B40" s="171"/>
      <c r="C40" s="171"/>
      <c r="D40" s="78">
        <f>รายชื่อนักเรียน!A36</f>
        <v>35</v>
      </c>
      <c r="E40" s="8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F40" s="88"/>
      <c r="G40" s="15"/>
      <c r="H40" s="15"/>
      <c r="I40" s="15"/>
      <c r="J40" s="82" t="str">
        <f t="shared" si="12"/>
        <v/>
      </c>
      <c r="K40" s="74" t="str">
        <f>IF($E40="","",IF(J40="","",IF(J40&gt;=ตั้งค่าประเมิน!$C$4,3,IF(J40&gt;=ตั้งค่าประเมิน!$C$5,2,IF(J40&gt;=ตั้งค่าประเมิน!$C$6,1,0)))))</f>
        <v/>
      </c>
      <c r="L40" s="15"/>
      <c r="M40" s="15"/>
      <c r="N40" s="15"/>
      <c r="O40" s="15"/>
      <c r="P40" s="82" t="str">
        <f t="shared" si="13"/>
        <v/>
      </c>
      <c r="Q40" s="74" t="str">
        <f>IF($E40="","",IF(P40="","",IF(P40&gt;=ตั้งค่าประเมิน!$C$4,3,IF(P40&gt;=ตั้งค่าประเมิน!$C$5,2,IF(P40&gt;=ตั้งค่าประเมิน!$C$6,1,0)))))</f>
        <v/>
      </c>
      <c r="R40" s="82" t="str">
        <f t="shared" si="14"/>
        <v/>
      </c>
      <c r="S40" s="89" t="str">
        <f>IF($E40="","",IF(R40="","",IF(R40&gt;=ตั้งค่าประเมิน!$C$4,3,IF(R40&gt;=ตั้งค่าประเมิน!$C$5,2,IF(R40&gt;=ตั้งค่าประเมิน!$C$6,1,0)))))</f>
        <v/>
      </c>
      <c r="T40" s="88"/>
      <c r="U40" s="15"/>
      <c r="V40" s="15"/>
      <c r="W40" s="15"/>
      <c r="X40" s="82" t="str">
        <f t="shared" si="15"/>
        <v/>
      </c>
      <c r="Y40" s="74" t="str">
        <f>IF($E40="","",IF(X40="","",IF(X40&gt;=ตั้งค่าประเมิน!$C$4,3,IF(X40&gt;=ตั้งค่าประเมิน!$C$5,2,IF(X40&gt;=ตั้งค่าประเมิน!$C$6,1,0)))))</f>
        <v/>
      </c>
      <c r="Z40" s="15"/>
      <c r="AA40" s="15"/>
      <c r="AB40" s="15"/>
      <c r="AC40" s="15"/>
      <c r="AD40" s="82" t="str">
        <f t="shared" si="16"/>
        <v/>
      </c>
      <c r="AE40" s="74" t="str">
        <f>IF($E40="","",IF(AD40="","",IF(AD40&gt;=ตั้งค่าประเมิน!$C$4,3,IF(AD40&gt;=ตั้งค่าประเมิน!$C$5,2,IF(AD40&gt;=ตั้งค่าประเมิน!$C$6,1,0)))))</f>
        <v/>
      </c>
      <c r="AF40" s="82" t="str">
        <f t="shared" si="20"/>
        <v/>
      </c>
      <c r="AG40" s="89" t="str">
        <f>IF($E40="","",IF(AF40="","",IF(AF40&gt;=ตั้งค่าประเมิน!$C$4,3,IF(AF40&gt;=ตั้งค่าประเมิน!$C$5,2,IF(AF40&gt;=ตั้งค่าประเมิน!$C$6,1,0)))))</f>
        <v/>
      </c>
      <c r="AH40" s="88"/>
      <c r="AI40" s="15"/>
      <c r="AJ40" s="15"/>
      <c r="AK40" s="15"/>
      <c r="AL40" s="82" t="str">
        <f t="shared" si="17"/>
        <v/>
      </c>
      <c r="AM40" s="74" t="str">
        <f>IF($E40="","",IF(AL40="","",IF(AL40&gt;=ตั้งค่าประเมิน!$C$4,3,IF(AL40&gt;=ตั้งค่าประเมิน!$C$5,2,IF(AL40&gt;=ตั้งค่าประเมิน!$C$6,1,0)))))</f>
        <v/>
      </c>
      <c r="AN40" s="15"/>
      <c r="AO40" s="15"/>
      <c r="AP40" s="15"/>
      <c r="AQ40" s="15"/>
      <c r="AR40" s="82" t="str">
        <f t="shared" si="18"/>
        <v/>
      </c>
      <c r="AS40" s="74" t="str">
        <f>IF($E40="","",IF(AR40="","",IF(AR40&gt;=ตั้งค่าประเมิน!$C$4,3,IF(AR40&gt;=ตั้งค่าประเมิน!$C$5,2,IF(AR40&gt;=ตั้งค่าประเมิน!$C$6,1,0)))))</f>
        <v/>
      </c>
      <c r="AT40" s="82" t="str">
        <f t="shared" si="21"/>
        <v/>
      </c>
      <c r="AU40" s="89" t="str">
        <f>IF($E40="","",IF(AT40="","",IF(AT40&gt;=ตั้งค่าประเมิน!$C$4,3,IF(AT40&gt;=ตั้งค่าประเมิน!$C$5,2,IF(AT40&gt;=ตั้งค่าประเมิน!$C$6,1,0)))))</f>
        <v/>
      </c>
      <c r="AV40" s="95" t="str">
        <f t="shared" si="19"/>
        <v/>
      </c>
      <c r="AW40" s="89" t="str">
        <f>IF($E40="","",IF(AV40="","",IF(รายชื่อนักเรียน!H36="ย้ายออก","ย้ายออก",IF(AV40&gt;=ตั้งค่าประเมิน!$C$4,3,IF(AV40&gt;=ตั้งค่าประเมิน!$C$5,2,IF(AV40&gt;=ตั้งค่าประเมิน!$C$6,1,0))))))</f>
        <v/>
      </c>
    </row>
    <row r="41" spans="1:49" x14ac:dyDescent="0.3">
      <c r="A41" s="171"/>
      <c r="B41" s="171"/>
      <c r="C41" s="171"/>
      <c r="D41" s="78">
        <f>รายชื่อนักเรียน!A37</f>
        <v>36</v>
      </c>
      <c r="E41" s="8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F41" s="88"/>
      <c r="G41" s="15"/>
      <c r="H41" s="15"/>
      <c r="I41" s="15"/>
      <c r="J41" s="82" t="str">
        <f t="shared" si="12"/>
        <v/>
      </c>
      <c r="K41" s="74" t="str">
        <f>IF($E41="","",IF(J41="","",IF(J41&gt;=ตั้งค่าประเมิน!$C$4,3,IF(J41&gt;=ตั้งค่าประเมิน!$C$5,2,IF(J41&gt;=ตั้งค่าประเมิน!$C$6,1,0)))))</f>
        <v/>
      </c>
      <c r="L41" s="15"/>
      <c r="M41" s="15"/>
      <c r="N41" s="15"/>
      <c r="O41" s="15"/>
      <c r="P41" s="82" t="str">
        <f t="shared" si="13"/>
        <v/>
      </c>
      <c r="Q41" s="74" t="str">
        <f>IF($E41="","",IF(P41="","",IF(P41&gt;=ตั้งค่าประเมิน!$C$4,3,IF(P41&gt;=ตั้งค่าประเมิน!$C$5,2,IF(P41&gt;=ตั้งค่าประเมิน!$C$6,1,0)))))</f>
        <v/>
      </c>
      <c r="R41" s="82" t="str">
        <f t="shared" si="14"/>
        <v/>
      </c>
      <c r="S41" s="89" t="str">
        <f>IF($E41="","",IF(R41="","",IF(R41&gt;=ตั้งค่าประเมิน!$C$4,3,IF(R41&gt;=ตั้งค่าประเมิน!$C$5,2,IF(R41&gt;=ตั้งค่าประเมิน!$C$6,1,0)))))</f>
        <v/>
      </c>
      <c r="T41" s="88"/>
      <c r="U41" s="15"/>
      <c r="V41" s="15"/>
      <c r="W41" s="15"/>
      <c r="X41" s="82" t="str">
        <f t="shared" si="15"/>
        <v/>
      </c>
      <c r="Y41" s="74" t="str">
        <f>IF($E41="","",IF(X41="","",IF(X41&gt;=ตั้งค่าประเมิน!$C$4,3,IF(X41&gt;=ตั้งค่าประเมิน!$C$5,2,IF(X41&gt;=ตั้งค่าประเมิน!$C$6,1,0)))))</f>
        <v/>
      </c>
      <c r="Z41" s="15"/>
      <c r="AA41" s="15"/>
      <c r="AB41" s="15"/>
      <c r="AC41" s="15"/>
      <c r="AD41" s="82" t="str">
        <f t="shared" si="16"/>
        <v/>
      </c>
      <c r="AE41" s="74" t="str">
        <f>IF($E41="","",IF(AD41="","",IF(AD41&gt;=ตั้งค่าประเมิน!$C$4,3,IF(AD41&gt;=ตั้งค่าประเมิน!$C$5,2,IF(AD41&gt;=ตั้งค่าประเมิน!$C$6,1,0)))))</f>
        <v/>
      </c>
      <c r="AF41" s="82" t="str">
        <f t="shared" si="20"/>
        <v/>
      </c>
      <c r="AG41" s="89" t="str">
        <f>IF($E41="","",IF(AF41="","",IF(AF41&gt;=ตั้งค่าประเมิน!$C$4,3,IF(AF41&gt;=ตั้งค่าประเมิน!$C$5,2,IF(AF41&gt;=ตั้งค่าประเมิน!$C$6,1,0)))))</f>
        <v/>
      </c>
      <c r="AH41" s="88"/>
      <c r="AI41" s="15"/>
      <c r="AJ41" s="15"/>
      <c r="AK41" s="15"/>
      <c r="AL41" s="82" t="str">
        <f t="shared" si="17"/>
        <v/>
      </c>
      <c r="AM41" s="74" t="str">
        <f>IF($E41="","",IF(AL41="","",IF(AL41&gt;=ตั้งค่าประเมิน!$C$4,3,IF(AL41&gt;=ตั้งค่าประเมิน!$C$5,2,IF(AL41&gt;=ตั้งค่าประเมิน!$C$6,1,0)))))</f>
        <v/>
      </c>
      <c r="AN41" s="15"/>
      <c r="AO41" s="15"/>
      <c r="AP41" s="15"/>
      <c r="AQ41" s="15"/>
      <c r="AR41" s="82" t="str">
        <f t="shared" si="18"/>
        <v/>
      </c>
      <c r="AS41" s="74" t="str">
        <f>IF($E41="","",IF(AR41="","",IF(AR41&gt;=ตั้งค่าประเมิน!$C$4,3,IF(AR41&gt;=ตั้งค่าประเมิน!$C$5,2,IF(AR41&gt;=ตั้งค่าประเมิน!$C$6,1,0)))))</f>
        <v/>
      </c>
      <c r="AT41" s="82" t="str">
        <f t="shared" si="21"/>
        <v/>
      </c>
      <c r="AU41" s="89" t="str">
        <f>IF($E41="","",IF(AT41="","",IF(AT41&gt;=ตั้งค่าประเมิน!$C$4,3,IF(AT41&gt;=ตั้งค่าประเมิน!$C$5,2,IF(AT41&gt;=ตั้งค่าประเมิน!$C$6,1,0)))))</f>
        <v/>
      </c>
      <c r="AV41" s="95" t="str">
        <f t="shared" si="19"/>
        <v/>
      </c>
      <c r="AW41" s="89" t="str">
        <f>IF($E41="","",IF(AV41="","",IF(รายชื่อนักเรียน!H37="ย้ายออก","ย้ายออก",IF(AV41&gt;=ตั้งค่าประเมิน!$C$4,3,IF(AV41&gt;=ตั้งค่าประเมิน!$C$5,2,IF(AV41&gt;=ตั้งค่าประเมิน!$C$6,1,0))))))</f>
        <v/>
      </c>
    </row>
    <row r="42" spans="1:49" x14ac:dyDescent="0.3">
      <c r="A42" s="171"/>
      <c r="B42" s="171"/>
      <c r="C42" s="171"/>
      <c r="D42" s="78">
        <f>รายชื่อนักเรียน!A38</f>
        <v>37</v>
      </c>
      <c r="E42" s="8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F42" s="88"/>
      <c r="G42" s="15"/>
      <c r="H42" s="15"/>
      <c r="I42" s="15"/>
      <c r="J42" s="82" t="str">
        <f t="shared" si="12"/>
        <v/>
      </c>
      <c r="K42" s="74" t="str">
        <f>IF($E42="","",IF(J42="","",IF(J42&gt;=ตั้งค่าประเมิน!$C$4,3,IF(J42&gt;=ตั้งค่าประเมิน!$C$5,2,IF(J42&gt;=ตั้งค่าประเมิน!$C$6,1,0)))))</f>
        <v/>
      </c>
      <c r="L42" s="15"/>
      <c r="M42" s="15"/>
      <c r="N42" s="15"/>
      <c r="O42" s="15"/>
      <c r="P42" s="82" t="str">
        <f t="shared" si="13"/>
        <v/>
      </c>
      <c r="Q42" s="74" t="str">
        <f>IF($E42="","",IF(P42="","",IF(P42&gt;=ตั้งค่าประเมิน!$C$4,3,IF(P42&gt;=ตั้งค่าประเมิน!$C$5,2,IF(P42&gt;=ตั้งค่าประเมิน!$C$6,1,0)))))</f>
        <v/>
      </c>
      <c r="R42" s="82" t="str">
        <f t="shared" si="14"/>
        <v/>
      </c>
      <c r="S42" s="89" t="str">
        <f>IF($E42="","",IF(R42="","",IF(R42&gt;=ตั้งค่าประเมิน!$C$4,3,IF(R42&gt;=ตั้งค่าประเมิน!$C$5,2,IF(R42&gt;=ตั้งค่าประเมิน!$C$6,1,0)))))</f>
        <v/>
      </c>
      <c r="T42" s="88"/>
      <c r="U42" s="15"/>
      <c r="V42" s="15"/>
      <c r="W42" s="15"/>
      <c r="X42" s="82" t="str">
        <f t="shared" si="15"/>
        <v/>
      </c>
      <c r="Y42" s="74" t="str">
        <f>IF($E42="","",IF(X42="","",IF(X42&gt;=ตั้งค่าประเมิน!$C$4,3,IF(X42&gt;=ตั้งค่าประเมิน!$C$5,2,IF(X42&gt;=ตั้งค่าประเมิน!$C$6,1,0)))))</f>
        <v/>
      </c>
      <c r="Z42" s="15"/>
      <c r="AA42" s="15"/>
      <c r="AB42" s="15"/>
      <c r="AC42" s="15"/>
      <c r="AD42" s="82" t="str">
        <f t="shared" si="16"/>
        <v/>
      </c>
      <c r="AE42" s="74" t="str">
        <f>IF($E42="","",IF(AD42="","",IF(AD42&gt;=ตั้งค่าประเมิน!$C$4,3,IF(AD42&gt;=ตั้งค่าประเมิน!$C$5,2,IF(AD42&gt;=ตั้งค่าประเมิน!$C$6,1,0)))))</f>
        <v/>
      </c>
      <c r="AF42" s="82" t="str">
        <f t="shared" si="20"/>
        <v/>
      </c>
      <c r="AG42" s="89" t="str">
        <f>IF($E42="","",IF(AF42="","",IF(AF42&gt;=ตั้งค่าประเมิน!$C$4,3,IF(AF42&gt;=ตั้งค่าประเมิน!$C$5,2,IF(AF42&gt;=ตั้งค่าประเมิน!$C$6,1,0)))))</f>
        <v/>
      </c>
      <c r="AH42" s="88"/>
      <c r="AI42" s="15"/>
      <c r="AJ42" s="15"/>
      <c r="AK42" s="15"/>
      <c r="AL42" s="82" t="str">
        <f t="shared" si="17"/>
        <v/>
      </c>
      <c r="AM42" s="74" t="str">
        <f>IF($E42="","",IF(AL42="","",IF(AL42&gt;=ตั้งค่าประเมิน!$C$4,3,IF(AL42&gt;=ตั้งค่าประเมิน!$C$5,2,IF(AL42&gt;=ตั้งค่าประเมิน!$C$6,1,0)))))</f>
        <v/>
      </c>
      <c r="AN42" s="15"/>
      <c r="AO42" s="15"/>
      <c r="AP42" s="15"/>
      <c r="AQ42" s="15"/>
      <c r="AR42" s="82" t="str">
        <f t="shared" si="18"/>
        <v/>
      </c>
      <c r="AS42" s="74" t="str">
        <f>IF($E42="","",IF(AR42="","",IF(AR42&gt;=ตั้งค่าประเมิน!$C$4,3,IF(AR42&gt;=ตั้งค่าประเมิน!$C$5,2,IF(AR42&gt;=ตั้งค่าประเมิน!$C$6,1,0)))))</f>
        <v/>
      </c>
      <c r="AT42" s="82" t="str">
        <f t="shared" si="21"/>
        <v/>
      </c>
      <c r="AU42" s="89" t="str">
        <f>IF($E42="","",IF(AT42="","",IF(AT42&gt;=ตั้งค่าประเมิน!$C$4,3,IF(AT42&gt;=ตั้งค่าประเมิน!$C$5,2,IF(AT42&gt;=ตั้งค่าประเมิน!$C$6,1,0)))))</f>
        <v/>
      </c>
      <c r="AV42" s="95" t="str">
        <f t="shared" si="19"/>
        <v/>
      </c>
      <c r="AW42" s="89" t="str">
        <f>IF($E42="","",IF(AV42="","",IF(รายชื่อนักเรียน!H38="ย้ายออก","ย้ายออก",IF(AV42&gt;=ตั้งค่าประเมิน!$C$4,3,IF(AV42&gt;=ตั้งค่าประเมิน!$C$5,2,IF(AV42&gt;=ตั้งค่าประเมิน!$C$6,1,0))))))</f>
        <v/>
      </c>
    </row>
    <row r="43" spans="1:49" x14ac:dyDescent="0.3">
      <c r="A43" s="171"/>
      <c r="B43" s="171"/>
      <c r="C43" s="171"/>
      <c r="D43" s="78">
        <f>รายชื่อนักเรียน!A39</f>
        <v>38</v>
      </c>
      <c r="E43" s="8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F43" s="88"/>
      <c r="G43" s="15"/>
      <c r="H43" s="15"/>
      <c r="I43" s="15"/>
      <c r="J43" s="82" t="str">
        <f t="shared" si="12"/>
        <v/>
      </c>
      <c r="K43" s="74" t="str">
        <f>IF($E43="","",IF(J43="","",IF(J43&gt;=ตั้งค่าประเมิน!$C$4,3,IF(J43&gt;=ตั้งค่าประเมิน!$C$5,2,IF(J43&gt;=ตั้งค่าประเมิน!$C$6,1,0)))))</f>
        <v/>
      </c>
      <c r="L43" s="15"/>
      <c r="M43" s="15"/>
      <c r="N43" s="15"/>
      <c r="O43" s="15"/>
      <c r="P43" s="82" t="str">
        <f t="shared" si="13"/>
        <v/>
      </c>
      <c r="Q43" s="74" t="str">
        <f>IF($E43="","",IF(P43="","",IF(P43&gt;=ตั้งค่าประเมิน!$C$4,3,IF(P43&gt;=ตั้งค่าประเมิน!$C$5,2,IF(P43&gt;=ตั้งค่าประเมิน!$C$6,1,0)))))</f>
        <v/>
      </c>
      <c r="R43" s="82" t="str">
        <f t="shared" si="14"/>
        <v/>
      </c>
      <c r="S43" s="89" t="str">
        <f>IF($E43="","",IF(R43="","",IF(R43&gt;=ตั้งค่าประเมิน!$C$4,3,IF(R43&gt;=ตั้งค่าประเมิน!$C$5,2,IF(R43&gt;=ตั้งค่าประเมิน!$C$6,1,0)))))</f>
        <v/>
      </c>
      <c r="T43" s="88"/>
      <c r="U43" s="15"/>
      <c r="V43" s="15"/>
      <c r="W43" s="15"/>
      <c r="X43" s="82" t="str">
        <f t="shared" si="15"/>
        <v/>
      </c>
      <c r="Y43" s="74" t="str">
        <f>IF($E43="","",IF(X43="","",IF(X43&gt;=ตั้งค่าประเมิน!$C$4,3,IF(X43&gt;=ตั้งค่าประเมิน!$C$5,2,IF(X43&gt;=ตั้งค่าประเมิน!$C$6,1,0)))))</f>
        <v/>
      </c>
      <c r="Z43" s="15"/>
      <c r="AA43" s="15"/>
      <c r="AB43" s="15"/>
      <c r="AC43" s="15"/>
      <c r="AD43" s="82" t="str">
        <f t="shared" si="16"/>
        <v/>
      </c>
      <c r="AE43" s="74" t="str">
        <f>IF($E43="","",IF(AD43="","",IF(AD43&gt;=ตั้งค่าประเมิน!$C$4,3,IF(AD43&gt;=ตั้งค่าประเมิน!$C$5,2,IF(AD43&gt;=ตั้งค่าประเมิน!$C$6,1,0)))))</f>
        <v/>
      </c>
      <c r="AF43" s="82" t="str">
        <f t="shared" si="20"/>
        <v/>
      </c>
      <c r="AG43" s="89" t="str">
        <f>IF($E43="","",IF(AF43="","",IF(AF43&gt;=ตั้งค่าประเมิน!$C$4,3,IF(AF43&gt;=ตั้งค่าประเมิน!$C$5,2,IF(AF43&gt;=ตั้งค่าประเมิน!$C$6,1,0)))))</f>
        <v/>
      </c>
      <c r="AH43" s="88"/>
      <c r="AI43" s="15"/>
      <c r="AJ43" s="15"/>
      <c r="AK43" s="15"/>
      <c r="AL43" s="82" t="str">
        <f t="shared" si="17"/>
        <v/>
      </c>
      <c r="AM43" s="74" t="str">
        <f>IF($E43="","",IF(AL43="","",IF(AL43&gt;=ตั้งค่าประเมิน!$C$4,3,IF(AL43&gt;=ตั้งค่าประเมิน!$C$5,2,IF(AL43&gt;=ตั้งค่าประเมิน!$C$6,1,0)))))</f>
        <v/>
      </c>
      <c r="AN43" s="15"/>
      <c r="AO43" s="15"/>
      <c r="AP43" s="15"/>
      <c r="AQ43" s="15"/>
      <c r="AR43" s="82" t="str">
        <f t="shared" si="18"/>
        <v/>
      </c>
      <c r="AS43" s="74" t="str">
        <f>IF($E43="","",IF(AR43="","",IF(AR43&gt;=ตั้งค่าประเมิน!$C$4,3,IF(AR43&gt;=ตั้งค่าประเมิน!$C$5,2,IF(AR43&gt;=ตั้งค่าประเมิน!$C$6,1,0)))))</f>
        <v/>
      </c>
      <c r="AT43" s="82" t="str">
        <f t="shared" si="21"/>
        <v/>
      </c>
      <c r="AU43" s="89" t="str">
        <f>IF($E43="","",IF(AT43="","",IF(AT43&gt;=ตั้งค่าประเมิน!$C$4,3,IF(AT43&gt;=ตั้งค่าประเมิน!$C$5,2,IF(AT43&gt;=ตั้งค่าประเมิน!$C$6,1,0)))))</f>
        <v/>
      </c>
      <c r="AV43" s="95" t="str">
        <f t="shared" si="19"/>
        <v/>
      </c>
      <c r="AW43" s="89" t="str">
        <f>IF($E43="","",IF(AV43="","",IF(รายชื่อนักเรียน!H39="ย้ายออก","ย้ายออก",IF(AV43&gt;=ตั้งค่าประเมิน!$C$4,3,IF(AV43&gt;=ตั้งค่าประเมิน!$C$5,2,IF(AV43&gt;=ตั้งค่าประเมิน!$C$6,1,0))))))</f>
        <v/>
      </c>
    </row>
    <row r="44" spans="1:49" x14ac:dyDescent="0.3">
      <c r="A44" s="171"/>
      <c r="B44" s="171"/>
      <c r="C44" s="171"/>
      <c r="D44" s="78">
        <f>รายชื่อนักเรียน!A40</f>
        <v>39</v>
      </c>
      <c r="E44" s="8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F44" s="88"/>
      <c r="G44" s="15"/>
      <c r="H44" s="15"/>
      <c r="I44" s="15"/>
      <c r="J44" s="82" t="str">
        <f t="shared" si="12"/>
        <v/>
      </c>
      <c r="K44" s="74" t="str">
        <f>IF($E44="","",IF(J44="","",IF(J44&gt;=ตั้งค่าประเมิน!$C$4,3,IF(J44&gt;=ตั้งค่าประเมิน!$C$5,2,IF(J44&gt;=ตั้งค่าประเมิน!$C$6,1,0)))))</f>
        <v/>
      </c>
      <c r="L44" s="15"/>
      <c r="M44" s="15"/>
      <c r="N44" s="15"/>
      <c r="O44" s="15"/>
      <c r="P44" s="82" t="str">
        <f t="shared" si="13"/>
        <v/>
      </c>
      <c r="Q44" s="74" t="str">
        <f>IF($E44="","",IF(P44="","",IF(P44&gt;=ตั้งค่าประเมิน!$C$4,3,IF(P44&gt;=ตั้งค่าประเมิน!$C$5,2,IF(P44&gt;=ตั้งค่าประเมิน!$C$6,1,0)))))</f>
        <v/>
      </c>
      <c r="R44" s="82" t="str">
        <f t="shared" si="14"/>
        <v/>
      </c>
      <c r="S44" s="89" t="str">
        <f>IF($E44="","",IF(R44="","",IF(R44&gt;=ตั้งค่าประเมิน!$C$4,3,IF(R44&gt;=ตั้งค่าประเมิน!$C$5,2,IF(R44&gt;=ตั้งค่าประเมิน!$C$6,1,0)))))</f>
        <v/>
      </c>
      <c r="T44" s="88"/>
      <c r="U44" s="15"/>
      <c r="V44" s="15"/>
      <c r="W44" s="15"/>
      <c r="X44" s="82" t="str">
        <f t="shared" si="15"/>
        <v/>
      </c>
      <c r="Y44" s="74" t="str">
        <f>IF($E44="","",IF(X44="","",IF(X44&gt;=ตั้งค่าประเมิน!$C$4,3,IF(X44&gt;=ตั้งค่าประเมิน!$C$5,2,IF(X44&gt;=ตั้งค่าประเมิน!$C$6,1,0)))))</f>
        <v/>
      </c>
      <c r="Z44" s="15"/>
      <c r="AA44" s="15"/>
      <c r="AB44" s="15"/>
      <c r="AC44" s="15"/>
      <c r="AD44" s="82" t="str">
        <f t="shared" si="16"/>
        <v/>
      </c>
      <c r="AE44" s="74" t="str">
        <f>IF($E44="","",IF(AD44="","",IF(AD44&gt;=ตั้งค่าประเมิน!$C$4,3,IF(AD44&gt;=ตั้งค่าประเมิน!$C$5,2,IF(AD44&gt;=ตั้งค่าประเมิน!$C$6,1,0)))))</f>
        <v/>
      </c>
      <c r="AF44" s="82" t="str">
        <f t="shared" si="20"/>
        <v/>
      </c>
      <c r="AG44" s="89" t="str">
        <f>IF($E44="","",IF(AF44="","",IF(AF44&gt;=ตั้งค่าประเมิน!$C$4,3,IF(AF44&gt;=ตั้งค่าประเมิน!$C$5,2,IF(AF44&gt;=ตั้งค่าประเมิน!$C$6,1,0)))))</f>
        <v/>
      </c>
      <c r="AH44" s="88"/>
      <c r="AI44" s="15"/>
      <c r="AJ44" s="15"/>
      <c r="AK44" s="15"/>
      <c r="AL44" s="82" t="str">
        <f t="shared" si="17"/>
        <v/>
      </c>
      <c r="AM44" s="74" t="str">
        <f>IF($E44="","",IF(AL44="","",IF(AL44&gt;=ตั้งค่าประเมิน!$C$4,3,IF(AL44&gt;=ตั้งค่าประเมิน!$C$5,2,IF(AL44&gt;=ตั้งค่าประเมิน!$C$6,1,0)))))</f>
        <v/>
      </c>
      <c r="AN44" s="15"/>
      <c r="AO44" s="15"/>
      <c r="AP44" s="15"/>
      <c r="AQ44" s="15"/>
      <c r="AR44" s="82" t="str">
        <f t="shared" si="18"/>
        <v/>
      </c>
      <c r="AS44" s="74" t="str">
        <f>IF($E44="","",IF(AR44="","",IF(AR44&gt;=ตั้งค่าประเมิน!$C$4,3,IF(AR44&gt;=ตั้งค่าประเมิน!$C$5,2,IF(AR44&gt;=ตั้งค่าประเมิน!$C$6,1,0)))))</f>
        <v/>
      </c>
      <c r="AT44" s="82" t="str">
        <f t="shared" si="21"/>
        <v/>
      </c>
      <c r="AU44" s="89" t="str">
        <f>IF($E44="","",IF(AT44="","",IF(AT44&gt;=ตั้งค่าประเมิน!$C$4,3,IF(AT44&gt;=ตั้งค่าประเมิน!$C$5,2,IF(AT44&gt;=ตั้งค่าประเมิน!$C$6,1,0)))))</f>
        <v/>
      </c>
      <c r="AV44" s="95" t="str">
        <f t="shared" si="19"/>
        <v/>
      </c>
      <c r="AW44" s="89" t="str">
        <f>IF($E44="","",IF(AV44="","",IF(รายชื่อนักเรียน!H40="ย้ายออก","ย้ายออก",IF(AV44&gt;=ตั้งค่าประเมิน!$C$4,3,IF(AV44&gt;=ตั้งค่าประเมิน!$C$5,2,IF(AV44&gt;=ตั้งค่าประเมิน!$C$6,1,0))))))</f>
        <v/>
      </c>
    </row>
    <row r="45" spans="1:49" x14ac:dyDescent="0.3">
      <c r="A45" s="171"/>
      <c r="B45" s="171"/>
      <c r="C45" s="171"/>
      <c r="D45" s="78">
        <f>รายชื่อนักเรียน!A41</f>
        <v>40</v>
      </c>
      <c r="E45" s="8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F45" s="88"/>
      <c r="G45" s="15"/>
      <c r="H45" s="15"/>
      <c r="I45" s="15"/>
      <c r="J45" s="82" t="str">
        <f t="shared" si="12"/>
        <v/>
      </c>
      <c r="K45" s="74" t="str">
        <f>IF($E45="","",IF(J45="","",IF(J45&gt;=ตั้งค่าประเมิน!$C$4,3,IF(J45&gt;=ตั้งค่าประเมิน!$C$5,2,IF(J45&gt;=ตั้งค่าประเมิน!$C$6,1,0)))))</f>
        <v/>
      </c>
      <c r="L45" s="15"/>
      <c r="M45" s="15"/>
      <c r="N45" s="15"/>
      <c r="O45" s="15"/>
      <c r="P45" s="82" t="str">
        <f t="shared" si="13"/>
        <v/>
      </c>
      <c r="Q45" s="74" t="str">
        <f>IF($E45="","",IF(P45="","",IF(P45&gt;=ตั้งค่าประเมิน!$C$4,3,IF(P45&gt;=ตั้งค่าประเมิน!$C$5,2,IF(P45&gt;=ตั้งค่าประเมิน!$C$6,1,0)))))</f>
        <v/>
      </c>
      <c r="R45" s="82" t="str">
        <f t="shared" si="14"/>
        <v/>
      </c>
      <c r="S45" s="89" t="str">
        <f>IF($E45="","",IF(R45="","",IF(R45&gt;=ตั้งค่าประเมิน!$C$4,3,IF(R45&gt;=ตั้งค่าประเมิน!$C$5,2,IF(R45&gt;=ตั้งค่าประเมิน!$C$6,1,0)))))</f>
        <v/>
      </c>
      <c r="T45" s="88"/>
      <c r="U45" s="15"/>
      <c r="V45" s="15"/>
      <c r="W45" s="15"/>
      <c r="X45" s="82" t="str">
        <f t="shared" si="15"/>
        <v/>
      </c>
      <c r="Y45" s="74" t="str">
        <f>IF($E45="","",IF(X45="","",IF(X45&gt;=ตั้งค่าประเมิน!$C$4,3,IF(X45&gt;=ตั้งค่าประเมิน!$C$5,2,IF(X45&gt;=ตั้งค่าประเมิน!$C$6,1,0)))))</f>
        <v/>
      </c>
      <c r="Z45" s="15"/>
      <c r="AA45" s="15"/>
      <c r="AB45" s="15"/>
      <c r="AC45" s="15"/>
      <c r="AD45" s="82" t="str">
        <f t="shared" si="16"/>
        <v/>
      </c>
      <c r="AE45" s="74" t="str">
        <f>IF($E45="","",IF(AD45="","",IF(AD45&gt;=ตั้งค่าประเมิน!$C$4,3,IF(AD45&gt;=ตั้งค่าประเมิน!$C$5,2,IF(AD45&gt;=ตั้งค่าประเมิน!$C$6,1,0)))))</f>
        <v/>
      </c>
      <c r="AF45" s="82" t="str">
        <f t="shared" si="20"/>
        <v/>
      </c>
      <c r="AG45" s="89" t="str">
        <f>IF($E45="","",IF(AF45="","",IF(AF45&gt;=ตั้งค่าประเมิน!$C$4,3,IF(AF45&gt;=ตั้งค่าประเมิน!$C$5,2,IF(AF45&gt;=ตั้งค่าประเมิน!$C$6,1,0)))))</f>
        <v/>
      </c>
      <c r="AH45" s="88"/>
      <c r="AI45" s="15"/>
      <c r="AJ45" s="15"/>
      <c r="AK45" s="15"/>
      <c r="AL45" s="82" t="str">
        <f t="shared" si="17"/>
        <v/>
      </c>
      <c r="AM45" s="74" t="str">
        <f>IF($E45="","",IF(AL45="","",IF(AL45&gt;=ตั้งค่าประเมิน!$C$4,3,IF(AL45&gt;=ตั้งค่าประเมิน!$C$5,2,IF(AL45&gt;=ตั้งค่าประเมิน!$C$6,1,0)))))</f>
        <v/>
      </c>
      <c r="AN45" s="15"/>
      <c r="AO45" s="15"/>
      <c r="AP45" s="15"/>
      <c r="AQ45" s="15"/>
      <c r="AR45" s="82" t="str">
        <f t="shared" si="18"/>
        <v/>
      </c>
      <c r="AS45" s="74" t="str">
        <f>IF($E45="","",IF(AR45="","",IF(AR45&gt;=ตั้งค่าประเมิน!$C$4,3,IF(AR45&gt;=ตั้งค่าประเมิน!$C$5,2,IF(AR45&gt;=ตั้งค่าประเมิน!$C$6,1,0)))))</f>
        <v/>
      </c>
      <c r="AT45" s="82" t="str">
        <f t="shared" si="21"/>
        <v/>
      </c>
      <c r="AU45" s="89" t="str">
        <f>IF($E45="","",IF(AT45="","",IF(AT45&gt;=ตั้งค่าประเมิน!$C$4,3,IF(AT45&gt;=ตั้งค่าประเมิน!$C$5,2,IF(AT45&gt;=ตั้งค่าประเมิน!$C$6,1,0)))))</f>
        <v/>
      </c>
      <c r="AV45" s="95" t="str">
        <f t="shared" si="19"/>
        <v/>
      </c>
      <c r="AW45" s="89" t="str">
        <f>IF($E45="","",IF(AV45="","",IF(รายชื่อนักเรียน!H41="ย้ายออก","ย้ายออก",IF(AV45&gt;=ตั้งค่าประเมิน!$C$4,3,IF(AV45&gt;=ตั้งค่าประเมิน!$C$5,2,IF(AV45&gt;=ตั้งค่าประเมิน!$C$6,1,0))))))</f>
        <v/>
      </c>
    </row>
    <row r="46" spans="1:49" x14ac:dyDescent="0.3">
      <c r="A46" s="171"/>
      <c r="B46" s="171"/>
      <c r="C46" s="171"/>
      <c r="D46" s="78">
        <f>รายชื่อนักเรียน!A42</f>
        <v>41</v>
      </c>
      <c r="E46" s="8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F46" s="88"/>
      <c r="G46" s="15"/>
      <c r="H46" s="15"/>
      <c r="I46" s="15"/>
      <c r="J46" s="82" t="str">
        <f t="shared" si="12"/>
        <v/>
      </c>
      <c r="K46" s="74" t="str">
        <f>IF($E46="","",IF(J46="","",IF(J46&gt;=ตั้งค่าประเมิน!$C$4,3,IF(J46&gt;=ตั้งค่าประเมิน!$C$5,2,IF(J46&gt;=ตั้งค่าประเมิน!$C$6,1,0)))))</f>
        <v/>
      </c>
      <c r="L46" s="15"/>
      <c r="M46" s="15"/>
      <c r="N46" s="15"/>
      <c r="O46" s="15"/>
      <c r="P46" s="82" t="str">
        <f t="shared" si="13"/>
        <v/>
      </c>
      <c r="Q46" s="74" t="str">
        <f>IF($E46="","",IF(P46="","",IF(P46&gt;=ตั้งค่าประเมิน!$C$4,3,IF(P46&gt;=ตั้งค่าประเมิน!$C$5,2,IF(P46&gt;=ตั้งค่าประเมิน!$C$6,1,0)))))</f>
        <v/>
      </c>
      <c r="R46" s="82" t="str">
        <f t="shared" si="14"/>
        <v/>
      </c>
      <c r="S46" s="89" t="str">
        <f>IF($E46="","",IF(R46="","",IF(R46&gt;=ตั้งค่าประเมิน!$C$4,3,IF(R46&gt;=ตั้งค่าประเมิน!$C$5,2,IF(R46&gt;=ตั้งค่าประเมิน!$C$6,1,0)))))</f>
        <v/>
      </c>
      <c r="T46" s="88"/>
      <c r="U46" s="15"/>
      <c r="V46" s="15"/>
      <c r="W46" s="15"/>
      <c r="X46" s="82" t="str">
        <f t="shared" si="15"/>
        <v/>
      </c>
      <c r="Y46" s="74" t="str">
        <f>IF($E46="","",IF(X46="","",IF(X46&gt;=ตั้งค่าประเมิน!$C$4,3,IF(X46&gt;=ตั้งค่าประเมิน!$C$5,2,IF(X46&gt;=ตั้งค่าประเมิน!$C$6,1,0)))))</f>
        <v/>
      </c>
      <c r="Z46" s="15"/>
      <c r="AA46" s="15"/>
      <c r="AB46" s="15"/>
      <c r="AC46" s="15"/>
      <c r="AD46" s="82" t="str">
        <f t="shared" si="16"/>
        <v/>
      </c>
      <c r="AE46" s="74" t="str">
        <f>IF($E46="","",IF(AD46="","",IF(AD46&gt;=ตั้งค่าประเมิน!$C$4,3,IF(AD46&gt;=ตั้งค่าประเมิน!$C$5,2,IF(AD46&gt;=ตั้งค่าประเมิน!$C$6,1,0)))))</f>
        <v/>
      </c>
      <c r="AF46" s="82" t="str">
        <f t="shared" si="20"/>
        <v/>
      </c>
      <c r="AG46" s="89" t="str">
        <f>IF($E46="","",IF(AF46="","",IF(AF46&gt;=ตั้งค่าประเมิน!$C$4,3,IF(AF46&gt;=ตั้งค่าประเมิน!$C$5,2,IF(AF46&gt;=ตั้งค่าประเมิน!$C$6,1,0)))))</f>
        <v/>
      </c>
      <c r="AH46" s="88"/>
      <c r="AI46" s="15"/>
      <c r="AJ46" s="15"/>
      <c r="AK46" s="15"/>
      <c r="AL46" s="82" t="str">
        <f t="shared" si="17"/>
        <v/>
      </c>
      <c r="AM46" s="74" t="str">
        <f>IF($E46="","",IF(AL46="","",IF(AL46&gt;=ตั้งค่าประเมิน!$C$4,3,IF(AL46&gt;=ตั้งค่าประเมิน!$C$5,2,IF(AL46&gt;=ตั้งค่าประเมิน!$C$6,1,0)))))</f>
        <v/>
      </c>
      <c r="AN46" s="15"/>
      <c r="AO46" s="15"/>
      <c r="AP46" s="15"/>
      <c r="AQ46" s="15"/>
      <c r="AR46" s="82" t="str">
        <f t="shared" si="18"/>
        <v/>
      </c>
      <c r="AS46" s="74" t="str">
        <f>IF($E46="","",IF(AR46="","",IF(AR46&gt;=ตั้งค่าประเมิน!$C$4,3,IF(AR46&gt;=ตั้งค่าประเมิน!$C$5,2,IF(AR46&gt;=ตั้งค่าประเมิน!$C$6,1,0)))))</f>
        <v/>
      </c>
      <c r="AT46" s="82" t="str">
        <f t="shared" si="21"/>
        <v/>
      </c>
      <c r="AU46" s="89" t="str">
        <f>IF($E46="","",IF(AT46="","",IF(AT46&gt;=ตั้งค่าประเมิน!$C$4,3,IF(AT46&gt;=ตั้งค่าประเมิน!$C$5,2,IF(AT46&gt;=ตั้งค่าประเมิน!$C$6,1,0)))))</f>
        <v/>
      </c>
      <c r="AV46" s="95" t="str">
        <f t="shared" si="19"/>
        <v/>
      </c>
      <c r="AW46" s="89" t="str">
        <f>IF($E46="","",IF(AV46="","",IF(รายชื่อนักเรียน!H42="ย้ายออก","ย้ายออก",IF(AV46&gt;=ตั้งค่าประเมิน!$C$4,3,IF(AV46&gt;=ตั้งค่าประเมิน!$C$5,2,IF(AV46&gt;=ตั้งค่าประเมิน!$C$6,1,0))))))</f>
        <v/>
      </c>
    </row>
    <row r="47" spans="1:49" x14ac:dyDescent="0.3">
      <c r="A47" s="171"/>
      <c r="B47" s="171"/>
      <c r="C47" s="171"/>
      <c r="D47" s="78">
        <f>รายชื่อนักเรียน!A43</f>
        <v>42</v>
      </c>
      <c r="E47" s="8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F47" s="88"/>
      <c r="G47" s="15"/>
      <c r="H47" s="15"/>
      <c r="I47" s="15"/>
      <c r="J47" s="82" t="str">
        <f t="shared" si="12"/>
        <v/>
      </c>
      <c r="K47" s="74" t="str">
        <f>IF($E47="","",IF(J47="","",IF(J47&gt;=ตั้งค่าประเมิน!$C$4,3,IF(J47&gt;=ตั้งค่าประเมิน!$C$5,2,IF(J47&gt;=ตั้งค่าประเมิน!$C$6,1,0)))))</f>
        <v/>
      </c>
      <c r="L47" s="15"/>
      <c r="M47" s="15"/>
      <c r="N47" s="15"/>
      <c r="O47" s="15"/>
      <c r="P47" s="82" t="str">
        <f t="shared" si="13"/>
        <v/>
      </c>
      <c r="Q47" s="74" t="str">
        <f>IF($E47="","",IF(P47="","",IF(P47&gt;=ตั้งค่าประเมิน!$C$4,3,IF(P47&gt;=ตั้งค่าประเมิน!$C$5,2,IF(P47&gt;=ตั้งค่าประเมิน!$C$6,1,0)))))</f>
        <v/>
      </c>
      <c r="R47" s="82" t="str">
        <f t="shared" si="14"/>
        <v/>
      </c>
      <c r="S47" s="89" t="str">
        <f>IF($E47="","",IF(R47="","",IF(R47&gt;=ตั้งค่าประเมิน!$C$4,3,IF(R47&gt;=ตั้งค่าประเมิน!$C$5,2,IF(R47&gt;=ตั้งค่าประเมิน!$C$6,1,0)))))</f>
        <v/>
      </c>
      <c r="T47" s="88"/>
      <c r="U47" s="15"/>
      <c r="V47" s="15"/>
      <c r="W47" s="15"/>
      <c r="X47" s="82" t="str">
        <f t="shared" si="15"/>
        <v/>
      </c>
      <c r="Y47" s="74" t="str">
        <f>IF($E47="","",IF(X47="","",IF(X47&gt;=ตั้งค่าประเมิน!$C$4,3,IF(X47&gt;=ตั้งค่าประเมิน!$C$5,2,IF(X47&gt;=ตั้งค่าประเมิน!$C$6,1,0)))))</f>
        <v/>
      </c>
      <c r="Z47" s="15"/>
      <c r="AA47" s="15"/>
      <c r="AB47" s="15"/>
      <c r="AC47" s="15"/>
      <c r="AD47" s="82" t="str">
        <f t="shared" si="16"/>
        <v/>
      </c>
      <c r="AE47" s="74" t="str">
        <f>IF($E47="","",IF(AD47="","",IF(AD47&gt;=ตั้งค่าประเมิน!$C$4,3,IF(AD47&gt;=ตั้งค่าประเมิน!$C$5,2,IF(AD47&gt;=ตั้งค่าประเมิน!$C$6,1,0)))))</f>
        <v/>
      </c>
      <c r="AF47" s="82" t="str">
        <f t="shared" si="20"/>
        <v/>
      </c>
      <c r="AG47" s="89" t="str">
        <f>IF($E47="","",IF(AF47="","",IF(AF47&gt;=ตั้งค่าประเมิน!$C$4,3,IF(AF47&gt;=ตั้งค่าประเมิน!$C$5,2,IF(AF47&gt;=ตั้งค่าประเมิน!$C$6,1,0)))))</f>
        <v/>
      </c>
      <c r="AH47" s="88"/>
      <c r="AI47" s="15"/>
      <c r="AJ47" s="15"/>
      <c r="AK47" s="15"/>
      <c r="AL47" s="82" t="str">
        <f t="shared" si="17"/>
        <v/>
      </c>
      <c r="AM47" s="74" t="str">
        <f>IF($E47="","",IF(AL47="","",IF(AL47&gt;=ตั้งค่าประเมิน!$C$4,3,IF(AL47&gt;=ตั้งค่าประเมิน!$C$5,2,IF(AL47&gt;=ตั้งค่าประเมิน!$C$6,1,0)))))</f>
        <v/>
      </c>
      <c r="AN47" s="15"/>
      <c r="AO47" s="15"/>
      <c r="AP47" s="15"/>
      <c r="AQ47" s="15"/>
      <c r="AR47" s="82" t="str">
        <f t="shared" si="18"/>
        <v/>
      </c>
      <c r="AS47" s="74" t="str">
        <f>IF($E47="","",IF(AR47="","",IF(AR47&gt;=ตั้งค่าประเมิน!$C$4,3,IF(AR47&gt;=ตั้งค่าประเมิน!$C$5,2,IF(AR47&gt;=ตั้งค่าประเมิน!$C$6,1,0)))))</f>
        <v/>
      </c>
      <c r="AT47" s="82" t="str">
        <f t="shared" si="21"/>
        <v/>
      </c>
      <c r="AU47" s="89" t="str">
        <f>IF($E47="","",IF(AT47="","",IF(AT47&gt;=ตั้งค่าประเมิน!$C$4,3,IF(AT47&gt;=ตั้งค่าประเมิน!$C$5,2,IF(AT47&gt;=ตั้งค่าประเมิน!$C$6,1,0)))))</f>
        <v/>
      </c>
      <c r="AV47" s="95" t="str">
        <f t="shared" si="19"/>
        <v/>
      </c>
      <c r="AW47" s="89" t="str">
        <f>IF($E47="","",IF(AV47="","",IF(รายชื่อนักเรียน!H43="ย้ายออก","ย้ายออก",IF(AV47&gt;=ตั้งค่าประเมิน!$C$4,3,IF(AV47&gt;=ตั้งค่าประเมิน!$C$5,2,IF(AV47&gt;=ตั้งค่าประเมิน!$C$6,1,0))))))</f>
        <v/>
      </c>
    </row>
    <row r="48" spans="1:49" x14ac:dyDescent="0.3">
      <c r="A48" s="171"/>
      <c r="B48" s="171"/>
      <c r="C48" s="171"/>
      <c r="D48" s="78">
        <f>รายชื่อนักเรียน!A44</f>
        <v>43</v>
      </c>
      <c r="E48" s="8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F48" s="88"/>
      <c r="G48" s="15"/>
      <c r="H48" s="15"/>
      <c r="I48" s="15"/>
      <c r="J48" s="82" t="str">
        <f t="shared" si="12"/>
        <v/>
      </c>
      <c r="K48" s="74" t="str">
        <f>IF($E48="","",IF(J48="","",IF(J48&gt;=ตั้งค่าประเมิน!$C$4,3,IF(J48&gt;=ตั้งค่าประเมิน!$C$5,2,IF(J48&gt;=ตั้งค่าประเมิน!$C$6,1,0)))))</f>
        <v/>
      </c>
      <c r="L48" s="15"/>
      <c r="M48" s="15"/>
      <c r="N48" s="15"/>
      <c r="O48" s="15"/>
      <c r="P48" s="82" t="str">
        <f t="shared" si="13"/>
        <v/>
      </c>
      <c r="Q48" s="74" t="str">
        <f>IF($E48="","",IF(P48="","",IF(P48&gt;=ตั้งค่าประเมิน!$C$4,3,IF(P48&gt;=ตั้งค่าประเมิน!$C$5,2,IF(P48&gt;=ตั้งค่าประเมิน!$C$6,1,0)))))</f>
        <v/>
      </c>
      <c r="R48" s="82" t="str">
        <f t="shared" si="14"/>
        <v/>
      </c>
      <c r="S48" s="89" t="str">
        <f>IF($E48="","",IF(R48="","",IF(R48&gt;=ตั้งค่าประเมิน!$C$4,3,IF(R48&gt;=ตั้งค่าประเมิน!$C$5,2,IF(R48&gt;=ตั้งค่าประเมิน!$C$6,1,0)))))</f>
        <v/>
      </c>
      <c r="T48" s="88"/>
      <c r="U48" s="15"/>
      <c r="V48" s="15"/>
      <c r="W48" s="15"/>
      <c r="X48" s="82" t="str">
        <f t="shared" si="15"/>
        <v/>
      </c>
      <c r="Y48" s="74" t="str">
        <f>IF($E48="","",IF(X48="","",IF(X48&gt;=ตั้งค่าประเมิน!$C$4,3,IF(X48&gt;=ตั้งค่าประเมิน!$C$5,2,IF(X48&gt;=ตั้งค่าประเมิน!$C$6,1,0)))))</f>
        <v/>
      </c>
      <c r="Z48" s="15"/>
      <c r="AA48" s="15"/>
      <c r="AB48" s="15"/>
      <c r="AC48" s="15"/>
      <c r="AD48" s="82" t="str">
        <f t="shared" si="16"/>
        <v/>
      </c>
      <c r="AE48" s="74" t="str">
        <f>IF($E48="","",IF(AD48="","",IF(AD48&gt;=ตั้งค่าประเมิน!$C$4,3,IF(AD48&gt;=ตั้งค่าประเมิน!$C$5,2,IF(AD48&gt;=ตั้งค่าประเมิน!$C$6,1,0)))))</f>
        <v/>
      </c>
      <c r="AF48" s="82" t="str">
        <f t="shared" si="20"/>
        <v/>
      </c>
      <c r="AG48" s="89" t="str">
        <f>IF($E48="","",IF(AF48="","",IF(AF48&gt;=ตั้งค่าประเมิน!$C$4,3,IF(AF48&gt;=ตั้งค่าประเมิน!$C$5,2,IF(AF48&gt;=ตั้งค่าประเมิน!$C$6,1,0)))))</f>
        <v/>
      </c>
      <c r="AH48" s="88"/>
      <c r="AI48" s="15"/>
      <c r="AJ48" s="15"/>
      <c r="AK48" s="15"/>
      <c r="AL48" s="82" t="str">
        <f t="shared" si="17"/>
        <v/>
      </c>
      <c r="AM48" s="74" t="str">
        <f>IF($E48="","",IF(AL48="","",IF(AL48&gt;=ตั้งค่าประเมิน!$C$4,3,IF(AL48&gt;=ตั้งค่าประเมิน!$C$5,2,IF(AL48&gt;=ตั้งค่าประเมิน!$C$6,1,0)))))</f>
        <v/>
      </c>
      <c r="AN48" s="15"/>
      <c r="AO48" s="15"/>
      <c r="AP48" s="15"/>
      <c r="AQ48" s="15"/>
      <c r="AR48" s="82" t="str">
        <f t="shared" si="18"/>
        <v/>
      </c>
      <c r="AS48" s="74" t="str">
        <f>IF($E48="","",IF(AR48="","",IF(AR48&gt;=ตั้งค่าประเมิน!$C$4,3,IF(AR48&gt;=ตั้งค่าประเมิน!$C$5,2,IF(AR48&gt;=ตั้งค่าประเมิน!$C$6,1,0)))))</f>
        <v/>
      </c>
      <c r="AT48" s="82" t="str">
        <f t="shared" si="21"/>
        <v/>
      </c>
      <c r="AU48" s="89" t="str">
        <f>IF($E48="","",IF(AT48="","",IF(AT48&gt;=ตั้งค่าประเมิน!$C$4,3,IF(AT48&gt;=ตั้งค่าประเมิน!$C$5,2,IF(AT48&gt;=ตั้งค่าประเมิน!$C$6,1,0)))))</f>
        <v/>
      </c>
      <c r="AV48" s="95" t="str">
        <f t="shared" si="19"/>
        <v/>
      </c>
      <c r="AW48" s="89" t="str">
        <f>IF($E48="","",IF(AV48="","",IF(รายชื่อนักเรียน!H44="ย้ายออก","ย้ายออก",IF(AV48&gt;=ตั้งค่าประเมิน!$C$4,3,IF(AV48&gt;=ตั้งค่าประเมิน!$C$5,2,IF(AV48&gt;=ตั้งค่าประเมิน!$C$6,1,0))))))</f>
        <v/>
      </c>
    </row>
    <row r="49" spans="1:49" x14ac:dyDescent="0.3">
      <c r="A49" s="171"/>
      <c r="B49" s="171"/>
      <c r="C49" s="171"/>
      <c r="D49" s="78">
        <f>รายชื่อนักเรียน!A45</f>
        <v>44</v>
      </c>
      <c r="E49" s="8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F49" s="88"/>
      <c r="G49" s="15"/>
      <c r="H49" s="15"/>
      <c r="I49" s="15"/>
      <c r="J49" s="82" t="str">
        <f t="shared" si="12"/>
        <v/>
      </c>
      <c r="K49" s="74" t="str">
        <f>IF($E49="","",IF(J49="","",IF(J49&gt;=ตั้งค่าประเมิน!$C$4,3,IF(J49&gt;=ตั้งค่าประเมิน!$C$5,2,IF(J49&gt;=ตั้งค่าประเมิน!$C$6,1,0)))))</f>
        <v/>
      </c>
      <c r="L49" s="15"/>
      <c r="M49" s="15"/>
      <c r="N49" s="15"/>
      <c r="O49" s="15"/>
      <c r="P49" s="82" t="str">
        <f t="shared" si="13"/>
        <v/>
      </c>
      <c r="Q49" s="74" t="str">
        <f>IF($E49="","",IF(P49="","",IF(P49&gt;=ตั้งค่าประเมิน!$C$4,3,IF(P49&gt;=ตั้งค่าประเมิน!$C$5,2,IF(P49&gt;=ตั้งค่าประเมิน!$C$6,1,0)))))</f>
        <v/>
      </c>
      <c r="R49" s="82" t="str">
        <f t="shared" si="14"/>
        <v/>
      </c>
      <c r="S49" s="89" t="str">
        <f>IF($E49="","",IF(R49="","",IF(R49&gt;=ตั้งค่าประเมิน!$C$4,3,IF(R49&gt;=ตั้งค่าประเมิน!$C$5,2,IF(R49&gt;=ตั้งค่าประเมิน!$C$6,1,0)))))</f>
        <v/>
      </c>
      <c r="T49" s="88"/>
      <c r="U49" s="15"/>
      <c r="V49" s="15"/>
      <c r="W49" s="15"/>
      <c r="X49" s="82" t="str">
        <f t="shared" si="15"/>
        <v/>
      </c>
      <c r="Y49" s="74" t="str">
        <f>IF($E49="","",IF(X49="","",IF(X49&gt;=ตั้งค่าประเมิน!$C$4,3,IF(X49&gt;=ตั้งค่าประเมิน!$C$5,2,IF(X49&gt;=ตั้งค่าประเมิน!$C$6,1,0)))))</f>
        <v/>
      </c>
      <c r="Z49" s="15"/>
      <c r="AA49" s="15"/>
      <c r="AB49" s="15"/>
      <c r="AC49" s="15"/>
      <c r="AD49" s="82" t="str">
        <f t="shared" si="16"/>
        <v/>
      </c>
      <c r="AE49" s="74" t="str">
        <f>IF($E49="","",IF(AD49="","",IF(AD49&gt;=ตั้งค่าประเมิน!$C$4,3,IF(AD49&gt;=ตั้งค่าประเมิน!$C$5,2,IF(AD49&gt;=ตั้งค่าประเมิน!$C$6,1,0)))))</f>
        <v/>
      </c>
      <c r="AF49" s="82" t="str">
        <f t="shared" si="20"/>
        <v/>
      </c>
      <c r="AG49" s="89" t="str">
        <f>IF($E49="","",IF(AF49="","",IF(AF49&gt;=ตั้งค่าประเมิน!$C$4,3,IF(AF49&gt;=ตั้งค่าประเมิน!$C$5,2,IF(AF49&gt;=ตั้งค่าประเมิน!$C$6,1,0)))))</f>
        <v/>
      </c>
      <c r="AH49" s="88"/>
      <c r="AI49" s="15"/>
      <c r="AJ49" s="15"/>
      <c r="AK49" s="15"/>
      <c r="AL49" s="82" t="str">
        <f t="shared" si="17"/>
        <v/>
      </c>
      <c r="AM49" s="74" t="str">
        <f>IF($E49="","",IF(AL49="","",IF(AL49&gt;=ตั้งค่าประเมิน!$C$4,3,IF(AL49&gt;=ตั้งค่าประเมิน!$C$5,2,IF(AL49&gt;=ตั้งค่าประเมิน!$C$6,1,0)))))</f>
        <v/>
      </c>
      <c r="AN49" s="15"/>
      <c r="AO49" s="15"/>
      <c r="AP49" s="15"/>
      <c r="AQ49" s="15"/>
      <c r="AR49" s="82" t="str">
        <f t="shared" si="18"/>
        <v/>
      </c>
      <c r="AS49" s="74" t="str">
        <f>IF($E49="","",IF(AR49="","",IF(AR49&gt;=ตั้งค่าประเมิน!$C$4,3,IF(AR49&gt;=ตั้งค่าประเมิน!$C$5,2,IF(AR49&gt;=ตั้งค่าประเมิน!$C$6,1,0)))))</f>
        <v/>
      </c>
      <c r="AT49" s="82" t="str">
        <f t="shared" si="21"/>
        <v/>
      </c>
      <c r="AU49" s="89" t="str">
        <f>IF($E49="","",IF(AT49="","",IF(AT49&gt;=ตั้งค่าประเมิน!$C$4,3,IF(AT49&gt;=ตั้งค่าประเมิน!$C$5,2,IF(AT49&gt;=ตั้งค่าประเมิน!$C$6,1,0)))))</f>
        <v/>
      </c>
      <c r="AV49" s="95" t="str">
        <f t="shared" si="19"/>
        <v/>
      </c>
      <c r="AW49" s="89" t="str">
        <f>IF($E49="","",IF(AV49="","",IF(รายชื่อนักเรียน!H45="ย้ายออก","ย้ายออก",IF(AV49&gt;=ตั้งค่าประเมิน!$C$4,3,IF(AV49&gt;=ตั้งค่าประเมิน!$C$5,2,IF(AV49&gt;=ตั้งค่าประเมิน!$C$6,1,0))))))</f>
        <v/>
      </c>
    </row>
    <row r="50" spans="1:49" x14ac:dyDescent="0.3">
      <c r="A50" s="171"/>
      <c r="B50" s="171"/>
      <c r="C50" s="171"/>
      <c r="D50" s="78">
        <f>รายชื่อนักเรียน!A46</f>
        <v>45</v>
      </c>
      <c r="E50" s="8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F50" s="88"/>
      <c r="G50" s="15"/>
      <c r="H50" s="15"/>
      <c r="I50" s="15"/>
      <c r="J50" s="82" t="str">
        <f t="shared" si="12"/>
        <v/>
      </c>
      <c r="K50" s="74" t="str">
        <f>IF($E50="","",IF(J50="","",IF(J50&gt;=ตั้งค่าประเมิน!$C$4,3,IF(J50&gt;=ตั้งค่าประเมิน!$C$5,2,IF(J50&gt;=ตั้งค่าประเมิน!$C$6,1,0)))))</f>
        <v/>
      </c>
      <c r="L50" s="15"/>
      <c r="M50" s="15"/>
      <c r="N50" s="15"/>
      <c r="O50" s="15"/>
      <c r="P50" s="82" t="str">
        <f t="shared" si="13"/>
        <v/>
      </c>
      <c r="Q50" s="74" t="str">
        <f>IF($E50="","",IF(P50="","",IF(P50&gt;=ตั้งค่าประเมิน!$C$4,3,IF(P50&gt;=ตั้งค่าประเมิน!$C$5,2,IF(P50&gt;=ตั้งค่าประเมิน!$C$6,1,0)))))</f>
        <v/>
      </c>
      <c r="R50" s="82" t="str">
        <f t="shared" si="14"/>
        <v/>
      </c>
      <c r="S50" s="89" t="str">
        <f>IF($E50="","",IF(R50="","",IF(R50&gt;=ตั้งค่าประเมิน!$C$4,3,IF(R50&gt;=ตั้งค่าประเมิน!$C$5,2,IF(R50&gt;=ตั้งค่าประเมิน!$C$6,1,0)))))</f>
        <v/>
      </c>
      <c r="T50" s="88"/>
      <c r="U50" s="15"/>
      <c r="V50" s="15"/>
      <c r="W50" s="15"/>
      <c r="X50" s="82" t="str">
        <f t="shared" si="15"/>
        <v/>
      </c>
      <c r="Y50" s="74" t="str">
        <f>IF($E50="","",IF(X50="","",IF(X50&gt;=ตั้งค่าประเมิน!$C$4,3,IF(X50&gt;=ตั้งค่าประเมิน!$C$5,2,IF(X50&gt;=ตั้งค่าประเมิน!$C$6,1,0)))))</f>
        <v/>
      </c>
      <c r="Z50" s="15"/>
      <c r="AA50" s="15"/>
      <c r="AB50" s="15"/>
      <c r="AC50" s="15"/>
      <c r="AD50" s="82" t="str">
        <f t="shared" si="16"/>
        <v/>
      </c>
      <c r="AE50" s="74" t="str">
        <f>IF($E50="","",IF(AD50="","",IF(AD50&gt;=ตั้งค่าประเมิน!$C$4,3,IF(AD50&gt;=ตั้งค่าประเมิน!$C$5,2,IF(AD50&gt;=ตั้งค่าประเมิน!$C$6,1,0)))))</f>
        <v/>
      </c>
      <c r="AF50" s="82" t="str">
        <f t="shared" si="20"/>
        <v/>
      </c>
      <c r="AG50" s="89" t="str">
        <f>IF($E50="","",IF(AF50="","",IF(AF50&gt;=ตั้งค่าประเมิน!$C$4,3,IF(AF50&gt;=ตั้งค่าประเมิน!$C$5,2,IF(AF50&gt;=ตั้งค่าประเมิน!$C$6,1,0)))))</f>
        <v/>
      </c>
      <c r="AH50" s="88"/>
      <c r="AI50" s="15"/>
      <c r="AJ50" s="15"/>
      <c r="AK50" s="15"/>
      <c r="AL50" s="82" t="str">
        <f t="shared" si="17"/>
        <v/>
      </c>
      <c r="AM50" s="74" t="str">
        <f>IF($E50="","",IF(AL50="","",IF(AL50&gt;=ตั้งค่าประเมิน!$C$4,3,IF(AL50&gt;=ตั้งค่าประเมิน!$C$5,2,IF(AL50&gt;=ตั้งค่าประเมิน!$C$6,1,0)))))</f>
        <v/>
      </c>
      <c r="AN50" s="15"/>
      <c r="AO50" s="15"/>
      <c r="AP50" s="15"/>
      <c r="AQ50" s="15"/>
      <c r="AR50" s="82" t="str">
        <f t="shared" si="18"/>
        <v/>
      </c>
      <c r="AS50" s="74" t="str">
        <f>IF($E50="","",IF(AR50="","",IF(AR50&gt;=ตั้งค่าประเมิน!$C$4,3,IF(AR50&gt;=ตั้งค่าประเมิน!$C$5,2,IF(AR50&gt;=ตั้งค่าประเมิน!$C$6,1,0)))))</f>
        <v/>
      </c>
      <c r="AT50" s="82" t="str">
        <f t="shared" si="21"/>
        <v/>
      </c>
      <c r="AU50" s="89" t="str">
        <f>IF($E50="","",IF(AT50="","",IF(AT50&gt;=ตั้งค่าประเมิน!$C$4,3,IF(AT50&gt;=ตั้งค่าประเมิน!$C$5,2,IF(AT50&gt;=ตั้งค่าประเมิน!$C$6,1,0)))))</f>
        <v/>
      </c>
      <c r="AV50" s="95" t="str">
        <f t="shared" si="19"/>
        <v/>
      </c>
      <c r="AW50" s="89" t="str">
        <f>IF($E50="","",IF(AV50="","",IF(รายชื่อนักเรียน!H46="ย้ายออก","ย้ายออก",IF(AV50&gt;=ตั้งค่าประเมิน!$C$4,3,IF(AV50&gt;=ตั้งค่าประเมิน!$C$5,2,IF(AV50&gt;=ตั้งค่าประเมิน!$C$6,1,0))))))</f>
        <v/>
      </c>
    </row>
    <row r="51" spans="1:49" x14ac:dyDescent="0.3">
      <c r="A51" s="171"/>
      <c r="B51" s="171"/>
      <c r="C51" s="171"/>
      <c r="D51" s="78">
        <f>รายชื่อนักเรียน!A47</f>
        <v>46</v>
      </c>
      <c r="E51" s="8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F51" s="88"/>
      <c r="G51" s="15"/>
      <c r="H51" s="15"/>
      <c r="I51" s="15"/>
      <c r="J51" s="82" t="str">
        <f t="shared" si="12"/>
        <v/>
      </c>
      <c r="K51" s="74" t="str">
        <f>IF($E51="","",IF(J51="","",IF(J51&gt;=ตั้งค่าประเมิน!$C$4,3,IF(J51&gt;=ตั้งค่าประเมิน!$C$5,2,IF(J51&gt;=ตั้งค่าประเมิน!$C$6,1,0)))))</f>
        <v/>
      </c>
      <c r="L51" s="15"/>
      <c r="M51" s="15"/>
      <c r="N51" s="15"/>
      <c r="O51" s="15"/>
      <c r="P51" s="82" t="str">
        <f t="shared" si="13"/>
        <v/>
      </c>
      <c r="Q51" s="74" t="str">
        <f>IF($E51="","",IF(P51="","",IF(P51&gt;=ตั้งค่าประเมิน!$C$4,3,IF(P51&gt;=ตั้งค่าประเมิน!$C$5,2,IF(P51&gt;=ตั้งค่าประเมิน!$C$6,1,0)))))</f>
        <v/>
      </c>
      <c r="R51" s="82" t="str">
        <f t="shared" si="14"/>
        <v/>
      </c>
      <c r="S51" s="89" t="str">
        <f>IF($E51="","",IF(R51="","",IF(R51&gt;=ตั้งค่าประเมิน!$C$4,3,IF(R51&gt;=ตั้งค่าประเมิน!$C$5,2,IF(R51&gt;=ตั้งค่าประเมิน!$C$6,1,0)))))</f>
        <v/>
      </c>
      <c r="T51" s="88"/>
      <c r="U51" s="15"/>
      <c r="V51" s="15"/>
      <c r="W51" s="15"/>
      <c r="X51" s="82" t="str">
        <f t="shared" si="15"/>
        <v/>
      </c>
      <c r="Y51" s="74" t="str">
        <f>IF($E51="","",IF(X51="","",IF(X51&gt;=ตั้งค่าประเมิน!$C$4,3,IF(X51&gt;=ตั้งค่าประเมิน!$C$5,2,IF(X51&gt;=ตั้งค่าประเมิน!$C$6,1,0)))))</f>
        <v/>
      </c>
      <c r="Z51" s="15"/>
      <c r="AA51" s="15"/>
      <c r="AB51" s="15"/>
      <c r="AC51" s="15"/>
      <c r="AD51" s="82" t="str">
        <f t="shared" si="16"/>
        <v/>
      </c>
      <c r="AE51" s="74" t="str">
        <f>IF($E51="","",IF(AD51="","",IF(AD51&gt;=ตั้งค่าประเมิน!$C$4,3,IF(AD51&gt;=ตั้งค่าประเมิน!$C$5,2,IF(AD51&gt;=ตั้งค่าประเมิน!$C$6,1,0)))))</f>
        <v/>
      </c>
      <c r="AF51" s="82" t="str">
        <f t="shared" si="20"/>
        <v/>
      </c>
      <c r="AG51" s="89" t="str">
        <f>IF($E51="","",IF(AF51="","",IF(AF51&gt;=ตั้งค่าประเมิน!$C$4,3,IF(AF51&gt;=ตั้งค่าประเมิน!$C$5,2,IF(AF51&gt;=ตั้งค่าประเมิน!$C$6,1,0)))))</f>
        <v/>
      </c>
      <c r="AH51" s="88"/>
      <c r="AI51" s="15"/>
      <c r="AJ51" s="15"/>
      <c r="AK51" s="15"/>
      <c r="AL51" s="82" t="str">
        <f t="shared" si="17"/>
        <v/>
      </c>
      <c r="AM51" s="74" t="str">
        <f>IF($E51="","",IF(AL51="","",IF(AL51&gt;=ตั้งค่าประเมิน!$C$4,3,IF(AL51&gt;=ตั้งค่าประเมิน!$C$5,2,IF(AL51&gt;=ตั้งค่าประเมิน!$C$6,1,0)))))</f>
        <v/>
      </c>
      <c r="AN51" s="15"/>
      <c r="AO51" s="15"/>
      <c r="AP51" s="15"/>
      <c r="AQ51" s="15"/>
      <c r="AR51" s="82" t="str">
        <f t="shared" si="18"/>
        <v/>
      </c>
      <c r="AS51" s="74" t="str">
        <f>IF($E51="","",IF(AR51="","",IF(AR51&gt;=ตั้งค่าประเมิน!$C$4,3,IF(AR51&gt;=ตั้งค่าประเมิน!$C$5,2,IF(AR51&gt;=ตั้งค่าประเมิน!$C$6,1,0)))))</f>
        <v/>
      </c>
      <c r="AT51" s="82" t="str">
        <f t="shared" si="21"/>
        <v/>
      </c>
      <c r="AU51" s="89" t="str">
        <f>IF($E51="","",IF(AT51="","",IF(AT51&gt;=ตั้งค่าประเมิน!$C$4,3,IF(AT51&gt;=ตั้งค่าประเมิน!$C$5,2,IF(AT51&gt;=ตั้งค่าประเมิน!$C$6,1,0)))))</f>
        <v/>
      </c>
      <c r="AV51" s="95" t="str">
        <f t="shared" si="19"/>
        <v/>
      </c>
      <c r="AW51" s="89" t="str">
        <f>IF($E51="","",IF(AV51="","",IF(รายชื่อนักเรียน!H47="ย้ายออก","ย้ายออก",IF(AV51&gt;=ตั้งค่าประเมิน!$C$4,3,IF(AV51&gt;=ตั้งค่าประเมิน!$C$5,2,IF(AV51&gt;=ตั้งค่าประเมิน!$C$6,1,0))))))</f>
        <v/>
      </c>
    </row>
    <row r="52" spans="1:49" x14ac:dyDescent="0.3">
      <c r="A52" s="171"/>
      <c r="B52" s="171"/>
      <c r="C52" s="171"/>
      <c r="D52" s="78">
        <f>รายชื่อนักเรียน!A48</f>
        <v>47</v>
      </c>
      <c r="E52" s="8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F52" s="88"/>
      <c r="G52" s="15"/>
      <c r="H52" s="15"/>
      <c r="I52" s="15"/>
      <c r="J52" s="82" t="str">
        <f t="shared" si="12"/>
        <v/>
      </c>
      <c r="K52" s="74" t="str">
        <f>IF($E52="","",IF(J52="","",IF(J52&gt;=ตั้งค่าประเมิน!$C$4,3,IF(J52&gt;=ตั้งค่าประเมิน!$C$5,2,IF(J52&gt;=ตั้งค่าประเมิน!$C$6,1,0)))))</f>
        <v/>
      </c>
      <c r="L52" s="15"/>
      <c r="M52" s="15"/>
      <c r="N52" s="15"/>
      <c r="O52" s="15"/>
      <c r="P52" s="82" t="str">
        <f t="shared" si="13"/>
        <v/>
      </c>
      <c r="Q52" s="74" t="str">
        <f>IF($E52="","",IF(P52="","",IF(P52&gt;=ตั้งค่าประเมิน!$C$4,3,IF(P52&gt;=ตั้งค่าประเมิน!$C$5,2,IF(P52&gt;=ตั้งค่าประเมิน!$C$6,1,0)))))</f>
        <v/>
      </c>
      <c r="R52" s="82" t="str">
        <f t="shared" si="14"/>
        <v/>
      </c>
      <c r="S52" s="89" t="str">
        <f>IF($E52="","",IF(R52="","",IF(R52&gt;=ตั้งค่าประเมิน!$C$4,3,IF(R52&gt;=ตั้งค่าประเมิน!$C$5,2,IF(R52&gt;=ตั้งค่าประเมิน!$C$6,1,0)))))</f>
        <v/>
      </c>
      <c r="T52" s="88"/>
      <c r="U52" s="15"/>
      <c r="V52" s="15"/>
      <c r="W52" s="15"/>
      <c r="X52" s="82" t="str">
        <f t="shared" si="15"/>
        <v/>
      </c>
      <c r="Y52" s="74" t="str">
        <f>IF($E52="","",IF(X52="","",IF(X52&gt;=ตั้งค่าประเมิน!$C$4,3,IF(X52&gt;=ตั้งค่าประเมิน!$C$5,2,IF(X52&gt;=ตั้งค่าประเมิน!$C$6,1,0)))))</f>
        <v/>
      </c>
      <c r="Z52" s="15"/>
      <c r="AA52" s="15"/>
      <c r="AB52" s="15"/>
      <c r="AC52" s="15"/>
      <c r="AD52" s="82" t="str">
        <f t="shared" si="16"/>
        <v/>
      </c>
      <c r="AE52" s="74" t="str">
        <f>IF($E52="","",IF(AD52="","",IF(AD52&gt;=ตั้งค่าประเมิน!$C$4,3,IF(AD52&gt;=ตั้งค่าประเมิน!$C$5,2,IF(AD52&gt;=ตั้งค่าประเมิน!$C$6,1,0)))))</f>
        <v/>
      </c>
      <c r="AF52" s="82" t="str">
        <f t="shared" si="20"/>
        <v/>
      </c>
      <c r="AG52" s="89" t="str">
        <f>IF($E52="","",IF(AF52="","",IF(AF52&gt;=ตั้งค่าประเมิน!$C$4,3,IF(AF52&gt;=ตั้งค่าประเมิน!$C$5,2,IF(AF52&gt;=ตั้งค่าประเมิน!$C$6,1,0)))))</f>
        <v/>
      </c>
      <c r="AH52" s="88"/>
      <c r="AI52" s="15"/>
      <c r="AJ52" s="15"/>
      <c r="AK52" s="15"/>
      <c r="AL52" s="82" t="str">
        <f t="shared" si="17"/>
        <v/>
      </c>
      <c r="AM52" s="74" t="str">
        <f>IF($E52="","",IF(AL52="","",IF(AL52&gt;=ตั้งค่าประเมิน!$C$4,3,IF(AL52&gt;=ตั้งค่าประเมิน!$C$5,2,IF(AL52&gt;=ตั้งค่าประเมิน!$C$6,1,0)))))</f>
        <v/>
      </c>
      <c r="AN52" s="15"/>
      <c r="AO52" s="15"/>
      <c r="AP52" s="15"/>
      <c r="AQ52" s="15"/>
      <c r="AR52" s="82" t="str">
        <f t="shared" si="18"/>
        <v/>
      </c>
      <c r="AS52" s="74" t="str">
        <f>IF($E52="","",IF(AR52="","",IF(AR52&gt;=ตั้งค่าประเมิน!$C$4,3,IF(AR52&gt;=ตั้งค่าประเมิน!$C$5,2,IF(AR52&gt;=ตั้งค่าประเมิน!$C$6,1,0)))))</f>
        <v/>
      </c>
      <c r="AT52" s="82" t="str">
        <f t="shared" si="21"/>
        <v/>
      </c>
      <c r="AU52" s="89" t="str">
        <f>IF($E52="","",IF(AT52="","",IF(AT52&gt;=ตั้งค่าประเมิน!$C$4,3,IF(AT52&gt;=ตั้งค่าประเมิน!$C$5,2,IF(AT52&gt;=ตั้งค่าประเมิน!$C$6,1,0)))))</f>
        <v/>
      </c>
      <c r="AV52" s="95" t="str">
        <f t="shared" si="19"/>
        <v/>
      </c>
      <c r="AW52" s="89" t="str">
        <f>IF($E52="","",IF(AV52="","",IF(รายชื่อนักเรียน!H48="ย้ายออก","ย้ายออก",IF(AV52&gt;=ตั้งค่าประเมิน!$C$4,3,IF(AV52&gt;=ตั้งค่าประเมิน!$C$5,2,IF(AV52&gt;=ตั้งค่าประเมิน!$C$6,1,0))))))</f>
        <v/>
      </c>
    </row>
    <row r="53" spans="1:49" x14ac:dyDescent="0.3">
      <c r="A53" s="171"/>
      <c r="B53" s="171"/>
      <c r="C53" s="171"/>
      <c r="D53" s="78">
        <f>รายชื่อนักเรียน!A49</f>
        <v>48</v>
      </c>
      <c r="E53" s="8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F53" s="88"/>
      <c r="G53" s="15"/>
      <c r="H53" s="15"/>
      <c r="I53" s="15"/>
      <c r="J53" s="82" t="str">
        <f t="shared" si="12"/>
        <v/>
      </c>
      <c r="K53" s="74" t="str">
        <f>IF($E53="","",IF(J53="","",IF(J53&gt;=ตั้งค่าประเมิน!$C$4,3,IF(J53&gt;=ตั้งค่าประเมิน!$C$5,2,IF(J53&gt;=ตั้งค่าประเมิน!$C$6,1,0)))))</f>
        <v/>
      </c>
      <c r="L53" s="15"/>
      <c r="M53" s="15"/>
      <c r="N53" s="15"/>
      <c r="O53" s="15"/>
      <c r="P53" s="82" t="str">
        <f t="shared" si="13"/>
        <v/>
      </c>
      <c r="Q53" s="74" t="str">
        <f>IF($E53="","",IF(P53="","",IF(P53&gt;=ตั้งค่าประเมิน!$C$4,3,IF(P53&gt;=ตั้งค่าประเมิน!$C$5,2,IF(P53&gt;=ตั้งค่าประเมิน!$C$6,1,0)))))</f>
        <v/>
      </c>
      <c r="R53" s="82" t="str">
        <f t="shared" si="14"/>
        <v/>
      </c>
      <c r="S53" s="89" t="str">
        <f>IF($E53="","",IF(R53="","",IF(R53&gt;=ตั้งค่าประเมิน!$C$4,3,IF(R53&gt;=ตั้งค่าประเมิน!$C$5,2,IF(R53&gt;=ตั้งค่าประเมิน!$C$6,1,0)))))</f>
        <v/>
      </c>
      <c r="T53" s="88"/>
      <c r="U53" s="15"/>
      <c r="V53" s="15"/>
      <c r="W53" s="15"/>
      <c r="X53" s="82" t="str">
        <f t="shared" si="15"/>
        <v/>
      </c>
      <c r="Y53" s="74" t="str">
        <f>IF($E53="","",IF(X53="","",IF(X53&gt;=ตั้งค่าประเมิน!$C$4,3,IF(X53&gt;=ตั้งค่าประเมิน!$C$5,2,IF(X53&gt;=ตั้งค่าประเมิน!$C$6,1,0)))))</f>
        <v/>
      </c>
      <c r="Z53" s="15"/>
      <c r="AA53" s="15"/>
      <c r="AB53" s="15"/>
      <c r="AC53" s="15"/>
      <c r="AD53" s="82" t="str">
        <f t="shared" si="16"/>
        <v/>
      </c>
      <c r="AE53" s="74" t="str">
        <f>IF($E53="","",IF(AD53="","",IF(AD53&gt;=ตั้งค่าประเมิน!$C$4,3,IF(AD53&gt;=ตั้งค่าประเมิน!$C$5,2,IF(AD53&gt;=ตั้งค่าประเมิน!$C$6,1,0)))))</f>
        <v/>
      </c>
      <c r="AF53" s="82" t="str">
        <f t="shared" si="20"/>
        <v/>
      </c>
      <c r="AG53" s="89" t="str">
        <f>IF($E53="","",IF(AF53="","",IF(AF53&gt;=ตั้งค่าประเมิน!$C$4,3,IF(AF53&gt;=ตั้งค่าประเมิน!$C$5,2,IF(AF53&gt;=ตั้งค่าประเมิน!$C$6,1,0)))))</f>
        <v/>
      </c>
      <c r="AH53" s="88"/>
      <c r="AI53" s="15"/>
      <c r="AJ53" s="15"/>
      <c r="AK53" s="15"/>
      <c r="AL53" s="82" t="str">
        <f t="shared" si="17"/>
        <v/>
      </c>
      <c r="AM53" s="74" t="str">
        <f>IF($E53="","",IF(AL53="","",IF(AL53&gt;=ตั้งค่าประเมิน!$C$4,3,IF(AL53&gt;=ตั้งค่าประเมิน!$C$5,2,IF(AL53&gt;=ตั้งค่าประเมิน!$C$6,1,0)))))</f>
        <v/>
      </c>
      <c r="AN53" s="15"/>
      <c r="AO53" s="15"/>
      <c r="AP53" s="15"/>
      <c r="AQ53" s="15"/>
      <c r="AR53" s="82" t="str">
        <f t="shared" si="18"/>
        <v/>
      </c>
      <c r="AS53" s="74" t="str">
        <f>IF($E53="","",IF(AR53="","",IF(AR53&gt;=ตั้งค่าประเมิน!$C$4,3,IF(AR53&gt;=ตั้งค่าประเมิน!$C$5,2,IF(AR53&gt;=ตั้งค่าประเมิน!$C$6,1,0)))))</f>
        <v/>
      </c>
      <c r="AT53" s="82" t="str">
        <f t="shared" si="21"/>
        <v/>
      </c>
      <c r="AU53" s="89" t="str">
        <f>IF($E53="","",IF(AT53="","",IF(AT53&gt;=ตั้งค่าประเมิน!$C$4,3,IF(AT53&gt;=ตั้งค่าประเมิน!$C$5,2,IF(AT53&gt;=ตั้งค่าประเมิน!$C$6,1,0)))))</f>
        <v/>
      </c>
      <c r="AV53" s="95" t="str">
        <f t="shared" si="19"/>
        <v/>
      </c>
      <c r="AW53" s="89" t="str">
        <f>IF($E53="","",IF(AV53="","",IF(รายชื่อนักเรียน!H49="ย้ายออก","ย้ายออก",IF(AV53&gt;=ตั้งค่าประเมิน!$C$4,3,IF(AV53&gt;=ตั้งค่าประเมิน!$C$5,2,IF(AV53&gt;=ตั้งค่าประเมิน!$C$6,1,0))))))</f>
        <v/>
      </c>
    </row>
    <row r="54" spans="1:49" x14ac:dyDescent="0.3">
      <c r="A54" s="171"/>
      <c r="B54" s="171"/>
      <c r="C54" s="171"/>
      <c r="D54" s="78">
        <f>รายชื่อนักเรียน!A50</f>
        <v>49</v>
      </c>
      <c r="E54" s="8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F54" s="88"/>
      <c r="G54" s="15"/>
      <c r="H54" s="15"/>
      <c r="I54" s="15"/>
      <c r="J54" s="82" t="str">
        <f t="shared" si="12"/>
        <v/>
      </c>
      <c r="K54" s="74" t="str">
        <f>IF($E54="","",IF(J54="","",IF(J54&gt;=ตั้งค่าประเมิน!$C$4,3,IF(J54&gt;=ตั้งค่าประเมิน!$C$5,2,IF(J54&gt;=ตั้งค่าประเมิน!$C$6,1,0)))))</f>
        <v/>
      </c>
      <c r="L54" s="15"/>
      <c r="M54" s="15"/>
      <c r="N54" s="15"/>
      <c r="O54" s="15"/>
      <c r="P54" s="82" t="str">
        <f t="shared" si="13"/>
        <v/>
      </c>
      <c r="Q54" s="74" t="str">
        <f>IF($E54="","",IF(P54="","",IF(P54&gt;=ตั้งค่าประเมิน!$C$4,3,IF(P54&gt;=ตั้งค่าประเมิน!$C$5,2,IF(P54&gt;=ตั้งค่าประเมิน!$C$6,1,0)))))</f>
        <v/>
      </c>
      <c r="R54" s="82" t="str">
        <f t="shared" si="14"/>
        <v/>
      </c>
      <c r="S54" s="89" t="str">
        <f>IF($E54="","",IF(R54="","",IF(R54&gt;=ตั้งค่าประเมิน!$C$4,3,IF(R54&gt;=ตั้งค่าประเมิน!$C$5,2,IF(R54&gt;=ตั้งค่าประเมิน!$C$6,1,0)))))</f>
        <v/>
      </c>
      <c r="T54" s="88"/>
      <c r="U54" s="15"/>
      <c r="V54" s="15"/>
      <c r="W54" s="15"/>
      <c r="X54" s="82" t="str">
        <f t="shared" si="15"/>
        <v/>
      </c>
      <c r="Y54" s="74" t="str">
        <f>IF($E54="","",IF(X54="","",IF(X54&gt;=ตั้งค่าประเมิน!$C$4,3,IF(X54&gt;=ตั้งค่าประเมิน!$C$5,2,IF(X54&gt;=ตั้งค่าประเมิน!$C$6,1,0)))))</f>
        <v/>
      </c>
      <c r="Z54" s="15"/>
      <c r="AA54" s="15"/>
      <c r="AB54" s="15"/>
      <c r="AC54" s="15"/>
      <c r="AD54" s="82" t="str">
        <f t="shared" si="16"/>
        <v/>
      </c>
      <c r="AE54" s="74" t="str">
        <f>IF($E54="","",IF(AD54="","",IF(AD54&gt;=ตั้งค่าประเมิน!$C$4,3,IF(AD54&gt;=ตั้งค่าประเมิน!$C$5,2,IF(AD54&gt;=ตั้งค่าประเมิน!$C$6,1,0)))))</f>
        <v/>
      </c>
      <c r="AF54" s="82" t="str">
        <f t="shared" si="20"/>
        <v/>
      </c>
      <c r="AG54" s="89" t="str">
        <f>IF($E54="","",IF(AF54="","",IF(AF54&gt;=ตั้งค่าประเมิน!$C$4,3,IF(AF54&gt;=ตั้งค่าประเมิน!$C$5,2,IF(AF54&gt;=ตั้งค่าประเมิน!$C$6,1,0)))))</f>
        <v/>
      </c>
      <c r="AH54" s="88"/>
      <c r="AI54" s="15"/>
      <c r="AJ54" s="15"/>
      <c r="AK54" s="15"/>
      <c r="AL54" s="82" t="str">
        <f t="shared" si="17"/>
        <v/>
      </c>
      <c r="AM54" s="74" t="str">
        <f>IF($E54="","",IF(AL54="","",IF(AL54&gt;=ตั้งค่าประเมิน!$C$4,3,IF(AL54&gt;=ตั้งค่าประเมิน!$C$5,2,IF(AL54&gt;=ตั้งค่าประเมิน!$C$6,1,0)))))</f>
        <v/>
      </c>
      <c r="AN54" s="15"/>
      <c r="AO54" s="15"/>
      <c r="AP54" s="15"/>
      <c r="AQ54" s="15"/>
      <c r="AR54" s="82" t="str">
        <f t="shared" si="18"/>
        <v/>
      </c>
      <c r="AS54" s="74" t="str">
        <f>IF($E54="","",IF(AR54="","",IF(AR54&gt;=ตั้งค่าประเมิน!$C$4,3,IF(AR54&gt;=ตั้งค่าประเมิน!$C$5,2,IF(AR54&gt;=ตั้งค่าประเมิน!$C$6,1,0)))))</f>
        <v/>
      </c>
      <c r="AT54" s="82" t="str">
        <f t="shared" si="21"/>
        <v/>
      </c>
      <c r="AU54" s="89" t="str">
        <f>IF($E54="","",IF(AT54="","",IF(AT54&gt;=ตั้งค่าประเมิน!$C$4,3,IF(AT54&gt;=ตั้งค่าประเมิน!$C$5,2,IF(AT54&gt;=ตั้งค่าประเมิน!$C$6,1,0)))))</f>
        <v/>
      </c>
      <c r="AV54" s="95" t="str">
        <f t="shared" si="19"/>
        <v/>
      </c>
      <c r="AW54" s="89" t="str">
        <f>IF($E54="","",IF(AV54="","",IF(รายชื่อนักเรียน!H50="ย้ายออก","ย้ายออก",IF(AV54&gt;=ตั้งค่าประเมิน!$C$4,3,IF(AV54&gt;=ตั้งค่าประเมิน!$C$5,2,IF(AV54&gt;=ตั้งค่าประเมิน!$C$6,1,0))))))</f>
        <v/>
      </c>
    </row>
    <row r="55" spans="1:49" x14ac:dyDescent="0.3">
      <c r="A55" s="171"/>
      <c r="B55" s="171"/>
      <c r="C55" s="171"/>
      <c r="D55" s="78">
        <f>รายชื่อนักเรียน!A51</f>
        <v>50</v>
      </c>
      <c r="E55" s="8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F55" s="88"/>
      <c r="G55" s="15"/>
      <c r="H55" s="15"/>
      <c r="I55" s="15"/>
      <c r="J55" s="82" t="str">
        <f t="shared" si="12"/>
        <v/>
      </c>
      <c r="K55" s="74" t="str">
        <f>IF($E55="","",IF(J55="","",IF(J55&gt;=ตั้งค่าประเมิน!$C$4,3,IF(J55&gt;=ตั้งค่าประเมิน!$C$5,2,IF(J55&gt;=ตั้งค่าประเมิน!$C$6,1,0)))))</f>
        <v/>
      </c>
      <c r="L55" s="15"/>
      <c r="M55" s="15"/>
      <c r="N55" s="15"/>
      <c r="O55" s="15"/>
      <c r="P55" s="82" t="str">
        <f t="shared" si="13"/>
        <v/>
      </c>
      <c r="Q55" s="74" t="str">
        <f>IF($E55="","",IF(P55="","",IF(P55&gt;=ตั้งค่าประเมิน!$C$4,3,IF(P55&gt;=ตั้งค่าประเมิน!$C$5,2,IF(P55&gt;=ตั้งค่าประเมิน!$C$6,1,0)))))</f>
        <v/>
      </c>
      <c r="R55" s="82" t="str">
        <f t="shared" si="14"/>
        <v/>
      </c>
      <c r="S55" s="89" t="str">
        <f>IF($E55="","",IF(R55="","",IF(R55&gt;=ตั้งค่าประเมิน!$C$4,3,IF(R55&gt;=ตั้งค่าประเมิน!$C$5,2,IF(R55&gt;=ตั้งค่าประเมิน!$C$6,1,0)))))</f>
        <v/>
      </c>
      <c r="T55" s="88"/>
      <c r="U55" s="15"/>
      <c r="V55" s="15"/>
      <c r="W55" s="15"/>
      <c r="X55" s="82" t="str">
        <f t="shared" si="15"/>
        <v/>
      </c>
      <c r="Y55" s="74" t="str">
        <f>IF($E55="","",IF(X55="","",IF(X55&gt;=ตั้งค่าประเมิน!$C$4,3,IF(X55&gt;=ตั้งค่าประเมิน!$C$5,2,IF(X55&gt;=ตั้งค่าประเมิน!$C$6,1,0)))))</f>
        <v/>
      </c>
      <c r="Z55" s="15"/>
      <c r="AA55" s="15"/>
      <c r="AB55" s="15"/>
      <c r="AC55" s="15"/>
      <c r="AD55" s="82" t="str">
        <f t="shared" si="16"/>
        <v/>
      </c>
      <c r="AE55" s="74" t="str">
        <f>IF($E55="","",IF(AD55="","",IF(AD55&gt;=ตั้งค่าประเมิน!$C$4,3,IF(AD55&gt;=ตั้งค่าประเมิน!$C$5,2,IF(AD55&gt;=ตั้งค่าประเมิน!$C$6,1,0)))))</f>
        <v/>
      </c>
      <c r="AF55" s="82" t="str">
        <f t="shared" si="20"/>
        <v/>
      </c>
      <c r="AG55" s="89" t="str">
        <f>IF($E55="","",IF(AF55="","",IF(AF55&gt;=ตั้งค่าประเมิน!$C$4,3,IF(AF55&gt;=ตั้งค่าประเมิน!$C$5,2,IF(AF55&gt;=ตั้งค่าประเมิน!$C$6,1,0)))))</f>
        <v/>
      </c>
      <c r="AH55" s="88"/>
      <c r="AI55" s="15"/>
      <c r="AJ55" s="15"/>
      <c r="AK55" s="15"/>
      <c r="AL55" s="82" t="str">
        <f t="shared" si="17"/>
        <v/>
      </c>
      <c r="AM55" s="74" t="str">
        <f>IF($E55="","",IF(AL55="","",IF(AL55&gt;=ตั้งค่าประเมิน!$C$4,3,IF(AL55&gt;=ตั้งค่าประเมิน!$C$5,2,IF(AL55&gt;=ตั้งค่าประเมิน!$C$6,1,0)))))</f>
        <v/>
      </c>
      <c r="AN55" s="15"/>
      <c r="AO55" s="15"/>
      <c r="AP55" s="15"/>
      <c r="AQ55" s="15"/>
      <c r="AR55" s="82" t="str">
        <f t="shared" si="18"/>
        <v/>
      </c>
      <c r="AS55" s="74" t="str">
        <f>IF($E55="","",IF(AR55="","",IF(AR55&gt;=ตั้งค่าประเมิน!$C$4,3,IF(AR55&gt;=ตั้งค่าประเมิน!$C$5,2,IF(AR55&gt;=ตั้งค่าประเมิน!$C$6,1,0)))))</f>
        <v/>
      </c>
      <c r="AT55" s="82" t="str">
        <f t="shared" si="21"/>
        <v/>
      </c>
      <c r="AU55" s="89" t="str">
        <f>IF($E55="","",IF(AT55="","",IF(AT55&gt;=ตั้งค่าประเมิน!$C$4,3,IF(AT55&gt;=ตั้งค่าประเมิน!$C$5,2,IF(AT55&gt;=ตั้งค่าประเมิน!$C$6,1,0)))))</f>
        <v/>
      </c>
      <c r="AV55" s="95" t="str">
        <f t="shared" si="19"/>
        <v/>
      </c>
      <c r="AW55" s="89" t="str">
        <f>IF($E55="","",IF(AV55="","",IF(รายชื่อนักเรียน!H51="ย้ายออก","ย้ายออก",IF(AV55&gt;=ตั้งค่าประเมิน!$C$4,3,IF(AV55&gt;=ตั้งค่าประเมิน!$C$5,2,IF(AV55&gt;=ตั้งค่าประเมิน!$C$6,1,0))))))</f>
        <v/>
      </c>
    </row>
    <row r="56" spans="1:49" x14ac:dyDescent="0.3">
      <c r="A56" s="171"/>
      <c r="B56" s="171"/>
      <c r="C56" s="171"/>
      <c r="D56" s="78">
        <f>รายชื่อนักเรียน!A52</f>
        <v>51</v>
      </c>
      <c r="E56" s="8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F56" s="88"/>
      <c r="G56" s="15"/>
      <c r="H56" s="15"/>
      <c r="I56" s="15"/>
      <c r="J56" s="82" t="str">
        <f t="shared" si="12"/>
        <v/>
      </c>
      <c r="K56" s="74" t="str">
        <f>IF($E56="","",IF(J56="","",IF(J56&gt;=ตั้งค่าประเมิน!$C$4,3,IF(J56&gt;=ตั้งค่าประเมิน!$C$5,2,IF(J56&gt;=ตั้งค่าประเมิน!$C$6,1,0)))))</f>
        <v/>
      </c>
      <c r="L56" s="15"/>
      <c r="M56" s="15"/>
      <c r="N56" s="15"/>
      <c r="O56" s="15"/>
      <c r="P56" s="82" t="str">
        <f t="shared" si="13"/>
        <v/>
      </c>
      <c r="Q56" s="74" t="str">
        <f>IF($E56="","",IF(P56="","",IF(P56&gt;=ตั้งค่าประเมิน!$C$4,3,IF(P56&gt;=ตั้งค่าประเมิน!$C$5,2,IF(P56&gt;=ตั้งค่าประเมิน!$C$6,1,0)))))</f>
        <v/>
      </c>
      <c r="R56" s="82" t="str">
        <f t="shared" si="14"/>
        <v/>
      </c>
      <c r="S56" s="89" t="str">
        <f>IF($E56="","",IF(R56="","",IF(R56&gt;=ตั้งค่าประเมิน!$C$4,3,IF(R56&gt;=ตั้งค่าประเมิน!$C$5,2,IF(R56&gt;=ตั้งค่าประเมิน!$C$6,1,0)))))</f>
        <v/>
      </c>
      <c r="T56" s="88"/>
      <c r="U56" s="15"/>
      <c r="V56" s="15"/>
      <c r="W56" s="15"/>
      <c r="X56" s="82" t="str">
        <f t="shared" si="15"/>
        <v/>
      </c>
      <c r="Y56" s="74" t="str">
        <f>IF($E56="","",IF(X56="","",IF(X56&gt;=ตั้งค่าประเมิน!$C$4,3,IF(X56&gt;=ตั้งค่าประเมิน!$C$5,2,IF(X56&gt;=ตั้งค่าประเมิน!$C$6,1,0)))))</f>
        <v/>
      </c>
      <c r="Z56" s="15"/>
      <c r="AA56" s="15"/>
      <c r="AB56" s="15"/>
      <c r="AC56" s="15"/>
      <c r="AD56" s="82" t="str">
        <f t="shared" si="16"/>
        <v/>
      </c>
      <c r="AE56" s="74" t="str">
        <f>IF($E56="","",IF(AD56="","",IF(AD56&gt;=ตั้งค่าประเมิน!$C$4,3,IF(AD56&gt;=ตั้งค่าประเมิน!$C$5,2,IF(AD56&gt;=ตั้งค่าประเมิน!$C$6,1,0)))))</f>
        <v/>
      </c>
      <c r="AF56" s="82" t="str">
        <f t="shared" si="20"/>
        <v/>
      </c>
      <c r="AG56" s="89" t="str">
        <f>IF($E56="","",IF(AF56="","",IF(AF56&gt;=ตั้งค่าประเมิน!$C$4,3,IF(AF56&gt;=ตั้งค่าประเมิน!$C$5,2,IF(AF56&gt;=ตั้งค่าประเมิน!$C$6,1,0)))))</f>
        <v/>
      </c>
      <c r="AH56" s="88"/>
      <c r="AI56" s="15"/>
      <c r="AJ56" s="15"/>
      <c r="AK56" s="15"/>
      <c r="AL56" s="82" t="str">
        <f t="shared" si="17"/>
        <v/>
      </c>
      <c r="AM56" s="74" t="str">
        <f>IF($E56="","",IF(AL56="","",IF(AL56&gt;=ตั้งค่าประเมิน!$C$4,3,IF(AL56&gt;=ตั้งค่าประเมิน!$C$5,2,IF(AL56&gt;=ตั้งค่าประเมิน!$C$6,1,0)))))</f>
        <v/>
      </c>
      <c r="AN56" s="15"/>
      <c r="AO56" s="15"/>
      <c r="AP56" s="15"/>
      <c r="AQ56" s="15"/>
      <c r="AR56" s="82" t="str">
        <f t="shared" si="18"/>
        <v/>
      </c>
      <c r="AS56" s="74" t="str">
        <f>IF($E56="","",IF(AR56="","",IF(AR56&gt;=ตั้งค่าประเมิน!$C$4,3,IF(AR56&gt;=ตั้งค่าประเมิน!$C$5,2,IF(AR56&gt;=ตั้งค่าประเมิน!$C$6,1,0)))))</f>
        <v/>
      </c>
      <c r="AT56" s="82" t="str">
        <f t="shared" si="21"/>
        <v/>
      </c>
      <c r="AU56" s="89" t="str">
        <f>IF($E56="","",IF(AT56="","",IF(AT56&gt;=ตั้งค่าประเมิน!$C$4,3,IF(AT56&gt;=ตั้งค่าประเมิน!$C$5,2,IF(AT56&gt;=ตั้งค่าประเมิน!$C$6,1,0)))))</f>
        <v/>
      </c>
      <c r="AV56" s="95" t="str">
        <f t="shared" si="19"/>
        <v/>
      </c>
      <c r="AW56" s="89" t="str">
        <f>IF($E56="","",IF(AV56="","",IF(รายชื่อนักเรียน!H52="ย้ายออก","ย้ายออก",IF(AV56&gt;=ตั้งค่าประเมิน!$C$4,3,IF(AV56&gt;=ตั้งค่าประเมิน!$C$5,2,IF(AV56&gt;=ตั้งค่าประเมิน!$C$6,1,0))))))</f>
        <v/>
      </c>
    </row>
    <row r="57" spans="1:49" x14ac:dyDescent="0.3">
      <c r="A57" s="171"/>
      <c r="B57" s="171"/>
      <c r="C57" s="171"/>
      <c r="D57" s="78">
        <f>รายชื่อนักเรียน!A53</f>
        <v>52</v>
      </c>
      <c r="E57" s="8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F57" s="88"/>
      <c r="G57" s="15"/>
      <c r="H57" s="15"/>
      <c r="I57" s="15"/>
      <c r="J57" s="82" t="str">
        <f t="shared" si="12"/>
        <v/>
      </c>
      <c r="K57" s="74" t="str">
        <f>IF($E57="","",IF(J57="","",IF(J57&gt;=ตั้งค่าประเมิน!$C$4,3,IF(J57&gt;=ตั้งค่าประเมิน!$C$5,2,IF(J57&gt;=ตั้งค่าประเมิน!$C$6,1,0)))))</f>
        <v/>
      </c>
      <c r="L57" s="15"/>
      <c r="M57" s="15"/>
      <c r="N57" s="15"/>
      <c r="O57" s="15"/>
      <c r="P57" s="82" t="str">
        <f t="shared" si="13"/>
        <v/>
      </c>
      <c r="Q57" s="74" t="str">
        <f>IF($E57="","",IF(P57="","",IF(P57&gt;=ตั้งค่าประเมิน!$C$4,3,IF(P57&gt;=ตั้งค่าประเมิน!$C$5,2,IF(P57&gt;=ตั้งค่าประเมิน!$C$6,1,0)))))</f>
        <v/>
      </c>
      <c r="R57" s="82" t="str">
        <f t="shared" si="14"/>
        <v/>
      </c>
      <c r="S57" s="89" t="str">
        <f>IF($E57="","",IF(R57="","",IF(R57&gt;=ตั้งค่าประเมิน!$C$4,3,IF(R57&gt;=ตั้งค่าประเมิน!$C$5,2,IF(R57&gt;=ตั้งค่าประเมิน!$C$6,1,0)))))</f>
        <v/>
      </c>
      <c r="T57" s="88"/>
      <c r="U57" s="15"/>
      <c r="V57" s="15"/>
      <c r="W57" s="15"/>
      <c r="X57" s="82" t="str">
        <f t="shared" si="15"/>
        <v/>
      </c>
      <c r="Y57" s="74" t="str">
        <f>IF($E57="","",IF(X57="","",IF(X57&gt;=ตั้งค่าประเมิน!$C$4,3,IF(X57&gt;=ตั้งค่าประเมิน!$C$5,2,IF(X57&gt;=ตั้งค่าประเมิน!$C$6,1,0)))))</f>
        <v/>
      </c>
      <c r="Z57" s="15"/>
      <c r="AA57" s="15"/>
      <c r="AB57" s="15"/>
      <c r="AC57" s="15"/>
      <c r="AD57" s="82" t="str">
        <f t="shared" si="16"/>
        <v/>
      </c>
      <c r="AE57" s="74" t="str">
        <f>IF($E57="","",IF(AD57="","",IF(AD57&gt;=ตั้งค่าประเมิน!$C$4,3,IF(AD57&gt;=ตั้งค่าประเมิน!$C$5,2,IF(AD57&gt;=ตั้งค่าประเมิน!$C$6,1,0)))))</f>
        <v/>
      </c>
      <c r="AF57" s="82" t="str">
        <f t="shared" si="20"/>
        <v/>
      </c>
      <c r="AG57" s="89" t="str">
        <f>IF($E57="","",IF(AF57="","",IF(AF57&gt;=ตั้งค่าประเมิน!$C$4,3,IF(AF57&gt;=ตั้งค่าประเมิน!$C$5,2,IF(AF57&gt;=ตั้งค่าประเมิน!$C$6,1,0)))))</f>
        <v/>
      </c>
      <c r="AH57" s="88"/>
      <c r="AI57" s="15"/>
      <c r="AJ57" s="15"/>
      <c r="AK57" s="15"/>
      <c r="AL57" s="82" t="str">
        <f t="shared" si="17"/>
        <v/>
      </c>
      <c r="AM57" s="74" t="str">
        <f>IF($E57="","",IF(AL57="","",IF(AL57&gt;=ตั้งค่าประเมิน!$C$4,3,IF(AL57&gt;=ตั้งค่าประเมิน!$C$5,2,IF(AL57&gt;=ตั้งค่าประเมิน!$C$6,1,0)))))</f>
        <v/>
      </c>
      <c r="AN57" s="15"/>
      <c r="AO57" s="15"/>
      <c r="AP57" s="15"/>
      <c r="AQ57" s="15"/>
      <c r="AR57" s="82" t="str">
        <f t="shared" si="18"/>
        <v/>
      </c>
      <c r="AS57" s="74" t="str">
        <f>IF($E57="","",IF(AR57="","",IF(AR57&gt;=ตั้งค่าประเมิน!$C$4,3,IF(AR57&gt;=ตั้งค่าประเมิน!$C$5,2,IF(AR57&gt;=ตั้งค่าประเมิน!$C$6,1,0)))))</f>
        <v/>
      </c>
      <c r="AT57" s="82" t="str">
        <f t="shared" si="21"/>
        <v/>
      </c>
      <c r="AU57" s="89" t="str">
        <f>IF($E57="","",IF(AT57="","",IF(AT57&gt;=ตั้งค่าประเมิน!$C$4,3,IF(AT57&gt;=ตั้งค่าประเมิน!$C$5,2,IF(AT57&gt;=ตั้งค่าประเมิน!$C$6,1,0)))))</f>
        <v/>
      </c>
      <c r="AV57" s="95" t="str">
        <f t="shared" si="19"/>
        <v/>
      </c>
      <c r="AW57" s="89" t="str">
        <f>IF($E57="","",IF(AV57="","",IF(รายชื่อนักเรียน!H53="ย้ายออก","ย้ายออก",IF(AV57&gt;=ตั้งค่าประเมิน!$C$4,3,IF(AV57&gt;=ตั้งค่าประเมิน!$C$5,2,IF(AV57&gt;=ตั้งค่าประเมิน!$C$6,1,0))))))</f>
        <v/>
      </c>
    </row>
    <row r="58" spans="1:49" x14ac:dyDescent="0.3">
      <c r="A58" s="171"/>
      <c r="B58" s="171"/>
      <c r="C58" s="171"/>
      <c r="D58" s="78">
        <f>รายชื่อนักเรียน!A54</f>
        <v>53</v>
      </c>
      <c r="E58" s="8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F58" s="88"/>
      <c r="G58" s="15"/>
      <c r="H58" s="15"/>
      <c r="I58" s="15"/>
      <c r="J58" s="82" t="str">
        <f t="shared" si="12"/>
        <v/>
      </c>
      <c r="K58" s="74" t="str">
        <f>IF($E58="","",IF(J58="","",IF(J58&gt;=ตั้งค่าประเมิน!$C$4,3,IF(J58&gt;=ตั้งค่าประเมิน!$C$5,2,IF(J58&gt;=ตั้งค่าประเมิน!$C$6,1,0)))))</f>
        <v/>
      </c>
      <c r="L58" s="15"/>
      <c r="M58" s="15"/>
      <c r="N58" s="15"/>
      <c r="O58" s="15"/>
      <c r="P58" s="82" t="str">
        <f t="shared" si="13"/>
        <v/>
      </c>
      <c r="Q58" s="74" t="str">
        <f>IF($E58="","",IF(P58="","",IF(P58&gt;=ตั้งค่าประเมิน!$C$4,3,IF(P58&gt;=ตั้งค่าประเมิน!$C$5,2,IF(P58&gt;=ตั้งค่าประเมิน!$C$6,1,0)))))</f>
        <v/>
      </c>
      <c r="R58" s="82" t="str">
        <f t="shared" si="14"/>
        <v/>
      </c>
      <c r="S58" s="89" t="str">
        <f>IF($E58="","",IF(R58="","",IF(R58&gt;=ตั้งค่าประเมิน!$C$4,3,IF(R58&gt;=ตั้งค่าประเมิน!$C$5,2,IF(R58&gt;=ตั้งค่าประเมิน!$C$6,1,0)))))</f>
        <v/>
      </c>
      <c r="T58" s="88"/>
      <c r="U58" s="15"/>
      <c r="V58" s="15"/>
      <c r="W58" s="15"/>
      <c r="X58" s="82" t="str">
        <f t="shared" si="15"/>
        <v/>
      </c>
      <c r="Y58" s="74" t="str">
        <f>IF($E58="","",IF(X58="","",IF(X58&gt;=ตั้งค่าประเมิน!$C$4,3,IF(X58&gt;=ตั้งค่าประเมิน!$C$5,2,IF(X58&gt;=ตั้งค่าประเมิน!$C$6,1,0)))))</f>
        <v/>
      </c>
      <c r="Z58" s="15"/>
      <c r="AA58" s="15"/>
      <c r="AB58" s="15"/>
      <c r="AC58" s="15"/>
      <c r="AD58" s="82" t="str">
        <f t="shared" si="16"/>
        <v/>
      </c>
      <c r="AE58" s="74" t="str">
        <f>IF($E58="","",IF(AD58="","",IF(AD58&gt;=ตั้งค่าประเมิน!$C$4,3,IF(AD58&gt;=ตั้งค่าประเมิน!$C$5,2,IF(AD58&gt;=ตั้งค่าประเมิน!$C$6,1,0)))))</f>
        <v/>
      </c>
      <c r="AF58" s="82" t="str">
        <f t="shared" si="20"/>
        <v/>
      </c>
      <c r="AG58" s="89" t="str">
        <f>IF($E58="","",IF(AF58="","",IF(AF58&gt;=ตั้งค่าประเมิน!$C$4,3,IF(AF58&gt;=ตั้งค่าประเมิน!$C$5,2,IF(AF58&gt;=ตั้งค่าประเมิน!$C$6,1,0)))))</f>
        <v/>
      </c>
      <c r="AH58" s="88"/>
      <c r="AI58" s="15"/>
      <c r="AJ58" s="15"/>
      <c r="AK58" s="15"/>
      <c r="AL58" s="82" t="str">
        <f t="shared" si="17"/>
        <v/>
      </c>
      <c r="AM58" s="74" t="str">
        <f>IF($E58="","",IF(AL58="","",IF(AL58&gt;=ตั้งค่าประเมิน!$C$4,3,IF(AL58&gt;=ตั้งค่าประเมิน!$C$5,2,IF(AL58&gt;=ตั้งค่าประเมิน!$C$6,1,0)))))</f>
        <v/>
      </c>
      <c r="AN58" s="15"/>
      <c r="AO58" s="15"/>
      <c r="AP58" s="15"/>
      <c r="AQ58" s="15"/>
      <c r="AR58" s="82" t="str">
        <f t="shared" si="18"/>
        <v/>
      </c>
      <c r="AS58" s="74" t="str">
        <f>IF($E58="","",IF(AR58="","",IF(AR58&gt;=ตั้งค่าประเมิน!$C$4,3,IF(AR58&gt;=ตั้งค่าประเมิน!$C$5,2,IF(AR58&gt;=ตั้งค่าประเมิน!$C$6,1,0)))))</f>
        <v/>
      </c>
      <c r="AT58" s="82" t="str">
        <f t="shared" si="21"/>
        <v/>
      </c>
      <c r="AU58" s="89" t="str">
        <f>IF($E58="","",IF(AT58="","",IF(AT58&gt;=ตั้งค่าประเมิน!$C$4,3,IF(AT58&gt;=ตั้งค่าประเมิน!$C$5,2,IF(AT58&gt;=ตั้งค่าประเมิน!$C$6,1,0)))))</f>
        <v/>
      </c>
      <c r="AV58" s="95" t="str">
        <f t="shared" si="19"/>
        <v/>
      </c>
      <c r="AW58" s="89" t="str">
        <f>IF($E58="","",IF(AV58="","",IF(รายชื่อนักเรียน!H54="ย้ายออก","ย้ายออก",IF(AV58&gt;=ตั้งค่าประเมิน!$C$4,3,IF(AV58&gt;=ตั้งค่าประเมิน!$C$5,2,IF(AV58&gt;=ตั้งค่าประเมิน!$C$6,1,0))))))</f>
        <v/>
      </c>
    </row>
    <row r="59" spans="1:49" x14ac:dyDescent="0.3">
      <c r="A59" s="171"/>
      <c r="B59" s="171"/>
      <c r="C59" s="171"/>
      <c r="D59" s="78">
        <f>รายชื่อนักเรียน!A55</f>
        <v>54</v>
      </c>
      <c r="E59" s="8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F59" s="88"/>
      <c r="G59" s="15"/>
      <c r="H59" s="15"/>
      <c r="I59" s="15"/>
      <c r="J59" s="82" t="str">
        <f t="shared" si="12"/>
        <v/>
      </c>
      <c r="K59" s="74" t="str">
        <f>IF($E59="","",IF(J59="","",IF(J59&gt;=ตั้งค่าประเมิน!$C$4,3,IF(J59&gt;=ตั้งค่าประเมิน!$C$5,2,IF(J59&gt;=ตั้งค่าประเมิน!$C$6,1,0)))))</f>
        <v/>
      </c>
      <c r="L59" s="15"/>
      <c r="M59" s="15"/>
      <c r="N59" s="15"/>
      <c r="O59" s="15"/>
      <c r="P59" s="82" t="str">
        <f t="shared" si="13"/>
        <v/>
      </c>
      <c r="Q59" s="74" t="str">
        <f>IF($E59="","",IF(P59="","",IF(P59&gt;=ตั้งค่าประเมิน!$C$4,3,IF(P59&gt;=ตั้งค่าประเมิน!$C$5,2,IF(P59&gt;=ตั้งค่าประเมิน!$C$6,1,0)))))</f>
        <v/>
      </c>
      <c r="R59" s="82" t="str">
        <f t="shared" si="14"/>
        <v/>
      </c>
      <c r="S59" s="89" t="str">
        <f>IF($E59="","",IF(R59="","",IF(R59&gt;=ตั้งค่าประเมิน!$C$4,3,IF(R59&gt;=ตั้งค่าประเมิน!$C$5,2,IF(R59&gt;=ตั้งค่าประเมิน!$C$6,1,0)))))</f>
        <v/>
      </c>
      <c r="T59" s="88"/>
      <c r="U59" s="15"/>
      <c r="V59" s="15"/>
      <c r="W59" s="15"/>
      <c r="X59" s="82" t="str">
        <f t="shared" si="15"/>
        <v/>
      </c>
      <c r="Y59" s="74" t="str">
        <f>IF($E59="","",IF(X59="","",IF(X59&gt;=ตั้งค่าประเมิน!$C$4,3,IF(X59&gt;=ตั้งค่าประเมิน!$C$5,2,IF(X59&gt;=ตั้งค่าประเมิน!$C$6,1,0)))))</f>
        <v/>
      </c>
      <c r="Z59" s="15"/>
      <c r="AA59" s="15"/>
      <c r="AB59" s="15"/>
      <c r="AC59" s="15"/>
      <c r="AD59" s="82" t="str">
        <f t="shared" si="16"/>
        <v/>
      </c>
      <c r="AE59" s="74" t="str">
        <f>IF($E59="","",IF(AD59="","",IF(AD59&gt;=ตั้งค่าประเมิน!$C$4,3,IF(AD59&gt;=ตั้งค่าประเมิน!$C$5,2,IF(AD59&gt;=ตั้งค่าประเมิน!$C$6,1,0)))))</f>
        <v/>
      </c>
      <c r="AF59" s="82" t="str">
        <f t="shared" si="20"/>
        <v/>
      </c>
      <c r="AG59" s="89" t="str">
        <f>IF($E59="","",IF(AF59="","",IF(AF59&gt;=ตั้งค่าประเมิน!$C$4,3,IF(AF59&gt;=ตั้งค่าประเมิน!$C$5,2,IF(AF59&gt;=ตั้งค่าประเมิน!$C$6,1,0)))))</f>
        <v/>
      </c>
      <c r="AH59" s="88"/>
      <c r="AI59" s="15"/>
      <c r="AJ59" s="15"/>
      <c r="AK59" s="15"/>
      <c r="AL59" s="82" t="str">
        <f t="shared" si="17"/>
        <v/>
      </c>
      <c r="AM59" s="74" t="str">
        <f>IF($E59="","",IF(AL59="","",IF(AL59&gt;=ตั้งค่าประเมิน!$C$4,3,IF(AL59&gt;=ตั้งค่าประเมิน!$C$5,2,IF(AL59&gt;=ตั้งค่าประเมิน!$C$6,1,0)))))</f>
        <v/>
      </c>
      <c r="AN59" s="15"/>
      <c r="AO59" s="15"/>
      <c r="AP59" s="15"/>
      <c r="AQ59" s="15"/>
      <c r="AR59" s="82" t="str">
        <f t="shared" si="18"/>
        <v/>
      </c>
      <c r="AS59" s="74" t="str">
        <f>IF($E59="","",IF(AR59="","",IF(AR59&gt;=ตั้งค่าประเมิน!$C$4,3,IF(AR59&gt;=ตั้งค่าประเมิน!$C$5,2,IF(AR59&gt;=ตั้งค่าประเมิน!$C$6,1,0)))))</f>
        <v/>
      </c>
      <c r="AT59" s="82" t="str">
        <f t="shared" si="21"/>
        <v/>
      </c>
      <c r="AU59" s="89" t="str">
        <f>IF($E59="","",IF(AT59="","",IF(AT59&gt;=ตั้งค่าประเมิน!$C$4,3,IF(AT59&gt;=ตั้งค่าประเมิน!$C$5,2,IF(AT59&gt;=ตั้งค่าประเมิน!$C$6,1,0)))))</f>
        <v/>
      </c>
      <c r="AV59" s="95" t="str">
        <f t="shared" si="19"/>
        <v/>
      </c>
      <c r="AW59" s="89" t="str">
        <f>IF($E59="","",IF(AV59="","",IF(รายชื่อนักเรียน!H55="ย้ายออก","ย้ายออก",IF(AV59&gt;=ตั้งค่าประเมิน!$C$4,3,IF(AV59&gt;=ตั้งค่าประเมิน!$C$5,2,IF(AV59&gt;=ตั้งค่าประเมิน!$C$6,1,0))))))</f>
        <v/>
      </c>
    </row>
    <row r="60" spans="1:49" x14ac:dyDescent="0.3">
      <c r="A60" s="171"/>
      <c r="B60" s="171"/>
      <c r="C60" s="171"/>
      <c r="D60" s="78">
        <f>รายชื่อนักเรียน!A56</f>
        <v>55</v>
      </c>
      <c r="E60" s="8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F60" s="88"/>
      <c r="G60" s="15"/>
      <c r="H60" s="15"/>
      <c r="I60" s="15"/>
      <c r="J60" s="82" t="str">
        <f t="shared" si="12"/>
        <v/>
      </c>
      <c r="K60" s="74" t="str">
        <f>IF($E60="","",IF(J60="","",IF(J60&gt;=ตั้งค่าประเมิน!$C$4,3,IF(J60&gt;=ตั้งค่าประเมิน!$C$5,2,IF(J60&gt;=ตั้งค่าประเมิน!$C$6,1,0)))))</f>
        <v/>
      </c>
      <c r="L60" s="15"/>
      <c r="M60" s="15"/>
      <c r="N60" s="15"/>
      <c r="O60" s="15"/>
      <c r="P60" s="82" t="str">
        <f t="shared" si="13"/>
        <v/>
      </c>
      <c r="Q60" s="74" t="str">
        <f>IF($E60="","",IF(P60="","",IF(P60&gt;=ตั้งค่าประเมิน!$C$4,3,IF(P60&gt;=ตั้งค่าประเมิน!$C$5,2,IF(P60&gt;=ตั้งค่าประเมิน!$C$6,1,0)))))</f>
        <v/>
      </c>
      <c r="R60" s="82" t="str">
        <f t="shared" si="14"/>
        <v/>
      </c>
      <c r="S60" s="89" t="str">
        <f>IF($E60="","",IF(R60="","",IF(R60&gt;=ตั้งค่าประเมิน!$C$4,3,IF(R60&gt;=ตั้งค่าประเมิน!$C$5,2,IF(R60&gt;=ตั้งค่าประเมิน!$C$6,1,0)))))</f>
        <v/>
      </c>
      <c r="T60" s="88"/>
      <c r="U60" s="15"/>
      <c r="V60" s="15"/>
      <c r="W60" s="15"/>
      <c r="X60" s="82" t="str">
        <f t="shared" si="15"/>
        <v/>
      </c>
      <c r="Y60" s="74" t="str">
        <f>IF($E60="","",IF(X60="","",IF(X60&gt;=ตั้งค่าประเมิน!$C$4,3,IF(X60&gt;=ตั้งค่าประเมิน!$C$5,2,IF(X60&gt;=ตั้งค่าประเมิน!$C$6,1,0)))))</f>
        <v/>
      </c>
      <c r="Z60" s="15"/>
      <c r="AA60" s="15"/>
      <c r="AB60" s="15"/>
      <c r="AC60" s="15"/>
      <c r="AD60" s="82" t="str">
        <f t="shared" si="16"/>
        <v/>
      </c>
      <c r="AE60" s="74" t="str">
        <f>IF($E60="","",IF(AD60="","",IF(AD60&gt;=ตั้งค่าประเมิน!$C$4,3,IF(AD60&gt;=ตั้งค่าประเมิน!$C$5,2,IF(AD60&gt;=ตั้งค่าประเมิน!$C$6,1,0)))))</f>
        <v/>
      </c>
      <c r="AF60" s="82" t="str">
        <f t="shared" si="20"/>
        <v/>
      </c>
      <c r="AG60" s="89" t="str">
        <f>IF($E60="","",IF(AF60="","",IF(AF60&gt;=ตั้งค่าประเมิน!$C$4,3,IF(AF60&gt;=ตั้งค่าประเมิน!$C$5,2,IF(AF60&gt;=ตั้งค่าประเมิน!$C$6,1,0)))))</f>
        <v/>
      </c>
      <c r="AH60" s="88"/>
      <c r="AI60" s="15"/>
      <c r="AJ60" s="15"/>
      <c r="AK60" s="15"/>
      <c r="AL60" s="82" t="str">
        <f t="shared" si="17"/>
        <v/>
      </c>
      <c r="AM60" s="74" t="str">
        <f>IF($E60="","",IF(AL60="","",IF(AL60&gt;=ตั้งค่าประเมิน!$C$4,3,IF(AL60&gt;=ตั้งค่าประเมิน!$C$5,2,IF(AL60&gt;=ตั้งค่าประเมิน!$C$6,1,0)))))</f>
        <v/>
      </c>
      <c r="AN60" s="15"/>
      <c r="AO60" s="15"/>
      <c r="AP60" s="15"/>
      <c r="AQ60" s="15"/>
      <c r="AR60" s="82" t="str">
        <f t="shared" si="18"/>
        <v/>
      </c>
      <c r="AS60" s="74" t="str">
        <f>IF($E60="","",IF(AR60="","",IF(AR60&gt;=ตั้งค่าประเมิน!$C$4,3,IF(AR60&gt;=ตั้งค่าประเมิน!$C$5,2,IF(AR60&gt;=ตั้งค่าประเมิน!$C$6,1,0)))))</f>
        <v/>
      </c>
      <c r="AT60" s="82" t="str">
        <f t="shared" si="21"/>
        <v/>
      </c>
      <c r="AU60" s="89" t="str">
        <f>IF($E60="","",IF(AT60="","",IF(AT60&gt;=ตั้งค่าประเมิน!$C$4,3,IF(AT60&gt;=ตั้งค่าประเมิน!$C$5,2,IF(AT60&gt;=ตั้งค่าประเมิน!$C$6,1,0)))))</f>
        <v/>
      </c>
      <c r="AV60" s="95" t="str">
        <f t="shared" si="19"/>
        <v/>
      </c>
      <c r="AW60" s="89" t="str">
        <f>IF($E60="","",IF(AV60="","",IF(รายชื่อนักเรียน!H56="ย้ายออก","ย้ายออก",IF(AV60&gt;=ตั้งค่าประเมิน!$C$4,3,IF(AV60&gt;=ตั้งค่าประเมิน!$C$5,2,IF(AV60&gt;=ตั้งค่าประเมิน!$C$6,1,0))))))</f>
        <v/>
      </c>
    </row>
    <row r="61" spans="1:49" x14ac:dyDescent="0.3">
      <c r="A61" s="171"/>
      <c r="B61" s="171"/>
      <c r="C61" s="171"/>
      <c r="D61" s="78">
        <f>รายชื่อนักเรียน!A57</f>
        <v>56</v>
      </c>
      <c r="E61" s="8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F61" s="88"/>
      <c r="G61" s="15"/>
      <c r="H61" s="15"/>
      <c r="I61" s="15"/>
      <c r="J61" s="82" t="str">
        <f t="shared" si="12"/>
        <v/>
      </c>
      <c r="K61" s="74" t="str">
        <f>IF($E61="","",IF(J61="","",IF(J61&gt;=ตั้งค่าประเมิน!$C$4,3,IF(J61&gt;=ตั้งค่าประเมิน!$C$5,2,IF(J61&gt;=ตั้งค่าประเมิน!$C$6,1,0)))))</f>
        <v/>
      </c>
      <c r="L61" s="15"/>
      <c r="M61" s="15"/>
      <c r="N61" s="15"/>
      <c r="O61" s="15"/>
      <c r="P61" s="82" t="str">
        <f t="shared" si="13"/>
        <v/>
      </c>
      <c r="Q61" s="74" t="str">
        <f>IF($E61="","",IF(P61="","",IF(P61&gt;=ตั้งค่าประเมิน!$C$4,3,IF(P61&gt;=ตั้งค่าประเมิน!$C$5,2,IF(P61&gt;=ตั้งค่าประเมิน!$C$6,1,0)))))</f>
        <v/>
      </c>
      <c r="R61" s="82" t="str">
        <f t="shared" si="14"/>
        <v/>
      </c>
      <c r="S61" s="89" t="str">
        <f>IF($E61="","",IF(R61="","",IF(R61&gt;=ตั้งค่าประเมิน!$C$4,3,IF(R61&gt;=ตั้งค่าประเมิน!$C$5,2,IF(R61&gt;=ตั้งค่าประเมิน!$C$6,1,0)))))</f>
        <v/>
      </c>
      <c r="T61" s="88"/>
      <c r="U61" s="15"/>
      <c r="V61" s="15"/>
      <c r="W61" s="15"/>
      <c r="X61" s="82" t="str">
        <f t="shared" si="15"/>
        <v/>
      </c>
      <c r="Y61" s="74" t="str">
        <f>IF($E61="","",IF(X61="","",IF(X61&gt;=ตั้งค่าประเมิน!$C$4,3,IF(X61&gt;=ตั้งค่าประเมิน!$C$5,2,IF(X61&gt;=ตั้งค่าประเมิน!$C$6,1,0)))))</f>
        <v/>
      </c>
      <c r="Z61" s="15"/>
      <c r="AA61" s="15"/>
      <c r="AB61" s="15"/>
      <c r="AC61" s="15"/>
      <c r="AD61" s="82" t="str">
        <f t="shared" si="16"/>
        <v/>
      </c>
      <c r="AE61" s="74" t="str">
        <f>IF($E61="","",IF(AD61="","",IF(AD61&gt;=ตั้งค่าประเมิน!$C$4,3,IF(AD61&gt;=ตั้งค่าประเมิน!$C$5,2,IF(AD61&gt;=ตั้งค่าประเมิน!$C$6,1,0)))))</f>
        <v/>
      </c>
      <c r="AF61" s="82" t="str">
        <f t="shared" si="20"/>
        <v/>
      </c>
      <c r="AG61" s="89" t="str">
        <f>IF($E61="","",IF(AF61="","",IF(AF61&gt;=ตั้งค่าประเมิน!$C$4,3,IF(AF61&gt;=ตั้งค่าประเมิน!$C$5,2,IF(AF61&gt;=ตั้งค่าประเมิน!$C$6,1,0)))))</f>
        <v/>
      </c>
      <c r="AH61" s="88"/>
      <c r="AI61" s="15"/>
      <c r="AJ61" s="15"/>
      <c r="AK61" s="15"/>
      <c r="AL61" s="82" t="str">
        <f t="shared" si="17"/>
        <v/>
      </c>
      <c r="AM61" s="74" t="str">
        <f>IF($E61="","",IF(AL61="","",IF(AL61&gt;=ตั้งค่าประเมิน!$C$4,3,IF(AL61&gt;=ตั้งค่าประเมิน!$C$5,2,IF(AL61&gt;=ตั้งค่าประเมิน!$C$6,1,0)))))</f>
        <v/>
      </c>
      <c r="AN61" s="15"/>
      <c r="AO61" s="15"/>
      <c r="AP61" s="15"/>
      <c r="AQ61" s="15"/>
      <c r="AR61" s="82" t="str">
        <f t="shared" si="18"/>
        <v/>
      </c>
      <c r="AS61" s="74" t="str">
        <f>IF($E61="","",IF(AR61="","",IF(AR61&gt;=ตั้งค่าประเมิน!$C$4,3,IF(AR61&gt;=ตั้งค่าประเมิน!$C$5,2,IF(AR61&gt;=ตั้งค่าประเมิน!$C$6,1,0)))))</f>
        <v/>
      </c>
      <c r="AT61" s="82" t="str">
        <f t="shared" si="21"/>
        <v/>
      </c>
      <c r="AU61" s="89" t="str">
        <f>IF($E61="","",IF(AT61="","",IF(AT61&gt;=ตั้งค่าประเมิน!$C$4,3,IF(AT61&gt;=ตั้งค่าประเมิน!$C$5,2,IF(AT61&gt;=ตั้งค่าประเมิน!$C$6,1,0)))))</f>
        <v/>
      </c>
      <c r="AV61" s="95" t="str">
        <f t="shared" si="19"/>
        <v/>
      </c>
      <c r="AW61" s="89" t="str">
        <f>IF($E61="","",IF(AV61="","",IF(รายชื่อนักเรียน!H57="ย้ายออก","ย้ายออก",IF(AV61&gt;=ตั้งค่าประเมิน!$C$4,3,IF(AV61&gt;=ตั้งค่าประเมิน!$C$5,2,IF(AV61&gt;=ตั้งค่าประเมิน!$C$6,1,0))))))</f>
        <v/>
      </c>
    </row>
    <row r="62" spans="1:49" x14ac:dyDescent="0.3">
      <c r="A62" s="171"/>
      <c r="B62" s="171"/>
      <c r="C62" s="171"/>
      <c r="D62" s="78">
        <f>รายชื่อนักเรียน!A58</f>
        <v>57</v>
      </c>
      <c r="E62" s="8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F62" s="88"/>
      <c r="G62" s="15"/>
      <c r="H62" s="15"/>
      <c r="I62" s="15"/>
      <c r="J62" s="82" t="str">
        <f t="shared" si="12"/>
        <v/>
      </c>
      <c r="K62" s="74" t="str">
        <f>IF($E62="","",IF(J62="","",IF(J62&gt;=ตั้งค่าประเมิน!$C$4,3,IF(J62&gt;=ตั้งค่าประเมิน!$C$5,2,IF(J62&gt;=ตั้งค่าประเมิน!$C$6,1,0)))))</f>
        <v/>
      </c>
      <c r="L62" s="15"/>
      <c r="M62" s="15"/>
      <c r="N62" s="15"/>
      <c r="O62" s="15"/>
      <c r="P62" s="82" t="str">
        <f t="shared" si="13"/>
        <v/>
      </c>
      <c r="Q62" s="74" t="str">
        <f>IF($E62="","",IF(P62="","",IF(P62&gt;=ตั้งค่าประเมิน!$C$4,3,IF(P62&gt;=ตั้งค่าประเมิน!$C$5,2,IF(P62&gt;=ตั้งค่าประเมิน!$C$6,1,0)))))</f>
        <v/>
      </c>
      <c r="R62" s="82" t="str">
        <f t="shared" si="14"/>
        <v/>
      </c>
      <c r="S62" s="89" t="str">
        <f>IF($E62="","",IF(R62="","",IF(R62&gt;=ตั้งค่าประเมิน!$C$4,3,IF(R62&gt;=ตั้งค่าประเมิน!$C$5,2,IF(R62&gt;=ตั้งค่าประเมิน!$C$6,1,0)))))</f>
        <v/>
      </c>
      <c r="T62" s="88"/>
      <c r="U62" s="15"/>
      <c r="V62" s="15"/>
      <c r="W62" s="15"/>
      <c r="X62" s="82" t="str">
        <f t="shared" si="15"/>
        <v/>
      </c>
      <c r="Y62" s="74" t="str">
        <f>IF($E62="","",IF(X62="","",IF(X62&gt;=ตั้งค่าประเมิน!$C$4,3,IF(X62&gt;=ตั้งค่าประเมิน!$C$5,2,IF(X62&gt;=ตั้งค่าประเมิน!$C$6,1,0)))))</f>
        <v/>
      </c>
      <c r="Z62" s="15"/>
      <c r="AA62" s="15"/>
      <c r="AB62" s="15"/>
      <c r="AC62" s="15"/>
      <c r="AD62" s="82" t="str">
        <f t="shared" si="16"/>
        <v/>
      </c>
      <c r="AE62" s="74" t="str">
        <f>IF($E62="","",IF(AD62="","",IF(AD62&gt;=ตั้งค่าประเมิน!$C$4,3,IF(AD62&gt;=ตั้งค่าประเมิน!$C$5,2,IF(AD62&gt;=ตั้งค่าประเมิน!$C$6,1,0)))))</f>
        <v/>
      </c>
      <c r="AF62" s="82" t="str">
        <f t="shared" si="20"/>
        <v/>
      </c>
      <c r="AG62" s="89" t="str">
        <f>IF($E62="","",IF(AF62="","",IF(AF62&gt;=ตั้งค่าประเมิน!$C$4,3,IF(AF62&gt;=ตั้งค่าประเมิน!$C$5,2,IF(AF62&gt;=ตั้งค่าประเมิน!$C$6,1,0)))))</f>
        <v/>
      </c>
      <c r="AH62" s="88"/>
      <c r="AI62" s="15"/>
      <c r="AJ62" s="15"/>
      <c r="AK62" s="15"/>
      <c r="AL62" s="82" t="str">
        <f t="shared" si="17"/>
        <v/>
      </c>
      <c r="AM62" s="74" t="str">
        <f>IF($E62="","",IF(AL62="","",IF(AL62&gt;=ตั้งค่าประเมิน!$C$4,3,IF(AL62&gt;=ตั้งค่าประเมิน!$C$5,2,IF(AL62&gt;=ตั้งค่าประเมิน!$C$6,1,0)))))</f>
        <v/>
      </c>
      <c r="AN62" s="15"/>
      <c r="AO62" s="15"/>
      <c r="AP62" s="15"/>
      <c r="AQ62" s="15"/>
      <c r="AR62" s="82" t="str">
        <f t="shared" si="18"/>
        <v/>
      </c>
      <c r="AS62" s="74" t="str">
        <f>IF($E62="","",IF(AR62="","",IF(AR62&gt;=ตั้งค่าประเมิน!$C$4,3,IF(AR62&gt;=ตั้งค่าประเมิน!$C$5,2,IF(AR62&gt;=ตั้งค่าประเมิน!$C$6,1,0)))))</f>
        <v/>
      </c>
      <c r="AT62" s="82" t="str">
        <f t="shared" si="21"/>
        <v/>
      </c>
      <c r="AU62" s="89" t="str">
        <f>IF($E62="","",IF(AT62="","",IF(AT62&gt;=ตั้งค่าประเมิน!$C$4,3,IF(AT62&gt;=ตั้งค่าประเมิน!$C$5,2,IF(AT62&gt;=ตั้งค่าประเมิน!$C$6,1,0)))))</f>
        <v/>
      </c>
      <c r="AV62" s="95" t="str">
        <f t="shared" si="19"/>
        <v/>
      </c>
      <c r="AW62" s="89" t="str">
        <f>IF($E62="","",IF(AV62="","",IF(รายชื่อนักเรียน!H58="ย้ายออก","ย้ายออก",IF(AV62&gt;=ตั้งค่าประเมิน!$C$4,3,IF(AV62&gt;=ตั้งค่าประเมิน!$C$5,2,IF(AV62&gt;=ตั้งค่าประเมิน!$C$6,1,0))))))</f>
        <v/>
      </c>
    </row>
    <row r="63" spans="1:49" x14ac:dyDescent="0.3">
      <c r="A63" s="171"/>
      <c r="B63" s="171"/>
      <c r="C63" s="171"/>
      <c r="D63" s="78">
        <f>รายชื่อนักเรียน!A59</f>
        <v>58</v>
      </c>
      <c r="E63" s="8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F63" s="88"/>
      <c r="G63" s="15"/>
      <c r="H63" s="15"/>
      <c r="I63" s="15"/>
      <c r="J63" s="82" t="str">
        <f t="shared" si="12"/>
        <v/>
      </c>
      <c r="K63" s="74" t="str">
        <f>IF($E63="","",IF(J63="","",IF(J63&gt;=ตั้งค่าประเมิน!$C$4,3,IF(J63&gt;=ตั้งค่าประเมิน!$C$5,2,IF(J63&gt;=ตั้งค่าประเมิน!$C$6,1,0)))))</f>
        <v/>
      </c>
      <c r="L63" s="15"/>
      <c r="M63" s="15"/>
      <c r="N63" s="15"/>
      <c r="O63" s="15"/>
      <c r="P63" s="82" t="str">
        <f t="shared" si="13"/>
        <v/>
      </c>
      <c r="Q63" s="74" t="str">
        <f>IF($E63="","",IF(P63="","",IF(P63&gt;=ตั้งค่าประเมิน!$C$4,3,IF(P63&gt;=ตั้งค่าประเมิน!$C$5,2,IF(P63&gt;=ตั้งค่าประเมิน!$C$6,1,0)))))</f>
        <v/>
      </c>
      <c r="R63" s="82" t="str">
        <f t="shared" si="14"/>
        <v/>
      </c>
      <c r="S63" s="89" t="str">
        <f>IF($E63="","",IF(R63="","",IF(R63&gt;=ตั้งค่าประเมิน!$C$4,3,IF(R63&gt;=ตั้งค่าประเมิน!$C$5,2,IF(R63&gt;=ตั้งค่าประเมิน!$C$6,1,0)))))</f>
        <v/>
      </c>
      <c r="T63" s="88"/>
      <c r="U63" s="15"/>
      <c r="V63" s="15"/>
      <c r="W63" s="15"/>
      <c r="X63" s="82" t="str">
        <f t="shared" si="15"/>
        <v/>
      </c>
      <c r="Y63" s="74" t="str">
        <f>IF($E63="","",IF(X63="","",IF(X63&gt;=ตั้งค่าประเมิน!$C$4,3,IF(X63&gt;=ตั้งค่าประเมิน!$C$5,2,IF(X63&gt;=ตั้งค่าประเมิน!$C$6,1,0)))))</f>
        <v/>
      </c>
      <c r="Z63" s="15"/>
      <c r="AA63" s="15"/>
      <c r="AB63" s="15"/>
      <c r="AC63" s="15"/>
      <c r="AD63" s="82" t="str">
        <f t="shared" si="16"/>
        <v/>
      </c>
      <c r="AE63" s="74" t="str">
        <f>IF($E63="","",IF(AD63="","",IF(AD63&gt;=ตั้งค่าประเมิน!$C$4,3,IF(AD63&gt;=ตั้งค่าประเมิน!$C$5,2,IF(AD63&gt;=ตั้งค่าประเมิน!$C$6,1,0)))))</f>
        <v/>
      </c>
      <c r="AF63" s="82" t="str">
        <f t="shared" si="20"/>
        <v/>
      </c>
      <c r="AG63" s="89" t="str">
        <f>IF($E63="","",IF(AF63="","",IF(AF63&gt;=ตั้งค่าประเมิน!$C$4,3,IF(AF63&gt;=ตั้งค่าประเมิน!$C$5,2,IF(AF63&gt;=ตั้งค่าประเมิน!$C$6,1,0)))))</f>
        <v/>
      </c>
      <c r="AH63" s="88"/>
      <c r="AI63" s="15"/>
      <c r="AJ63" s="15"/>
      <c r="AK63" s="15"/>
      <c r="AL63" s="82" t="str">
        <f t="shared" si="17"/>
        <v/>
      </c>
      <c r="AM63" s="74" t="str">
        <f>IF($E63="","",IF(AL63="","",IF(AL63&gt;=ตั้งค่าประเมิน!$C$4,3,IF(AL63&gt;=ตั้งค่าประเมิน!$C$5,2,IF(AL63&gt;=ตั้งค่าประเมิน!$C$6,1,0)))))</f>
        <v/>
      </c>
      <c r="AN63" s="15"/>
      <c r="AO63" s="15"/>
      <c r="AP63" s="15"/>
      <c r="AQ63" s="15"/>
      <c r="AR63" s="82" t="str">
        <f t="shared" si="18"/>
        <v/>
      </c>
      <c r="AS63" s="74" t="str">
        <f>IF($E63="","",IF(AR63="","",IF(AR63&gt;=ตั้งค่าประเมิน!$C$4,3,IF(AR63&gt;=ตั้งค่าประเมิน!$C$5,2,IF(AR63&gt;=ตั้งค่าประเมิน!$C$6,1,0)))))</f>
        <v/>
      </c>
      <c r="AT63" s="82" t="str">
        <f t="shared" si="21"/>
        <v/>
      </c>
      <c r="AU63" s="89" t="str">
        <f>IF($E63="","",IF(AT63="","",IF(AT63&gt;=ตั้งค่าประเมิน!$C$4,3,IF(AT63&gt;=ตั้งค่าประเมิน!$C$5,2,IF(AT63&gt;=ตั้งค่าประเมิน!$C$6,1,0)))))</f>
        <v/>
      </c>
      <c r="AV63" s="95" t="str">
        <f t="shared" si="19"/>
        <v/>
      </c>
      <c r="AW63" s="89" t="str">
        <f>IF($E63="","",IF(AV63="","",IF(รายชื่อนักเรียน!H59="ย้ายออก","ย้ายออก",IF(AV63&gt;=ตั้งค่าประเมิน!$C$4,3,IF(AV63&gt;=ตั้งค่าประเมิน!$C$5,2,IF(AV63&gt;=ตั้งค่าประเมิน!$C$6,1,0))))))</f>
        <v/>
      </c>
    </row>
    <row r="64" spans="1:49" x14ac:dyDescent="0.3">
      <c r="A64" s="171"/>
      <c r="B64" s="171"/>
      <c r="C64" s="171"/>
      <c r="D64" s="78">
        <f>รายชื่อนักเรียน!A60</f>
        <v>59</v>
      </c>
      <c r="E64" s="8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F64" s="88"/>
      <c r="G64" s="15"/>
      <c r="H64" s="15"/>
      <c r="I64" s="15"/>
      <c r="J64" s="82" t="str">
        <f t="shared" si="12"/>
        <v/>
      </c>
      <c r="K64" s="74" t="str">
        <f>IF($E64="","",IF(J64="","",IF(J64&gt;=ตั้งค่าประเมิน!$C$4,3,IF(J64&gt;=ตั้งค่าประเมิน!$C$5,2,IF(J64&gt;=ตั้งค่าประเมิน!$C$6,1,0)))))</f>
        <v/>
      </c>
      <c r="L64" s="15"/>
      <c r="M64" s="15"/>
      <c r="N64" s="15"/>
      <c r="O64" s="15"/>
      <c r="P64" s="82" t="str">
        <f t="shared" si="13"/>
        <v/>
      </c>
      <c r="Q64" s="74" t="str">
        <f>IF($E64="","",IF(P64="","",IF(P64&gt;=ตั้งค่าประเมิน!$C$4,3,IF(P64&gt;=ตั้งค่าประเมิน!$C$5,2,IF(P64&gt;=ตั้งค่าประเมิน!$C$6,1,0)))))</f>
        <v/>
      </c>
      <c r="R64" s="82" t="str">
        <f t="shared" si="14"/>
        <v/>
      </c>
      <c r="S64" s="89" t="str">
        <f>IF($E64="","",IF(R64="","",IF(R64&gt;=ตั้งค่าประเมิน!$C$4,3,IF(R64&gt;=ตั้งค่าประเมิน!$C$5,2,IF(R64&gt;=ตั้งค่าประเมิน!$C$6,1,0)))))</f>
        <v/>
      </c>
      <c r="T64" s="88"/>
      <c r="U64" s="15"/>
      <c r="V64" s="15"/>
      <c r="W64" s="15"/>
      <c r="X64" s="82" t="str">
        <f t="shared" si="15"/>
        <v/>
      </c>
      <c r="Y64" s="74" t="str">
        <f>IF($E64="","",IF(X64="","",IF(X64&gt;=ตั้งค่าประเมิน!$C$4,3,IF(X64&gt;=ตั้งค่าประเมิน!$C$5,2,IF(X64&gt;=ตั้งค่าประเมิน!$C$6,1,0)))))</f>
        <v/>
      </c>
      <c r="Z64" s="15"/>
      <c r="AA64" s="15"/>
      <c r="AB64" s="15"/>
      <c r="AC64" s="15"/>
      <c r="AD64" s="82" t="str">
        <f t="shared" si="16"/>
        <v/>
      </c>
      <c r="AE64" s="74" t="str">
        <f>IF($E64="","",IF(AD64="","",IF(AD64&gt;=ตั้งค่าประเมิน!$C$4,3,IF(AD64&gt;=ตั้งค่าประเมิน!$C$5,2,IF(AD64&gt;=ตั้งค่าประเมิน!$C$6,1,0)))))</f>
        <v/>
      </c>
      <c r="AF64" s="82" t="str">
        <f t="shared" si="20"/>
        <v/>
      </c>
      <c r="AG64" s="89" t="str">
        <f>IF($E64="","",IF(AF64="","",IF(AF64&gt;=ตั้งค่าประเมิน!$C$4,3,IF(AF64&gt;=ตั้งค่าประเมิน!$C$5,2,IF(AF64&gt;=ตั้งค่าประเมิน!$C$6,1,0)))))</f>
        <v/>
      </c>
      <c r="AH64" s="88"/>
      <c r="AI64" s="15"/>
      <c r="AJ64" s="15"/>
      <c r="AK64" s="15"/>
      <c r="AL64" s="82" t="str">
        <f t="shared" si="17"/>
        <v/>
      </c>
      <c r="AM64" s="74" t="str">
        <f>IF($E64="","",IF(AL64="","",IF(AL64&gt;=ตั้งค่าประเมิน!$C$4,3,IF(AL64&gt;=ตั้งค่าประเมิน!$C$5,2,IF(AL64&gt;=ตั้งค่าประเมิน!$C$6,1,0)))))</f>
        <v/>
      </c>
      <c r="AN64" s="15"/>
      <c r="AO64" s="15"/>
      <c r="AP64" s="15"/>
      <c r="AQ64" s="15"/>
      <c r="AR64" s="82" t="str">
        <f t="shared" si="18"/>
        <v/>
      </c>
      <c r="AS64" s="74" t="str">
        <f>IF($E64="","",IF(AR64="","",IF(AR64&gt;=ตั้งค่าประเมิน!$C$4,3,IF(AR64&gt;=ตั้งค่าประเมิน!$C$5,2,IF(AR64&gt;=ตั้งค่าประเมิน!$C$6,1,0)))))</f>
        <v/>
      </c>
      <c r="AT64" s="82" t="str">
        <f t="shared" si="21"/>
        <v/>
      </c>
      <c r="AU64" s="89" t="str">
        <f>IF($E64="","",IF(AT64="","",IF(AT64&gt;=ตั้งค่าประเมิน!$C$4,3,IF(AT64&gt;=ตั้งค่าประเมิน!$C$5,2,IF(AT64&gt;=ตั้งค่าประเมิน!$C$6,1,0)))))</f>
        <v/>
      </c>
      <c r="AV64" s="95" t="str">
        <f t="shared" si="19"/>
        <v/>
      </c>
      <c r="AW64" s="89" t="str">
        <f>IF($E64="","",IF(AV64="","",IF(รายชื่อนักเรียน!H60="ย้ายออก","ย้ายออก",IF(AV64&gt;=ตั้งค่าประเมิน!$C$4,3,IF(AV64&gt;=ตั้งค่าประเมิน!$C$5,2,IF(AV64&gt;=ตั้งค่าประเมิน!$C$6,1,0))))))</f>
        <v/>
      </c>
    </row>
    <row r="65" spans="1:49" ht="19.5" thickBot="1" x14ac:dyDescent="0.35">
      <c r="A65" s="171"/>
      <c r="B65" s="171"/>
      <c r="C65" s="171"/>
      <c r="D65" s="78">
        <f>รายชื่อนักเรียน!A61</f>
        <v>60</v>
      </c>
      <c r="E65" s="8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F65" s="90"/>
      <c r="G65" s="91"/>
      <c r="H65" s="91"/>
      <c r="I65" s="91"/>
      <c r="J65" s="92" t="str">
        <f t="shared" si="12"/>
        <v/>
      </c>
      <c r="K65" s="93" t="str">
        <f>IF($E65="","",IF(J65="","",IF(J65&gt;=ตั้งค่าประเมิน!$C$4,3,IF(J65&gt;=ตั้งค่าประเมิน!$C$5,2,IF(J65&gt;=ตั้งค่าประเมิน!$C$6,1,0)))))</f>
        <v/>
      </c>
      <c r="L65" s="91"/>
      <c r="M65" s="91"/>
      <c r="N65" s="91"/>
      <c r="O65" s="91"/>
      <c r="P65" s="92" t="str">
        <f t="shared" si="13"/>
        <v/>
      </c>
      <c r="Q65" s="93" t="str">
        <f>IF($E65="","",IF(P65="","",IF(P65&gt;=ตั้งค่าประเมิน!$C$4,3,IF(P65&gt;=ตั้งค่าประเมิน!$C$5,2,IF(P65&gt;=ตั้งค่าประเมิน!$C$6,1,0)))))</f>
        <v/>
      </c>
      <c r="R65" s="92" t="str">
        <f t="shared" si="14"/>
        <v/>
      </c>
      <c r="S65" s="94" t="str">
        <f>IF($E65="","",IF(R65="","",IF(R65&gt;=ตั้งค่าประเมิน!$C$4,3,IF(R65&gt;=ตั้งค่าประเมิน!$C$5,2,IF(R65&gt;=ตั้งค่าประเมิน!$C$6,1,0)))))</f>
        <v/>
      </c>
      <c r="T65" s="90"/>
      <c r="U65" s="91"/>
      <c r="V65" s="91"/>
      <c r="W65" s="91"/>
      <c r="X65" s="92" t="str">
        <f t="shared" si="15"/>
        <v/>
      </c>
      <c r="Y65" s="93" t="str">
        <f>IF($E65="","",IF(X65="","",IF(X65&gt;=ตั้งค่าประเมิน!$C$4,3,IF(X65&gt;=ตั้งค่าประเมิน!$C$5,2,IF(X65&gt;=ตั้งค่าประเมิน!$C$6,1,0)))))</f>
        <v/>
      </c>
      <c r="Z65" s="91"/>
      <c r="AA65" s="91"/>
      <c r="AB65" s="91"/>
      <c r="AC65" s="91"/>
      <c r="AD65" s="92" t="str">
        <f t="shared" si="16"/>
        <v/>
      </c>
      <c r="AE65" s="93" t="str">
        <f>IF($E65="","",IF(AD65="","",IF(AD65&gt;=ตั้งค่าประเมิน!$C$4,3,IF(AD65&gt;=ตั้งค่าประเมิน!$C$5,2,IF(AD65&gt;=ตั้งค่าประเมิน!$C$6,1,0)))))</f>
        <v/>
      </c>
      <c r="AF65" s="92" t="str">
        <f t="shared" si="20"/>
        <v/>
      </c>
      <c r="AG65" s="94" t="str">
        <f>IF($E65="","",IF(AF65="","",IF(AF65&gt;=ตั้งค่าประเมิน!$C$4,3,IF(AF65&gt;=ตั้งค่าประเมิน!$C$5,2,IF(AF65&gt;=ตั้งค่าประเมิน!$C$6,1,0)))))</f>
        <v/>
      </c>
      <c r="AH65" s="90"/>
      <c r="AI65" s="91"/>
      <c r="AJ65" s="91"/>
      <c r="AK65" s="91"/>
      <c r="AL65" s="92" t="str">
        <f t="shared" si="17"/>
        <v/>
      </c>
      <c r="AM65" s="93" t="str">
        <f>IF($E65="","",IF(AL65="","",IF(AL65&gt;=ตั้งค่าประเมิน!$C$4,3,IF(AL65&gt;=ตั้งค่าประเมิน!$C$5,2,IF(AL65&gt;=ตั้งค่าประเมิน!$C$6,1,0)))))</f>
        <v/>
      </c>
      <c r="AN65" s="91"/>
      <c r="AO65" s="91"/>
      <c r="AP65" s="91"/>
      <c r="AQ65" s="91"/>
      <c r="AR65" s="92" t="str">
        <f t="shared" si="18"/>
        <v/>
      </c>
      <c r="AS65" s="93" t="str">
        <f>IF($E65="","",IF(AR65="","",IF(AR65&gt;=ตั้งค่าประเมิน!$C$4,3,IF(AR65&gt;=ตั้งค่าประเมิน!$C$5,2,IF(AR65&gt;=ตั้งค่าประเมิน!$C$6,1,0)))))</f>
        <v/>
      </c>
      <c r="AT65" s="92" t="str">
        <f t="shared" si="21"/>
        <v/>
      </c>
      <c r="AU65" s="94" t="str">
        <f>IF($E65="","",IF(AT65="","",IF(AT65&gt;=ตั้งค่าประเมิน!$C$4,3,IF(AT65&gt;=ตั้งค่าประเมิน!$C$5,2,IF(AT65&gt;=ตั้งค่าประเมิน!$C$6,1,0)))))</f>
        <v/>
      </c>
      <c r="AV65" s="96" t="str">
        <f t="shared" si="19"/>
        <v/>
      </c>
      <c r="AW65" s="89" t="str">
        <f>IF($E65="","",IF(AV65="","",IF(รายชื่อนักเรียน!H61="ย้ายออก","ย้ายออก",IF(AV65&gt;=ตั้งค่าประเมิน!$C$4,3,IF(AV65&gt;=ตั้งค่าประเมิน!$C$5,2,IF(AV65&gt;=ตั้งค่าประเมิน!$C$6,1,0))))))</f>
        <v/>
      </c>
    </row>
  </sheetData>
  <sheetProtection algorithmName="SHA-512" hashValue="JaDHZxUY+HgkEP6GLbCfX2ryMcgjo+K9jTyOXuqmXsQBaneC+XDsLBVOux+H556wNlkMIjtuave3uE8Nk+3U7w==" saltValue="+YnL3mr5vhoMCvwbT8Kefg==" spinCount="100000" sheet="1" objects="1" scenarios="1"/>
  <protectedRanges>
    <protectedRange sqref="B1" name="ช่วง2"/>
    <protectedRange sqref="F6:I65 L6:O65 T6:W65 Z6:AC65 AH6:AK65 AN6:AQ65" name="ช่วง1"/>
  </protectedRanges>
  <mergeCells count="37">
    <mergeCell ref="AN4:AQ4"/>
    <mergeCell ref="AW1:AW5"/>
    <mergeCell ref="AV1:AV5"/>
    <mergeCell ref="AH1:AS1"/>
    <mergeCell ref="AT1:AT5"/>
    <mergeCell ref="AU1:AU5"/>
    <mergeCell ref="AH2:AK3"/>
    <mergeCell ref="AL2:AL5"/>
    <mergeCell ref="AM2:AM5"/>
    <mergeCell ref="AN2:AQ3"/>
    <mergeCell ref="AR2:AR5"/>
    <mergeCell ref="AS2:AS5"/>
    <mergeCell ref="AH4:AK4"/>
    <mergeCell ref="AF1:AF5"/>
    <mergeCell ref="AG1:AG5"/>
    <mergeCell ref="T2:W3"/>
    <mergeCell ref="X2:X5"/>
    <mergeCell ref="Y2:Y5"/>
    <mergeCell ref="Z2:AC3"/>
    <mergeCell ref="AD2:AD5"/>
    <mergeCell ref="AE2:AE5"/>
    <mergeCell ref="Z4:AC4"/>
    <mergeCell ref="S1:S5"/>
    <mergeCell ref="R1:R5"/>
    <mergeCell ref="T4:W4"/>
    <mergeCell ref="F4:I4"/>
    <mergeCell ref="L2:O3"/>
    <mergeCell ref="P2:P5"/>
    <mergeCell ref="Q2:Q5"/>
    <mergeCell ref="L4:O4"/>
    <mergeCell ref="T1:AE1"/>
    <mergeCell ref="D1:D5"/>
    <mergeCell ref="E1:E5"/>
    <mergeCell ref="J2:J5"/>
    <mergeCell ref="K2:K5"/>
    <mergeCell ref="F1:Q1"/>
    <mergeCell ref="F2:I3"/>
  </mergeCells>
  <conditionalFormatting sqref="K6:K65">
    <cfRule type="cellIs" dxfId="166" priority="57" operator="equal">
      <formula>0</formula>
    </cfRule>
  </conditionalFormatting>
  <conditionalFormatting sqref="F6:I65">
    <cfRule type="cellIs" dxfId="165" priority="48" operator="equal">
      <formula>0</formula>
    </cfRule>
    <cfRule type="cellIs" dxfId="164" priority="49" operator="equal">
      <formula>1</formula>
    </cfRule>
    <cfRule type="cellIs" dxfId="163" priority="50" operator="equal">
      <formula>2</formula>
    </cfRule>
    <cfRule type="cellIs" dxfId="162" priority="51" operator="equal">
      <formula>3</formula>
    </cfRule>
  </conditionalFormatting>
  <conditionalFormatting sqref="F6:I65">
    <cfRule type="containsBlanks" dxfId="161" priority="47">
      <formula>LEN(TRIM(F6))=0</formula>
    </cfRule>
  </conditionalFormatting>
  <conditionalFormatting sqref="AU6:AV65">
    <cfRule type="cellIs" dxfId="160" priority="3" operator="equal">
      <formula>0</formula>
    </cfRule>
  </conditionalFormatting>
  <conditionalFormatting sqref="L6:O65">
    <cfRule type="containsBlanks" dxfId="159" priority="30">
      <formula>LEN(TRIM(L6))=0</formula>
    </cfRule>
  </conditionalFormatting>
  <conditionalFormatting sqref="Q6:Q65">
    <cfRule type="cellIs" dxfId="158" priority="35" operator="equal">
      <formula>0</formula>
    </cfRule>
  </conditionalFormatting>
  <conditionalFormatting sqref="L6:O65">
    <cfRule type="cellIs" dxfId="157" priority="31" operator="equal">
      <formula>0</formula>
    </cfRule>
    <cfRule type="cellIs" dxfId="156" priority="32" operator="equal">
      <formula>1</formula>
    </cfRule>
    <cfRule type="cellIs" dxfId="155" priority="33" operator="equal">
      <formula>2</formula>
    </cfRule>
    <cfRule type="cellIs" dxfId="154" priority="34" operator="equal">
      <formula>3</formula>
    </cfRule>
  </conditionalFormatting>
  <conditionalFormatting sqref="S6:S65">
    <cfRule type="cellIs" dxfId="153" priority="29" operator="equal">
      <formula>0</formula>
    </cfRule>
  </conditionalFormatting>
  <conditionalFormatting sqref="Y6:Y65">
    <cfRule type="cellIs" dxfId="152" priority="28" operator="equal">
      <formula>0</formula>
    </cfRule>
  </conditionalFormatting>
  <conditionalFormatting sqref="T6:W65">
    <cfRule type="cellIs" dxfId="151" priority="24" operator="equal">
      <formula>0</formula>
    </cfRule>
    <cfRule type="cellIs" dxfId="150" priority="25" operator="equal">
      <formula>1</formula>
    </cfRule>
    <cfRule type="cellIs" dxfId="149" priority="26" operator="equal">
      <formula>2</formula>
    </cfRule>
    <cfRule type="cellIs" dxfId="148" priority="27" operator="equal">
      <formula>3</formula>
    </cfRule>
  </conditionalFormatting>
  <conditionalFormatting sqref="T6:W65">
    <cfRule type="containsBlanks" dxfId="147" priority="23">
      <formula>LEN(TRIM(T6))=0</formula>
    </cfRule>
  </conditionalFormatting>
  <conditionalFormatting sqref="Z6:AC65">
    <cfRule type="containsBlanks" dxfId="146" priority="17">
      <formula>LEN(TRIM(Z6))=0</formula>
    </cfRule>
  </conditionalFormatting>
  <conditionalFormatting sqref="AE6:AE65">
    <cfRule type="cellIs" dxfId="145" priority="22" operator="equal">
      <formula>0</formula>
    </cfRule>
  </conditionalFormatting>
  <conditionalFormatting sqref="Z6:AC65">
    <cfRule type="cellIs" dxfId="144" priority="18" operator="equal">
      <formula>0</formula>
    </cfRule>
    <cfRule type="cellIs" dxfId="143" priority="19" operator="equal">
      <formula>1</formula>
    </cfRule>
    <cfRule type="cellIs" dxfId="142" priority="20" operator="equal">
      <formula>2</formula>
    </cfRule>
    <cfRule type="cellIs" dxfId="141" priority="21" operator="equal">
      <formula>3</formula>
    </cfRule>
  </conditionalFormatting>
  <conditionalFormatting sqref="AG6:AG65">
    <cfRule type="cellIs" dxfId="140" priority="16" operator="equal">
      <formula>0</formula>
    </cfRule>
  </conditionalFormatting>
  <conditionalFormatting sqref="AM6:AM65">
    <cfRule type="cellIs" dxfId="139" priority="15" operator="equal">
      <formula>0</formula>
    </cfRule>
  </conditionalFormatting>
  <conditionalFormatting sqref="AH6:AK65">
    <cfRule type="cellIs" dxfId="138" priority="11" operator="equal">
      <formula>0</formula>
    </cfRule>
    <cfRule type="cellIs" dxfId="137" priority="12" operator="equal">
      <formula>1</formula>
    </cfRule>
    <cfRule type="cellIs" dxfId="136" priority="13" operator="equal">
      <formula>2</formula>
    </cfRule>
    <cfRule type="cellIs" dxfId="135" priority="14" operator="equal">
      <formula>3</formula>
    </cfRule>
  </conditionalFormatting>
  <conditionalFormatting sqref="AH6:AK65">
    <cfRule type="containsBlanks" dxfId="134" priority="10">
      <formula>LEN(TRIM(AH6))=0</formula>
    </cfRule>
  </conditionalFormatting>
  <conditionalFormatting sqref="AN6:AQ65">
    <cfRule type="containsBlanks" dxfId="133" priority="4">
      <formula>LEN(TRIM(AN6))=0</formula>
    </cfRule>
  </conditionalFormatting>
  <conditionalFormatting sqref="AS6:AS65">
    <cfRule type="cellIs" dxfId="132" priority="9" operator="equal">
      <formula>0</formula>
    </cfRule>
  </conditionalFormatting>
  <conditionalFormatting sqref="AN6:AQ65">
    <cfRule type="cellIs" dxfId="131" priority="5" operator="equal">
      <formula>0</formula>
    </cfRule>
    <cfRule type="cellIs" dxfId="130" priority="6" operator="equal">
      <formula>1</formula>
    </cfRule>
    <cfRule type="cellIs" dxfId="129" priority="7" operator="equal">
      <formula>2</formula>
    </cfRule>
    <cfRule type="cellIs" dxfId="128" priority="8" operator="equal">
      <formula>3</formula>
    </cfRule>
  </conditionalFormatting>
  <conditionalFormatting sqref="AW6:AW65">
    <cfRule type="cellIs" dxfId="127" priority="1" operator="equal">
      <formula>"ย้ายออก"</formula>
    </cfRule>
    <cfRule type="cellIs" dxfId="126" priority="2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8C5F60-63F8-48DB-9D0A-F7F69186DAA7}">
          <x14:formula1>
            <xm:f>รายการ!$I$2:$I$5</xm:f>
          </x14:formula1>
          <xm:sqref>L6:O65 AH6:AK65 F6:I65 T6:W65 Z6:AC65 AN6:AQ65</xm:sqref>
        </x14:dataValidation>
        <x14:dataValidation type="list" allowBlank="1" showInputMessage="1" showErrorMessage="1" xr:uid="{6BFF143A-9C9D-4713-8AA1-88306269CA69}">
          <x14:formula1>
            <xm:f>รายการ!$K$2:$K$36</xm:f>
          </x14:formula1>
          <xm:sqref>B1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B133-623D-4EEC-B24D-52AF94EC9440}">
  <sheetPr>
    <pageSetUpPr fitToPage="1"/>
  </sheetPr>
  <dimension ref="A1:O39"/>
  <sheetViews>
    <sheetView topLeftCell="A13" workbookViewId="0"/>
  </sheetViews>
  <sheetFormatPr defaultColWidth="4.625" defaultRowHeight="18.75" x14ac:dyDescent="0.3"/>
  <cols>
    <col min="1" max="1" width="5.625" style="1" customWidth="1"/>
    <col min="2" max="2" width="8.5" style="1" customWidth="1"/>
    <col min="3" max="3" width="9" style="1"/>
    <col min="4" max="10" width="7.625" style="1" customWidth="1"/>
    <col min="11" max="11" width="6.875" style="1" customWidth="1"/>
    <col min="12" max="12" width="1.375" style="1" customWidth="1"/>
    <col min="13" max="13" width="8.625" style="1" customWidth="1"/>
    <col min="14" max="14" width="23.75" style="1" customWidth="1"/>
    <col min="15" max="15" width="9.75" style="1" customWidth="1"/>
    <col min="16" max="16384" width="4.625" style="1"/>
  </cols>
  <sheetData>
    <row r="1" spans="1:15" ht="24" customHeight="1" x14ac:dyDescent="0.3">
      <c r="A1" s="98"/>
      <c r="B1" s="97"/>
      <c r="C1" s="97"/>
      <c r="D1" s="97"/>
      <c r="E1" s="97"/>
      <c r="F1" s="97"/>
      <c r="G1" s="97"/>
      <c r="H1" s="97"/>
      <c r="I1" s="97"/>
      <c r="J1" s="97"/>
      <c r="K1" s="99" t="s">
        <v>210</v>
      </c>
      <c r="L1" s="98"/>
      <c r="M1" s="210" t="s">
        <v>239</v>
      </c>
      <c r="N1" s="204" t="s">
        <v>243</v>
      </c>
      <c r="O1" s="211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98"/>
      <c r="B2" s="97"/>
      <c r="C2" s="97"/>
      <c r="D2" s="97"/>
      <c r="E2" s="97"/>
      <c r="F2" s="97"/>
      <c r="G2" s="97"/>
      <c r="H2" s="97"/>
      <c r="I2" s="97"/>
      <c r="J2" s="97"/>
      <c r="K2" s="97"/>
      <c r="L2" s="98"/>
      <c r="M2" s="146"/>
      <c r="N2" s="146"/>
      <c r="O2" s="146"/>
    </row>
    <row r="3" spans="1:15" x14ac:dyDescent="0.3">
      <c r="A3" s="98"/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  <c r="M3" s="146"/>
      <c r="N3" s="146"/>
      <c r="O3" s="146"/>
    </row>
    <row r="4" spans="1:15" x14ac:dyDescent="0.3">
      <c r="A4" s="98"/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146"/>
      <c r="N4" s="146"/>
      <c r="O4" s="146"/>
    </row>
    <row r="5" spans="1:15" ht="5.0999999999999996" customHeight="1" x14ac:dyDescent="0.3">
      <c r="A5" s="98"/>
      <c r="B5" s="97"/>
      <c r="C5" s="97"/>
      <c r="D5" s="97"/>
      <c r="E5" s="97"/>
      <c r="F5" s="97"/>
      <c r="G5" s="97"/>
      <c r="H5" s="97"/>
      <c r="I5" s="97"/>
      <c r="J5" s="97"/>
      <c r="K5" s="97"/>
      <c r="L5" s="98"/>
      <c r="M5" s="146"/>
      <c r="N5" s="146"/>
      <c r="O5" s="146"/>
    </row>
    <row r="6" spans="1:15" ht="26.25" x14ac:dyDescent="0.3">
      <c r="A6" s="98"/>
      <c r="B6" s="425" t="s">
        <v>174</v>
      </c>
      <c r="C6" s="425"/>
      <c r="D6" s="425"/>
      <c r="E6" s="425"/>
      <c r="F6" s="425"/>
      <c r="G6" s="425"/>
      <c r="H6" s="425"/>
      <c r="I6" s="425"/>
      <c r="J6" s="425"/>
      <c r="K6" s="425"/>
      <c r="L6" s="98"/>
      <c r="M6" s="146"/>
      <c r="N6" s="146"/>
      <c r="O6" s="146"/>
    </row>
    <row r="7" spans="1:15" ht="5.0999999999999996" customHeight="1" x14ac:dyDescent="0.3">
      <c r="A7" s="98"/>
      <c r="B7" s="97"/>
      <c r="C7" s="97"/>
      <c r="D7" s="97"/>
      <c r="E7" s="97"/>
      <c r="F7" s="97"/>
      <c r="G7" s="97"/>
      <c r="H7" s="97"/>
      <c r="I7" s="97"/>
      <c r="J7" s="97"/>
      <c r="K7" s="97"/>
      <c r="L7" s="98"/>
      <c r="M7" s="146"/>
      <c r="N7" s="146"/>
      <c r="O7" s="146"/>
    </row>
    <row r="8" spans="1:15" x14ac:dyDescent="0.3">
      <c r="A8" s="98"/>
      <c r="B8" s="97"/>
      <c r="C8" s="99" t="s">
        <v>175</v>
      </c>
      <c r="D8" s="426" t="str">
        <f>IF(ตั้งค่าปพ5!$I$4="","",ตั้งค่าปพ5!$I$4)</f>
        <v>บ้านน้ำสอด</v>
      </c>
      <c r="E8" s="426"/>
      <c r="F8" s="426"/>
      <c r="G8" s="426"/>
      <c r="H8" s="99" t="s">
        <v>176</v>
      </c>
      <c r="I8" s="426" t="str">
        <f>IF(ตั้งค่าปพ5!$I$5="","",ตั้งค่าปพ5!$I$5)</f>
        <v>และ</v>
      </c>
      <c r="J8" s="426"/>
      <c r="K8" s="97"/>
      <c r="L8" s="98"/>
      <c r="M8" s="146"/>
      <c r="N8" s="146"/>
      <c r="O8" s="146"/>
    </row>
    <row r="9" spans="1:15" x14ac:dyDescent="0.3">
      <c r="A9" s="98"/>
      <c r="B9" s="97"/>
      <c r="C9" s="99" t="s">
        <v>177</v>
      </c>
      <c r="D9" s="426" t="str">
        <f>IF(ตั้งค่าปพ5!$I$6="","",ตั้งค่าปพ5!$I$6)</f>
        <v>ทุ่งช้าง</v>
      </c>
      <c r="E9" s="426"/>
      <c r="F9" s="426"/>
      <c r="G9" s="99" t="s">
        <v>178</v>
      </c>
      <c r="H9" s="426" t="str">
        <f>IF(ตั้งค่าปพ5!$I$7="","",ตั้งค่าปพ5!$I$7)</f>
        <v>น่าน</v>
      </c>
      <c r="I9" s="426"/>
      <c r="J9" s="426"/>
      <c r="K9" s="97"/>
      <c r="L9" s="98"/>
      <c r="M9" s="146"/>
      <c r="N9" s="146"/>
      <c r="O9" s="146"/>
    </row>
    <row r="10" spans="1:15" x14ac:dyDescent="0.3">
      <c r="A10" s="98"/>
      <c r="B10" s="427" t="str">
        <f>IF(ตั้งค่าปพ5!$I$8="","",ตั้งค่าปพ5!$I$8)</f>
        <v>สำนักงานเขตพื้นที่การศึกษาประถมศึกษาน่าน เขต 2</v>
      </c>
      <c r="C10" s="427"/>
      <c r="D10" s="427"/>
      <c r="E10" s="427"/>
      <c r="F10" s="427"/>
      <c r="G10" s="427"/>
      <c r="H10" s="427"/>
      <c r="I10" s="427"/>
      <c r="J10" s="427"/>
      <c r="K10" s="97"/>
      <c r="L10" s="98"/>
      <c r="M10" s="146"/>
      <c r="N10" s="146"/>
      <c r="O10" s="146"/>
    </row>
    <row r="11" spans="1:15" x14ac:dyDescent="0.3">
      <c r="A11" s="98"/>
      <c r="B11" s="97"/>
      <c r="C11" s="97"/>
      <c r="D11" s="100" t="s">
        <v>179</v>
      </c>
      <c r="E11" s="101">
        <f>IF(ตั้งค่าปพ5!$I$3="","",ตั้งค่าปพ5!$I$3)</f>
        <v>2565</v>
      </c>
      <c r="F11" s="100" t="s">
        <v>180</v>
      </c>
      <c r="G11" s="428" t="str">
        <f>IF(ตั้งค่าปพ5!$I$9="","",ตั้งค่าปพ5!$I$9)</f>
        <v>ประถมศึกษาปีที่ 6/1</v>
      </c>
      <c r="H11" s="428"/>
      <c r="I11" s="428"/>
      <c r="J11" s="97"/>
      <c r="K11" s="97"/>
      <c r="L11" s="98"/>
      <c r="M11" s="146"/>
      <c r="N11" s="146"/>
      <c r="O11" s="146"/>
    </row>
    <row r="12" spans="1:15" x14ac:dyDescent="0.3">
      <c r="A12" s="98"/>
      <c r="B12" s="97"/>
      <c r="C12" s="97"/>
      <c r="D12" s="100" t="s">
        <v>181</v>
      </c>
      <c r="E12" s="426" t="str">
        <f>IF(ตั้งค่าปพ5!I10="","",ตั้งค่าปพ5!I10)</f>
        <v>สังคมศึกษา ศาสนาและวัฒนธรรม</v>
      </c>
      <c r="F12" s="426"/>
      <c r="G12" s="426"/>
      <c r="H12" s="426"/>
      <c r="I12" s="426"/>
      <c r="J12" s="97"/>
      <c r="K12" s="97"/>
      <c r="L12" s="98"/>
      <c r="M12" s="146"/>
      <c r="N12" s="146"/>
      <c r="O12" s="146"/>
    </row>
    <row r="13" spans="1:15" x14ac:dyDescent="0.3">
      <c r="A13" s="98"/>
      <c r="B13" s="97"/>
      <c r="C13" s="100" t="s">
        <v>182</v>
      </c>
      <c r="D13" s="101" t="str">
        <f>IF(ตั้งค่าปพ5!I11="","",ตั้งค่าปพ5!I11)</f>
        <v>ส16102</v>
      </c>
      <c r="E13" s="100" t="s">
        <v>183</v>
      </c>
      <c r="F13" s="426" t="str">
        <f>IF(ตั้งค่าปพ5!I12="","",ตั้งค่าปพ5!I12)</f>
        <v>ประวัติศาสตร์ 6</v>
      </c>
      <c r="G13" s="426"/>
      <c r="H13" s="426"/>
      <c r="I13" s="426"/>
      <c r="J13" s="97"/>
      <c r="K13" s="97"/>
      <c r="L13" s="98"/>
      <c r="M13" s="146"/>
      <c r="N13" s="146"/>
      <c r="O13" s="146"/>
    </row>
    <row r="14" spans="1:15" x14ac:dyDescent="0.3">
      <c r="A14" s="98"/>
      <c r="B14" s="97"/>
      <c r="C14" s="100" t="s">
        <v>184</v>
      </c>
      <c r="D14" s="101">
        <f>IF(ตั้งค่าปพ5!I13="","",ตั้งค่าปพ5!I13)</f>
        <v>40</v>
      </c>
      <c r="E14" s="5" t="s">
        <v>185</v>
      </c>
      <c r="F14" s="97"/>
      <c r="G14" s="99" t="s">
        <v>186</v>
      </c>
      <c r="H14" s="102">
        <f>IF(ตั้งค่าปพ5!I14="","",ตั้งค่าปพ5!I14)</f>
        <v>1</v>
      </c>
      <c r="I14" s="5"/>
      <c r="J14" s="97"/>
      <c r="K14" s="97"/>
      <c r="L14" s="98"/>
      <c r="M14" s="146"/>
      <c r="N14" s="146"/>
      <c r="O14" s="146"/>
    </row>
    <row r="15" spans="1:15" x14ac:dyDescent="0.3">
      <c r="A15" s="98"/>
      <c r="B15" s="97"/>
      <c r="C15" s="100" t="s">
        <v>187</v>
      </c>
      <c r="D15" s="426" t="str">
        <f>IF(ตั้งค่าปพ5!I19="","",ตั้งค่าปพ5!I19)</f>
        <v>นายกิตติศักดิ์ ขันทะสีมา</v>
      </c>
      <c r="E15" s="426"/>
      <c r="F15" s="426"/>
      <c r="G15" s="426"/>
      <c r="H15" s="426"/>
      <c r="I15" s="426"/>
      <c r="J15" s="97"/>
      <c r="K15" s="97"/>
      <c r="L15" s="98"/>
      <c r="M15" s="146"/>
      <c r="N15" s="146"/>
      <c r="O15" s="146"/>
    </row>
    <row r="16" spans="1:15" x14ac:dyDescent="0.3">
      <c r="A16" s="98"/>
      <c r="B16" s="97"/>
      <c r="C16" s="103" t="s">
        <v>188</v>
      </c>
      <c r="D16" s="426" t="str">
        <f>IF(ตั้งค่าปพ5!I20="","",ตั้งค่าปพ5!I20) &amp; IF(ตั้งค่าปพ5!I21="","",", " &amp; ตั้งค่าปพ5!I21)</f>
        <v>นายบุญธรรม  บุญลาภังค์</v>
      </c>
      <c r="E16" s="426"/>
      <c r="F16" s="426"/>
      <c r="G16" s="426"/>
      <c r="H16" s="426"/>
      <c r="I16" s="426"/>
      <c r="J16" s="97"/>
      <c r="K16" s="97"/>
      <c r="L16" s="98"/>
      <c r="M16" s="146"/>
      <c r="N16" s="146"/>
      <c r="O16" s="146"/>
    </row>
    <row r="17" spans="1:15" ht="23.25" x14ac:dyDescent="0.3">
      <c r="A17" s="98"/>
      <c r="B17" s="424" t="s">
        <v>189</v>
      </c>
      <c r="C17" s="424"/>
      <c r="D17" s="424"/>
      <c r="E17" s="424"/>
      <c r="F17" s="424"/>
      <c r="G17" s="424"/>
      <c r="H17" s="424"/>
      <c r="I17" s="424"/>
      <c r="J17" s="424"/>
      <c r="K17" s="424"/>
      <c r="L17" s="98"/>
      <c r="M17" s="146"/>
      <c r="N17" s="146"/>
      <c r="O17" s="146"/>
    </row>
    <row r="18" spans="1:15" x14ac:dyDescent="0.3">
      <c r="A18" s="98"/>
      <c r="B18" s="412" t="s">
        <v>190</v>
      </c>
      <c r="C18" s="415" t="s">
        <v>191</v>
      </c>
      <c r="D18" s="416"/>
      <c r="E18" s="416"/>
      <c r="F18" s="416"/>
      <c r="G18" s="416"/>
      <c r="H18" s="416"/>
      <c r="I18" s="416"/>
      <c r="J18" s="417"/>
      <c r="K18" s="412" t="s">
        <v>192</v>
      </c>
      <c r="L18" s="98"/>
      <c r="M18" s="146"/>
      <c r="N18" s="146"/>
      <c r="O18" s="146"/>
    </row>
    <row r="19" spans="1:15" x14ac:dyDescent="0.3">
      <c r="A19" s="98"/>
      <c r="B19" s="413"/>
      <c r="C19" s="415" t="s">
        <v>193</v>
      </c>
      <c r="D19" s="416"/>
      <c r="E19" s="416"/>
      <c r="F19" s="416"/>
      <c r="G19" s="416"/>
      <c r="H19" s="416"/>
      <c r="I19" s="416"/>
      <c r="J19" s="417"/>
      <c r="K19" s="413"/>
      <c r="L19" s="98"/>
      <c r="M19" s="146"/>
      <c r="N19" s="146"/>
      <c r="O19" s="146"/>
    </row>
    <row r="20" spans="1:15" x14ac:dyDescent="0.3">
      <c r="A20" s="98"/>
      <c r="B20" s="414"/>
      <c r="C20" s="15">
        <v>4</v>
      </c>
      <c r="D20" s="15">
        <v>3.5</v>
      </c>
      <c r="E20" s="15">
        <v>3</v>
      </c>
      <c r="F20" s="15">
        <v>2.5</v>
      </c>
      <c r="G20" s="15">
        <v>2</v>
      </c>
      <c r="H20" s="15">
        <v>1.5</v>
      </c>
      <c r="I20" s="15">
        <v>1</v>
      </c>
      <c r="J20" s="15">
        <v>0</v>
      </c>
      <c r="K20" s="414"/>
      <c r="L20" s="98"/>
      <c r="M20" s="146"/>
      <c r="N20" s="146"/>
      <c r="O20" s="146"/>
    </row>
    <row r="21" spans="1:15" x14ac:dyDescent="0.3">
      <c r="A21" s="98"/>
      <c r="B21" s="104">
        <f>COUNT(รายชื่อนักเรียน!B2:B61)-COUNTIF(รายชื่อนักเรียน!H2:H61,"ย้ายออก")</f>
        <v>3</v>
      </c>
      <c r="C21" s="33">
        <f>COUNTIF(สรุปคะแนนตลอดปีกศ!$M6:$M65,C20)</f>
        <v>1</v>
      </c>
      <c r="D21" s="33">
        <f>COUNTIF(สรุปคะแนนตลอดปีกศ!$M6:$M65,D20)</f>
        <v>1</v>
      </c>
      <c r="E21" s="33">
        <f>COUNTIF(สรุปคะแนนตลอดปีกศ!$M6:$M65,E20)</f>
        <v>1</v>
      </c>
      <c r="F21" s="33">
        <f>COUNTIF(สรุปคะแนนตลอดปีกศ!$M6:$M65,F20)</f>
        <v>0</v>
      </c>
      <c r="G21" s="33">
        <f>COUNTIF(สรุปคะแนนตลอดปีกศ!$M6:$M65,G20)</f>
        <v>0</v>
      </c>
      <c r="H21" s="33">
        <f>COUNTIF(สรุปคะแนนตลอดปีกศ!$M6:$M65,H20)</f>
        <v>0</v>
      </c>
      <c r="I21" s="33">
        <f>COUNTIF(สรุปคะแนนตลอดปีกศ!$M6:$M65,I20)</f>
        <v>0</v>
      </c>
      <c r="J21" s="33">
        <f>COUNTIF(สรุปคะแนนตลอดปีกศ!$M6:$M65,J20)</f>
        <v>0</v>
      </c>
      <c r="K21" s="105">
        <f>AVERAGEA(สรุปคะแนนตลอดปีกศ!L6:L65)</f>
        <v>3.9672904191616767</v>
      </c>
      <c r="L21" s="98"/>
      <c r="M21" s="146"/>
      <c r="N21" s="146"/>
      <c r="O21" s="146"/>
    </row>
    <row r="22" spans="1:15" x14ac:dyDescent="0.3">
      <c r="A22" s="98"/>
      <c r="B22" s="15" t="s">
        <v>101</v>
      </c>
      <c r="C22" s="105">
        <f>(C21/$B$21)*100</f>
        <v>33.333333333333329</v>
      </c>
      <c r="D22" s="105">
        <f t="shared" ref="D22:J22" si="0">(D21/$B$21)*100</f>
        <v>33.333333333333329</v>
      </c>
      <c r="E22" s="105">
        <f t="shared" si="0"/>
        <v>33.333333333333329</v>
      </c>
      <c r="F22" s="105">
        <f t="shared" si="0"/>
        <v>0</v>
      </c>
      <c r="G22" s="105">
        <f t="shared" si="0"/>
        <v>0</v>
      </c>
      <c r="H22" s="105">
        <f t="shared" si="0"/>
        <v>0</v>
      </c>
      <c r="I22" s="105">
        <f t="shared" si="0"/>
        <v>0</v>
      </c>
      <c r="J22" s="105">
        <f t="shared" si="0"/>
        <v>0</v>
      </c>
      <c r="K22" s="15" t="s">
        <v>164</v>
      </c>
      <c r="L22" s="98"/>
      <c r="M22" s="146"/>
      <c r="N22" s="146"/>
      <c r="O22" s="146"/>
    </row>
    <row r="23" spans="1:15" ht="5.0999999999999996" customHeight="1" x14ac:dyDescent="0.3">
      <c r="A23" s="98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8"/>
      <c r="M23" s="146"/>
      <c r="N23" s="146"/>
      <c r="O23" s="146"/>
    </row>
    <row r="24" spans="1:15" x14ac:dyDescent="0.3">
      <c r="A24" s="98"/>
      <c r="B24" s="106" t="s">
        <v>194</v>
      </c>
      <c r="C24" s="418" t="s">
        <v>195</v>
      </c>
      <c r="D24" s="418"/>
      <c r="E24" s="418"/>
      <c r="F24" s="418"/>
      <c r="G24" s="419" t="s">
        <v>196</v>
      </c>
      <c r="H24" s="420"/>
      <c r="I24" s="420"/>
      <c r="J24" s="421"/>
      <c r="K24" s="107" t="s">
        <v>197</v>
      </c>
      <c r="L24" s="98"/>
      <c r="M24" s="146"/>
      <c r="N24" s="146"/>
      <c r="O24" s="146"/>
    </row>
    <row r="25" spans="1:15" x14ac:dyDescent="0.3">
      <c r="A25" s="98"/>
      <c r="B25" s="108" t="s">
        <v>198</v>
      </c>
      <c r="C25" s="33" t="s">
        <v>199</v>
      </c>
      <c r="D25" s="33" t="s">
        <v>200</v>
      </c>
      <c r="E25" s="33" t="s">
        <v>201</v>
      </c>
      <c r="F25" s="33" t="s">
        <v>202</v>
      </c>
      <c r="G25" s="33" t="s">
        <v>199</v>
      </c>
      <c r="H25" s="33" t="s">
        <v>200</v>
      </c>
      <c r="I25" s="33" t="s">
        <v>201</v>
      </c>
      <c r="J25" s="33" t="s">
        <v>202</v>
      </c>
      <c r="K25" s="422" t="str">
        <f>IF(COUNTIF(รายชื่อนักเรียน!H2:H61,"ย้ายออก")&gt;0," ย้ายออก  " &amp; COUNTIF(รายชื่อนักเรียน!H2:H61,"ย้ายออก") &amp; " คน","")</f>
        <v xml:space="preserve"> ย้ายออก  1 คน</v>
      </c>
      <c r="L25" s="98"/>
      <c r="M25" s="146"/>
      <c r="N25" s="146"/>
      <c r="O25" s="146"/>
    </row>
    <row r="26" spans="1:15" x14ac:dyDescent="0.3">
      <c r="A26" s="98"/>
      <c r="B26" s="15" t="s">
        <v>203</v>
      </c>
      <c r="C26" s="33">
        <f>COUNTIF(ประเมินคุณลักษณะ!$BC6:$BC65,3)</f>
        <v>0</v>
      </c>
      <c r="D26" s="33">
        <f>COUNTIF(ประเมินคุณลักษณะ!$BC6:$BC65,2)</f>
        <v>3</v>
      </c>
      <c r="E26" s="33">
        <f>COUNTIF(ประเมินคุณลักษณะ!$BC6:$BC65,1)</f>
        <v>0</v>
      </c>
      <c r="F26" s="33">
        <f>COUNTIF(ประเมินคุณลักษณะ!$BC6:$BC65,0)</f>
        <v>0</v>
      </c>
      <c r="G26" s="33">
        <f>COUNTIF(ประเมินอ่านคิดเขียน!$AW6:$AW65,3)</f>
        <v>1</v>
      </c>
      <c r="H26" s="33">
        <f>COUNTIF(ประเมินอ่านคิดเขียน!$AW6:$AW65,2)</f>
        <v>2</v>
      </c>
      <c r="I26" s="33">
        <f>COUNTIF(ประเมินอ่านคิดเขียน!$AW6:$AW65,1)</f>
        <v>0</v>
      </c>
      <c r="J26" s="33">
        <f>COUNTIF(ประเมินอ่านคิดเขียน!$AW6:$AW65,0)</f>
        <v>0</v>
      </c>
      <c r="K26" s="423"/>
      <c r="L26" s="98"/>
      <c r="M26" s="146"/>
      <c r="N26" s="146"/>
      <c r="O26" s="146"/>
    </row>
    <row r="27" spans="1:15" ht="5.0999999999999996" customHeight="1" x14ac:dyDescent="0.3">
      <c r="A27" s="98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8"/>
      <c r="M27" s="146"/>
      <c r="N27" s="146"/>
      <c r="O27" s="146"/>
    </row>
    <row r="28" spans="1:15" x14ac:dyDescent="0.3">
      <c r="A28" s="98"/>
      <c r="B28" s="109" t="s">
        <v>204</v>
      </c>
      <c r="C28" s="409"/>
      <c r="D28" s="409"/>
      <c r="E28" s="409"/>
      <c r="F28" s="409"/>
      <c r="G28" s="109" t="s">
        <v>204</v>
      </c>
      <c r="H28" s="409"/>
      <c r="I28" s="409"/>
      <c r="J28" s="409"/>
      <c r="K28" s="409"/>
      <c r="L28" s="98"/>
      <c r="M28" s="146"/>
      <c r="N28" s="146"/>
      <c r="O28" s="146"/>
    </row>
    <row r="29" spans="1:15" x14ac:dyDescent="0.3">
      <c r="A29" s="98"/>
      <c r="B29" s="97"/>
      <c r="C29" s="407" t="str">
        <f>IF(ตั้งค่าปพ5!I19="","","( " &amp; ตั้งค่าปพ5!I19 &amp; " )")</f>
        <v>( นายกิตติศักดิ์ ขันทะสีมา )</v>
      </c>
      <c r="D29" s="407"/>
      <c r="E29" s="407"/>
      <c r="F29" s="407"/>
      <c r="G29" s="97"/>
      <c r="H29" s="407" t="str">
        <f>IF(ตั้งค่าปพ5!I22="","","( " &amp; ตั้งค่าปพ5!I22 &amp; " )")</f>
        <v>( นายกิตติศักดิ์ ขันทะสีมา )</v>
      </c>
      <c r="I29" s="407"/>
      <c r="J29" s="407"/>
      <c r="K29" s="407"/>
      <c r="L29" s="98"/>
      <c r="M29" s="146"/>
      <c r="N29" s="146"/>
      <c r="O29" s="146"/>
    </row>
    <row r="30" spans="1:15" x14ac:dyDescent="0.3">
      <c r="A30" s="98"/>
      <c r="B30" s="97"/>
      <c r="C30" s="407" t="s">
        <v>187</v>
      </c>
      <c r="D30" s="407"/>
      <c r="E30" s="407"/>
      <c r="F30" s="407"/>
      <c r="G30" s="97"/>
      <c r="H30" s="407" t="s">
        <v>211</v>
      </c>
      <c r="I30" s="407"/>
      <c r="J30" s="407"/>
      <c r="K30" s="407"/>
      <c r="L30" s="98"/>
      <c r="M30" s="146"/>
      <c r="N30" s="146"/>
      <c r="O30" s="146"/>
    </row>
    <row r="31" spans="1:15" x14ac:dyDescent="0.3">
      <c r="A31" s="98"/>
      <c r="B31" s="97"/>
      <c r="C31" s="99" t="s">
        <v>205</v>
      </c>
      <c r="D31" s="97"/>
      <c r="E31" s="97"/>
      <c r="F31" s="97"/>
      <c r="G31" s="97"/>
      <c r="H31" s="97"/>
      <c r="I31" s="97"/>
      <c r="J31" s="97"/>
      <c r="K31" s="97"/>
      <c r="L31" s="98"/>
      <c r="M31" s="146"/>
      <c r="N31" s="146"/>
      <c r="O31" s="146"/>
    </row>
    <row r="32" spans="1:15" x14ac:dyDescent="0.3">
      <c r="A32" s="98"/>
      <c r="B32" s="97"/>
      <c r="C32" s="97"/>
      <c r="D32" s="109" t="s">
        <v>204</v>
      </c>
      <c r="E32" s="409"/>
      <c r="F32" s="409"/>
      <c r="G32" s="409"/>
      <c r="H32" s="409"/>
      <c r="I32" s="97"/>
      <c r="J32" s="97"/>
      <c r="K32" s="97"/>
      <c r="L32" s="98"/>
      <c r="M32" s="146"/>
      <c r="N32" s="146"/>
      <c r="O32" s="146"/>
    </row>
    <row r="33" spans="1:15" x14ac:dyDescent="0.3">
      <c r="A33" s="98"/>
      <c r="B33" s="97"/>
      <c r="C33" s="97"/>
      <c r="D33" s="97"/>
      <c r="E33" s="407" t="str">
        <f>IF(ตั้งค่าปพ5!I23="","","( " &amp; ตั้งค่าปพ5!I23 &amp; " )")</f>
        <v>( นายบุญธรรม  บุญลาภังค์ )</v>
      </c>
      <c r="F33" s="407"/>
      <c r="G33" s="407"/>
      <c r="H33" s="407"/>
      <c r="I33" s="97"/>
      <c r="J33" s="97"/>
      <c r="K33" s="97"/>
      <c r="L33" s="98"/>
      <c r="M33" s="146"/>
      <c r="N33" s="146"/>
      <c r="O33" s="146"/>
    </row>
    <row r="34" spans="1:15" x14ac:dyDescent="0.3">
      <c r="A34" s="98"/>
      <c r="B34" s="97"/>
      <c r="C34" s="97"/>
      <c r="D34" s="97"/>
      <c r="E34" s="407" t="s">
        <v>206</v>
      </c>
      <c r="F34" s="407"/>
      <c r="G34" s="407"/>
      <c r="H34" s="407"/>
      <c r="I34" s="97"/>
      <c r="J34" s="97"/>
      <c r="K34" s="97"/>
      <c r="L34" s="98"/>
      <c r="M34" s="146"/>
      <c r="N34" s="146"/>
      <c r="O34" s="146"/>
    </row>
    <row r="35" spans="1:15" x14ac:dyDescent="0.3">
      <c r="A35" s="98"/>
      <c r="B35" s="97"/>
      <c r="C35" s="97"/>
      <c r="D35" s="97"/>
      <c r="E35" s="410" t="s">
        <v>207</v>
      </c>
      <c r="F35" s="410"/>
      <c r="G35" s="411" t="s">
        <v>208</v>
      </c>
      <c r="H35" s="411"/>
      <c r="I35" s="97"/>
      <c r="J35" s="97"/>
      <c r="K35" s="97"/>
      <c r="L35" s="98"/>
      <c r="M35" s="146"/>
      <c r="N35" s="146"/>
      <c r="O35" s="146"/>
    </row>
    <row r="36" spans="1:15" x14ac:dyDescent="0.3">
      <c r="A36" s="98"/>
      <c r="B36" s="97"/>
      <c r="C36" s="97"/>
      <c r="D36" s="109" t="s">
        <v>204</v>
      </c>
      <c r="E36" s="409"/>
      <c r="F36" s="409"/>
      <c r="G36" s="409"/>
      <c r="H36" s="409"/>
      <c r="I36" s="97"/>
      <c r="J36" s="97"/>
      <c r="K36" s="97"/>
      <c r="L36" s="98"/>
      <c r="M36" s="146"/>
      <c r="N36" s="146"/>
      <c r="O36" s="146"/>
    </row>
    <row r="37" spans="1:15" x14ac:dyDescent="0.3">
      <c r="A37" s="98"/>
      <c r="B37" s="97"/>
      <c r="C37" s="97"/>
      <c r="D37" s="97"/>
      <c r="E37" s="407" t="str">
        <f>IF(ตั้งค่าปพ5!I24="","","( " &amp; ตั้งค่าปพ5!I24 &amp; " )")</f>
        <v>( นายวุฒิไกร  กาบปินะ )</v>
      </c>
      <c r="F37" s="407"/>
      <c r="G37" s="407"/>
      <c r="H37" s="407"/>
      <c r="I37" s="97"/>
      <c r="J37" s="97"/>
      <c r="K37" s="97"/>
      <c r="L37" s="98"/>
      <c r="M37" s="146"/>
      <c r="N37" s="146"/>
      <c r="O37" s="146"/>
    </row>
    <row r="38" spans="1:15" x14ac:dyDescent="0.3">
      <c r="A38" s="98"/>
      <c r="B38" s="97"/>
      <c r="C38" s="407" t="str">
        <f>IF(ตั้งค่าปพ5!I25="","",ตั้งค่าปพ5!I25)</f>
        <v>ผู้อำนวยการโรงเรียนบ้านน้ำสอด</v>
      </c>
      <c r="D38" s="407"/>
      <c r="E38" s="407"/>
      <c r="F38" s="407"/>
      <c r="G38" s="407"/>
      <c r="H38" s="407"/>
      <c r="I38" s="407"/>
      <c r="J38" s="407"/>
      <c r="K38" s="97"/>
      <c r="L38" s="98"/>
      <c r="M38" s="146"/>
      <c r="N38" s="146"/>
      <c r="O38" s="146"/>
    </row>
    <row r="39" spans="1:15" ht="29.25" customHeight="1" x14ac:dyDescent="0.3">
      <c r="A39" s="98"/>
      <c r="B39" s="97"/>
      <c r="C39" s="408" t="s">
        <v>209</v>
      </c>
      <c r="D39" s="408"/>
      <c r="E39" s="408"/>
      <c r="F39" s="408"/>
      <c r="G39" s="408"/>
      <c r="H39" s="408"/>
      <c r="I39" s="408"/>
      <c r="J39" s="408"/>
      <c r="K39" s="97"/>
      <c r="L39" s="98"/>
      <c r="M39" s="146"/>
      <c r="N39" s="146"/>
      <c r="O39" s="146"/>
    </row>
  </sheetData>
  <sheetProtection algorithmName="SHA-512" hashValue="5eY8Ch3VLyxk4Ta/lp5ztBIv/tKUjmBVOJuZ5lDQ406sAzjXtZZuNaV+3dxTBHBdLCscc5icImXciCPXrPNr1Q==" saltValue="46IbWlPEe41In/oRGmOzCw==" spinCount="100000" sheet="1" scenarios="1"/>
  <protectedRanges>
    <protectedRange sqref="N1" name="ช่วง1"/>
  </protectedRanges>
  <mergeCells count="34"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C52FF0-F993-4FC3-9C23-E49625AFF613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7562-868B-41A5-ACE6-D134EFD891A4}">
  <dimension ref="A1:L35"/>
  <sheetViews>
    <sheetView workbookViewId="0">
      <selection activeCell="L2" sqref="L2"/>
    </sheetView>
  </sheetViews>
  <sheetFormatPr defaultRowHeight="18.75" x14ac:dyDescent="0.3"/>
  <cols>
    <col min="1" max="1" width="5.625" style="1" customWidth="1"/>
    <col min="2" max="2" width="4.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119"/>
      <c r="B1" s="431" t="str">
        <f>"รายชื่อนักเรียน ปีการศึกษา " &amp; ตั้งค่าปพ5!I3</f>
        <v>รายชื่อนักเรียน ปีการศึกษา 2565</v>
      </c>
      <c r="C1" s="432"/>
      <c r="D1" s="432"/>
      <c r="E1" s="432"/>
      <c r="F1" s="432"/>
      <c r="G1" s="432"/>
      <c r="H1" s="432"/>
      <c r="I1" s="433"/>
      <c r="J1" s="212"/>
      <c r="K1" s="212"/>
      <c r="L1" s="212"/>
    </row>
    <row r="2" spans="1:12" ht="26.25" customHeight="1" x14ac:dyDescent="0.3">
      <c r="A2" s="119"/>
      <c r="B2" s="111"/>
      <c r="C2" s="116" t="s">
        <v>175</v>
      </c>
      <c r="D2" s="429" t="str">
        <f>IF(ตั้งค่าปพ5!I4="","",ตั้งค่าปพ5!I4)</f>
        <v>บ้านน้ำสอด</v>
      </c>
      <c r="E2" s="429"/>
      <c r="F2" s="116" t="s">
        <v>180</v>
      </c>
      <c r="G2" s="430" t="str">
        <f>IF(ตั้งค่าปพ5!I9="","",ตั้งค่าปพ5!I9)</f>
        <v>ประถมศึกษาปีที่ 6/1</v>
      </c>
      <c r="H2" s="430"/>
      <c r="I2" s="117"/>
      <c r="J2" s="210" t="s">
        <v>239</v>
      </c>
      <c r="K2" s="204" t="s">
        <v>235</v>
      </c>
      <c r="L2" s="21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119"/>
      <c r="B3" s="111"/>
      <c r="C3" s="116" t="s">
        <v>212</v>
      </c>
      <c r="D3" s="429" t="str">
        <f>IF(ตั้งค่าปพ5!I8="","",ตั้งค่าปพ5!I8)</f>
        <v>สำนักงานเขตพื้นที่การศึกษาประถมศึกษาน่าน เขต 2</v>
      </c>
      <c r="E3" s="429"/>
      <c r="F3" s="429"/>
      <c r="G3" s="430" t="str">
        <f>"ชาย " &amp; COUNTIF(รายชื่อนักเรียน!G2:G61,"ชาย") &amp; " คน หญิง " &amp; COUNTIF(รายชื่อนักเรียน!G2:G61,"หญิง") &amp; " คน"</f>
        <v>ชาย 2 คน หญิง 2 คน</v>
      </c>
      <c r="H3" s="430"/>
      <c r="I3" s="117"/>
      <c r="J3" s="206" t="s">
        <v>320</v>
      </c>
      <c r="K3" s="205">
        <v>1</v>
      </c>
      <c r="L3" s="207"/>
    </row>
    <row r="4" spans="1:12" ht="6.95" customHeight="1" x14ac:dyDescent="0.3">
      <c r="A4" s="119"/>
      <c r="B4" s="112"/>
      <c r="C4" s="113"/>
      <c r="D4" s="113"/>
      <c r="E4" s="113"/>
      <c r="F4" s="113"/>
      <c r="G4" s="113"/>
      <c r="H4" s="113"/>
      <c r="I4" s="118"/>
      <c r="J4" s="202"/>
      <c r="K4" s="146"/>
      <c r="L4" s="146"/>
    </row>
    <row r="5" spans="1:12" ht="41.25" customHeight="1" x14ac:dyDescent="0.3">
      <c r="A5" s="119"/>
      <c r="B5" s="115" t="s">
        <v>40</v>
      </c>
      <c r="C5" s="115" t="s">
        <v>41</v>
      </c>
      <c r="D5" s="115" t="s">
        <v>42</v>
      </c>
      <c r="E5" s="115" t="s">
        <v>22</v>
      </c>
      <c r="F5" s="115" t="s">
        <v>43</v>
      </c>
      <c r="G5" s="115" t="s">
        <v>44</v>
      </c>
      <c r="H5" s="115" t="s">
        <v>45</v>
      </c>
      <c r="I5" s="115" t="s">
        <v>197</v>
      </c>
      <c r="J5" s="146"/>
      <c r="K5" s="146"/>
      <c r="L5" s="146"/>
    </row>
    <row r="6" spans="1:12" ht="18.95" customHeight="1" x14ac:dyDescent="0.3">
      <c r="A6" s="119"/>
      <c r="B6" s="7">
        <f>IF(K3="","",IF(K3=1,1,31))</f>
        <v>1</v>
      </c>
      <c r="C6" s="66">
        <f>IF($K$3=1,IF(รายชื่อนักเรียน!B2="","",รายชื่อนักเรียน!B2),IF(รายชื่อนักเรียน!B32="","",รายชื่อนักเรียน!B32))</f>
        <v>123</v>
      </c>
      <c r="D6" s="114">
        <f>IF($K$3=1,IF(รายชื่อนักเรียน!C2="","",รายชื่อนักเรียน!C2),IF(รายชื่อนักเรียน!C32="","",รายชื่อนักเรียน!C32))</f>
        <v>1055020099123</v>
      </c>
      <c r="E6" s="66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66" t="str">
        <f>IF($K$3=1,IF(รายชื่อนักเรียน!E2="","",รายชื่อนักเรียน!E2),IF(รายชื่อนักเรียน!E32="","",รายชื่อนักเรียน!E32))</f>
        <v>ทดสอบ</v>
      </c>
      <c r="G6" s="66" t="str">
        <f>IF($K$3=1,IF(รายชื่อนักเรียน!F2="","",รายชื่อนักเรียน!F2),IF(รายชื่อนักเรียน!F32="","",รายชื่อนักเรียน!F32))</f>
        <v>ทดสอบ</v>
      </c>
      <c r="H6" s="66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7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146"/>
      <c r="K6" s="146"/>
      <c r="L6" s="146"/>
    </row>
    <row r="7" spans="1:12" ht="18.95" customHeight="1" x14ac:dyDescent="0.3">
      <c r="A7" s="119"/>
      <c r="B7" s="7">
        <f>B6+1</f>
        <v>2</v>
      </c>
      <c r="C7" s="66">
        <f>IF($K$3=1,IF(รายชื่อนักเรียน!B3="","",รายชื่อนักเรียน!B3),IF(รายชื่อนักเรียน!B33="","",รายชื่อนักเรียน!B33))</f>
        <v>124</v>
      </c>
      <c r="D7" s="114">
        <f>IF($K$3=1,IF(รายชื่อนักเรียน!C3="","",รายชื่อนักเรียน!C3),IF(รายชื่อนักเรียน!C33="","",รายชื่อนักเรียน!C33))</f>
        <v>1055020099123</v>
      </c>
      <c r="E7" s="66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66" t="str">
        <f>IF($K$3=1,IF(รายชื่อนักเรียน!E3="","",รายชื่อนักเรียน!E3),IF(รายชื่อนักเรียน!E33="","",รายชื่อนักเรียน!E33))</f>
        <v>ทดสอบ</v>
      </c>
      <c r="G7" s="66" t="str">
        <f>IF($K$3=1,IF(รายชื่อนักเรียน!F3="","",รายชื่อนักเรียน!F3),IF(รายชื่อนักเรียน!F33="","",รายชื่อนักเรียน!F33))</f>
        <v>ทดสอบ</v>
      </c>
      <c r="H7" s="66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7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>ย้ายออก</v>
      </c>
      <c r="J7" s="146"/>
      <c r="K7" s="146"/>
      <c r="L7" s="146"/>
    </row>
    <row r="8" spans="1:12" ht="18.95" customHeight="1" x14ac:dyDescent="0.3">
      <c r="A8" s="119"/>
      <c r="B8" s="7">
        <f t="shared" ref="B8:B35" si="0">B7+1</f>
        <v>3</v>
      </c>
      <c r="C8" s="66">
        <f>IF($K$3=1,IF(รายชื่อนักเรียน!B4="","",รายชื่อนักเรียน!B4),IF(รายชื่อนักเรียน!B34="","",รายชื่อนักเรียน!B34))</f>
        <v>125</v>
      </c>
      <c r="D8" s="114">
        <f>IF($K$3=1,IF(รายชื่อนักเรียน!C4="","",รายชื่อนักเรียน!C4),IF(รายชื่อนักเรียน!C34="","",รายชื่อนักเรียน!C34))</f>
        <v>1055020099123</v>
      </c>
      <c r="E8" s="66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66" t="str">
        <f>IF($K$3=1,IF(รายชื่อนักเรียน!E4="","",รายชื่อนักเรียน!E4),IF(รายชื่อนักเรียน!E34="","",รายชื่อนักเรียน!E34))</f>
        <v>ทดสอบ</v>
      </c>
      <c r="G8" s="66" t="str">
        <f>IF($K$3=1,IF(รายชื่อนักเรียน!F4="","",รายชื่อนักเรียน!F4),IF(รายชื่อนักเรียน!F34="","",รายชื่อนักเรียน!F34))</f>
        <v>ทดสอบ</v>
      </c>
      <c r="H8" s="66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7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146"/>
      <c r="K8" s="146"/>
      <c r="L8" s="146"/>
    </row>
    <row r="9" spans="1:12" ht="18.95" customHeight="1" x14ac:dyDescent="0.3">
      <c r="A9" s="119"/>
      <c r="B9" s="7">
        <f t="shared" si="0"/>
        <v>4</v>
      </c>
      <c r="C9" s="66">
        <f>IF($K$3=1,IF(รายชื่อนักเรียน!B5="","",รายชื่อนักเรียน!B5),IF(รายชื่อนักเรียน!B35="","",รายชื่อนักเรียน!B35))</f>
        <v>126</v>
      </c>
      <c r="D9" s="114">
        <f>IF($K$3=1,IF(รายชื่อนักเรียน!C5="","",รายชื่อนักเรียน!C5),IF(รายชื่อนักเรียน!C35="","",รายชื่อนักเรียน!C35))</f>
        <v>1055020099123</v>
      </c>
      <c r="E9" s="66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66" t="str">
        <f>IF($K$3=1,IF(รายชื่อนักเรียน!E5="","",รายชื่อนักเรียน!E5),IF(รายชื่อนักเรียน!E35="","",รายชื่อนักเรียน!E35))</f>
        <v>ทดสอบ</v>
      </c>
      <c r="G9" s="66" t="str">
        <f>IF($K$3=1,IF(รายชื่อนักเรียน!F5="","",รายชื่อนักเรียน!F5),IF(รายชื่อนักเรียน!F35="","",รายชื่อนักเรียน!F35))</f>
        <v>ทดสอบ</v>
      </c>
      <c r="H9" s="66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7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146"/>
      <c r="K9" s="146"/>
      <c r="L9" s="146"/>
    </row>
    <row r="10" spans="1:12" ht="18.95" customHeight="1" x14ac:dyDescent="0.3">
      <c r="A10" s="119"/>
      <c r="B10" s="7">
        <f t="shared" si="0"/>
        <v>5</v>
      </c>
      <c r="C10" s="66" t="str">
        <f>IF($K$3=1,IF(รายชื่อนักเรียน!B6="","",รายชื่อนักเรียน!B6),IF(รายชื่อนักเรียน!B36="","",รายชื่อนักเรียน!B36))</f>
        <v/>
      </c>
      <c r="D10" s="114" t="str">
        <f>IF($K$3=1,IF(รายชื่อนักเรียน!C6="","",รายชื่อนักเรียน!C6),IF(รายชื่อนักเรียน!C36="","",รายชื่อนักเรียน!C36))</f>
        <v/>
      </c>
      <c r="E10" s="66" t="str">
        <f>IF($K$3=1,IF(รายชื่อนักเรียน!D6="","",รายชื่อนักเรียน!D6),IF(รายชื่อนักเรียน!D36="","",รายชื่อนักเรียน!D36))</f>
        <v/>
      </c>
      <c r="F10" s="66" t="str">
        <f>IF($K$3=1,IF(รายชื่อนักเรียน!E6="","",รายชื่อนักเรียน!E6),IF(รายชื่อนักเรียน!E36="","",รายชื่อนักเรียน!E36))</f>
        <v/>
      </c>
      <c r="G10" s="66" t="str">
        <f>IF($K$3=1,IF(รายชื่อนักเรียน!F6="","",รายชื่อนักเรียน!F6),IF(รายชื่อนักเรียน!F36="","",รายชื่อนักเรียน!F36))</f>
        <v/>
      </c>
      <c r="H10" s="66" t="str">
        <f>IF($K$3=1,IF(รายชื่อนักเรียน!G6="","",รายชื่อนักเรียน!G6),IF(รายชื่อนักเรียน!G36="","",รายชื่อนักเรียน!G36))</f>
        <v/>
      </c>
      <c r="I10" s="7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146"/>
      <c r="K10" s="146"/>
      <c r="L10" s="146"/>
    </row>
    <row r="11" spans="1:12" ht="18.95" customHeight="1" x14ac:dyDescent="0.3">
      <c r="A11" s="119"/>
      <c r="B11" s="7">
        <f t="shared" si="0"/>
        <v>6</v>
      </c>
      <c r="C11" s="66" t="str">
        <f>IF($K$3=1,IF(รายชื่อนักเรียน!B7="","",รายชื่อนักเรียน!B7),IF(รายชื่อนักเรียน!B37="","",รายชื่อนักเรียน!B37))</f>
        <v/>
      </c>
      <c r="D11" s="114" t="str">
        <f>IF($K$3=1,IF(รายชื่อนักเรียน!C7="","",รายชื่อนักเรียน!C7),IF(รายชื่อนักเรียน!C37="","",รายชื่อนักเรียน!C37))</f>
        <v/>
      </c>
      <c r="E11" s="66" t="str">
        <f>IF($K$3=1,IF(รายชื่อนักเรียน!D7="","",รายชื่อนักเรียน!D7),IF(รายชื่อนักเรียน!D37="","",รายชื่อนักเรียน!D37))</f>
        <v/>
      </c>
      <c r="F11" s="66" t="str">
        <f>IF($K$3=1,IF(รายชื่อนักเรียน!E7="","",รายชื่อนักเรียน!E7),IF(รายชื่อนักเรียน!E37="","",รายชื่อนักเรียน!E37))</f>
        <v/>
      </c>
      <c r="G11" s="66" t="str">
        <f>IF($K$3=1,IF(รายชื่อนักเรียน!F7="","",รายชื่อนักเรียน!F7),IF(รายชื่อนักเรียน!F37="","",รายชื่อนักเรียน!F37))</f>
        <v/>
      </c>
      <c r="H11" s="66" t="str">
        <f>IF($K$3=1,IF(รายชื่อนักเรียน!G7="","",รายชื่อนักเรียน!G7),IF(รายชื่อนักเรียน!G37="","",รายชื่อนักเรียน!G37))</f>
        <v/>
      </c>
      <c r="I11" s="7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146"/>
      <c r="K11" s="146"/>
      <c r="L11" s="146"/>
    </row>
    <row r="12" spans="1:12" ht="18.95" customHeight="1" x14ac:dyDescent="0.3">
      <c r="A12" s="119"/>
      <c r="B12" s="7">
        <f t="shared" si="0"/>
        <v>7</v>
      </c>
      <c r="C12" s="66" t="str">
        <f>IF($K$3=1,IF(รายชื่อนักเรียน!B8="","",รายชื่อนักเรียน!B8),IF(รายชื่อนักเรียน!B38="","",รายชื่อนักเรียน!B38))</f>
        <v/>
      </c>
      <c r="D12" s="114" t="str">
        <f>IF($K$3=1,IF(รายชื่อนักเรียน!C8="","",รายชื่อนักเรียน!C8),IF(รายชื่อนักเรียน!C38="","",รายชื่อนักเรียน!C38))</f>
        <v/>
      </c>
      <c r="E12" s="66" t="str">
        <f>IF($K$3=1,IF(รายชื่อนักเรียน!D8="","",รายชื่อนักเรียน!D8),IF(รายชื่อนักเรียน!D38="","",รายชื่อนักเรียน!D38))</f>
        <v/>
      </c>
      <c r="F12" s="66" t="str">
        <f>IF($K$3=1,IF(รายชื่อนักเรียน!E8="","",รายชื่อนักเรียน!E8),IF(รายชื่อนักเรียน!E38="","",รายชื่อนักเรียน!E38))</f>
        <v/>
      </c>
      <c r="G12" s="66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66" t="str">
        <f>IF($K$3=1,IF(รายชื่อนักเรียน!G8="","",รายชื่อนักเรียน!G8),IF(รายชื่อนักเรียน!G38="","",รายชื่อนักเรียน!G38))</f>
        <v/>
      </c>
      <c r="I12" s="7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146"/>
      <c r="K12" s="146"/>
      <c r="L12" s="146"/>
    </row>
    <row r="13" spans="1:12" ht="18.95" customHeight="1" x14ac:dyDescent="0.3">
      <c r="A13" s="119"/>
      <c r="B13" s="7">
        <f t="shared" si="0"/>
        <v>8</v>
      </c>
      <c r="C13" s="66" t="str">
        <f>IF($K$3=1,IF(รายชื่อนักเรียน!B9="","",รายชื่อนักเรียน!B9),IF(รายชื่อนักเรียน!B39="","",รายชื่อนักเรียน!B39))</f>
        <v/>
      </c>
      <c r="D13" s="114" t="str">
        <f>IF($K$3=1,IF(รายชื่อนักเรียน!C9="","",รายชื่อนักเรียน!C9),IF(รายชื่อนักเรียน!C39="","",รายชื่อนักเรียน!C39))</f>
        <v/>
      </c>
      <c r="E13" s="66" t="str">
        <f>IF($K$3=1,IF(รายชื่อนักเรียน!D9="","",รายชื่อนักเรียน!D9),IF(รายชื่อนักเรียน!D39="","",รายชื่อนักเรียน!D39))</f>
        <v/>
      </c>
      <c r="F13" s="66" t="str">
        <f>IF($K$3=1,IF(รายชื่อนักเรียน!E9="","",รายชื่อนักเรียน!E9),IF(รายชื่อนักเรียน!E39="","",รายชื่อนักเรียน!E39))</f>
        <v/>
      </c>
      <c r="G13" s="66" t="str">
        <f>IF($K$3=1,IF(รายชื่อนักเรียน!F9="","",รายชื่อนักเรียน!F9),IF(รายชื่อนักเรียน!F39="","",รายชื่อนักเรียน!F39))</f>
        <v/>
      </c>
      <c r="H13" s="66" t="str">
        <f>IF($K$3=1,IF(รายชื่อนักเรียน!G9="","",รายชื่อนักเรียน!G9),IF(รายชื่อนักเรียน!G39="","",รายชื่อนักเรียน!G39))</f>
        <v/>
      </c>
      <c r="I13" s="7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146"/>
      <c r="K13" s="146"/>
      <c r="L13" s="146"/>
    </row>
    <row r="14" spans="1:12" ht="18.95" customHeight="1" x14ac:dyDescent="0.3">
      <c r="A14" s="119"/>
      <c r="B14" s="7">
        <f t="shared" si="0"/>
        <v>9</v>
      </c>
      <c r="C14" s="66" t="str">
        <f>IF($K$3=1,IF(รายชื่อนักเรียน!B10="","",รายชื่อนักเรียน!B10),IF(รายชื่อนักเรียน!B40="","",รายชื่อนักเรียน!B40))</f>
        <v/>
      </c>
      <c r="D14" s="114" t="str">
        <f>IF($K$3=1,IF(รายชื่อนักเรียน!C10="","",รายชื่อนักเรียน!C10),IF(รายชื่อนักเรียน!C40="","",รายชื่อนักเรียน!C40))</f>
        <v/>
      </c>
      <c r="E14" s="66" t="str">
        <f>IF($K$3=1,IF(รายชื่อนักเรียน!D10="","",รายชื่อนักเรียน!D10),IF(รายชื่อนักเรียน!D40="","",รายชื่อนักเรียน!D40))</f>
        <v/>
      </c>
      <c r="F14" s="66" t="str">
        <f>IF($K$3=1,IF(รายชื่อนักเรียน!E10="","",รายชื่อนักเรียน!E10),IF(รายชื่อนักเรียน!E40="","",รายชื่อนักเรียน!E40))</f>
        <v/>
      </c>
      <c r="G14" s="66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66" t="str">
        <f>IF($K$3=1,IF(รายชื่อนักเรียน!G10="","",รายชื่อนักเรียน!G10),IF(รายชื่อนักเรียน!G40="","",รายชื่อนักเรียน!G40))</f>
        <v/>
      </c>
      <c r="I14" s="7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146"/>
      <c r="K14" s="146"/>
      <c r="L14" s="146"/>
    </row>
    <row r="15" spans="1:12" ht="18.95" customHeight="1" x14ac:dyDescent="0.3">
      <c r="A15" s="119"/>
      <c r="B15" s="7">
        <f t="shared" si="0"/>
        <v>10</v>
      </c>
      <c r="C15" s="66" t="str">
        <f>IF($K$3=1,IF(รายชื่อนักเรียน!B11="","",รายชื่อนักเรียน!B11),IF(รายชื่อนักเรียน!B41="","",รายชื่อนักเรียน!B41))</f>
        <v/>
      </c>
      <c r="D15" s="114" t="str">
        <f>IF($K$3=1,IF(รายชื่อนักเรียน!C11="","",รายชื่อนักเรียน!C11),IF(รายชื่อนักเรียน!C41="","",รายชื่อนักเรียน!C41))</f>
        <v/>
      </c>
      <c r="E15" s="66" t="str">
        <f>IF($K$3=1,IF(รายชื่อนักเรียน!D11="","",รายชื่อนักเรียน!D11),IF(รายชื่อนักเรียน!D41="","",รายชื่อนักเรียน!D41))</f>
        <v/>
      </c>
      <c r="F15" s="66" t="str">
        <f>IF($K$3=1,IF(รายชื่อนักเรียน!E11="","",รายชื่อนักเรียน!E11),IF(รายชื่อนักเรียน!E41="","",รายชื่อนักเรียน!E41))</f>
        <v/>
      </c>
      <c r="G15" s="66" t="str">
        <f>IF($K$3=1,IF(รายชื่อนักเรียน!F11="","",รายชื่อนักเรียน!F11),IF(รายชื่อนักเรียน!F41="","",รายชื่อนักเรียน!F41))</f>
        <v/>
      </c>
      <c r="H15" s="66" t="str">
        <f>IF($K$3=1,IF(รายชื่อนักเรียน!G11="","",รายชื่อนักเรียน!G11),IF(รายชื่อนักเรียน!G41="","",รายชื่อนักเรียน!G41))</f>
        <v/>
      </c>
      <c r="I15" s="7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146"/>
      <c r="K15" s="146"/>
      <c r="L15" s="146"/>
    </row>
    <row r="16" spans="1:12" ht="18.95" customHeight="1" x14ac:dyDescent="0.3">
      <c r="A16" s="119"/>
      <c r="B16" s="7">
        <f t="shared" si="0"/>
        <v>11</v>
      </c>
      <c r="C16" s="66" t="str">
        <f>IF($K$3=1,IF(รายชื่อนักเรียน!B12="","",รายชื่อนักเรียน!B12),IF(รายชื่อนักเรียน!B42="","",รายชื่อนักเรียน!B42))</f>
        <v/>
      </c>
      <c r="D16" s="114" t="str">
        <f>IF($K$3=1,IF(รายชื่อนักเรียน!C12="","",รายชื่อนักเรียน!C12),IF(รายชื่อนักเรียน!C42="","",รายชื่อนักเรียน!C42))</f>
        <v/>
      </c>
      <c r="E16" s="66" t="str">
        <f>IF($K$3=1,IF(รายชื่อนักเรียน!D12="","",รายชื่อนักเรียน!D12),IF(รายชื่อนักเรียน!D42="","",รายชื่อนักเรียน!D42))</f>
        <v/>
      </c>
      <c r="F16" s="66" t="str">
        <f>IF($K$3=1,IF(รายชื่อนักเรียน!E12="","",รายชื่อนักเรียน!E12),IF(รายชื่อนักเรียน!E42="","",รายชื่อนักเรียน!E42))</f>
        <v/>
      </c>
      <c r="G16" s="66" t="str">
        <f>IF($K$3=1,IF(รายชื่อนักเรียน!F12="","",รายชื่อนักเรียน!F12),IF(รายชื่อนักเรียน!F42="","",รายชื่อนักเรียน!F42))</f>
        <v/>
      </c>
      <c r="H16" s="66" t="str">
        <f>IF($K$3=1,IF(รายชื่อนักเรียน!G12="","",รายชื่อนักเรียน!G12),IF(รายชื่อนักเรียน!G42="","",รายชื่อนักเรียน!G42))</f>
        <v/>
      </c>
      <c r="I16" s="7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146"/>
      <c r="K16" s="146"/>
      <c r="L16" s="146"/>
    </row>
    <row r="17" spans="1:12" ht="18.95" customHeight="1" x14ac:dyDescent="0.3">
      <c r="A17" s="119"/>
      <c r="B17" s="7">
        <f t="shared" si="0"/>
        <v>12</v>
      </c>
      <c r="C17" s="66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114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66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66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66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66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7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146"/>
      <c r="K17" s="146"/>
      <c r="L17" s="146"/>
    </row>
    <row r="18" spans="1:12" ht="18.95" customHeight="1" x14ac:dyDescent="0.3">
      <c r="A18" s="119"/>
      <c r="B18" s="7">
        <f t="shared" si="0"/>
        <v>13</v>
      </c>
      <c r="C18" s="66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114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66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66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66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66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7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146"/>
      <c r="K18" s="146"/>
      <c r="L18" s="146"/>
    </row>
    <row r="19" spans="1:12" ht="18.95" customHeight="1" x14ac:dyDescent="0.3">
      <c r="A19" s="119"/>
      <c r="B19" s="7">
        <f t="shared" si="0"/>
        <v>14</v>
      </c>
      <c r="C19" s="66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114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66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66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66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66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7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146"/>
      <c r="K19" s="146"/>
      <c r="L19" s="146"/>
    </row>
    <row r="20" spans="1:12" ht="18.95" customHeight="1" x14ac:dyDescent="0.3">
      <c r="A20" s="119"/>
      <c r="B20" s="7">
        <f t="shared" si="0"/>
        <v>15</v>
      </c>
      <c r="C20" s="66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114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66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66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66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66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7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146"/>
      <c r="K20" s="146"/>
      <c r="L20" s="146"/>
    </row>
    <row r="21" spans="1:12" ht="18.95" customHeight="1" x14ac:dyDescent="0.3">
      <c r="A21" s="119"/>
      <c r="B21" s="7">
        <f t="shared" si="0"/>
        <v>16</v>
      </c>
      <c r="C21" s="66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114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66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66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66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66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7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146"/>
      <c r="K21" s="146"/>
      <c r="L21" s="146"/>
    </row>
    <row r="22" spans="1:12" ht="18.95" customHeight="1" x14ac:dyDescent="0.3">
      <c r="A22" s="119"/>
      <c r="B22" s="7">
        <f t="shared" si="0"/>
        <v>17</v>
      </c>
      <c r="C22" s="66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114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66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66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66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66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7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146"/>
      <c r="K22" s="146"/>
      <c r="L22" s="146"/>
    </row>
    <row r="23" spans="1:12" ht="18.95" customHeight="1" x14ac:dyDescent="0.3">
      <c r="A23" s="119"/>
      <c r="B23" s="7">
        <f t="shared" si="0"/>
        <v>18</v>
      </c>
      <c r="C23" s="66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114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66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66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66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66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7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146"/>
      <c r="K23" s="146"/>
      <c r="L23" s="146"/>
    </row>
    <row r="24" spans="1:12" ht="18.95" customHeight="1" x14ac:dyDescent="0.3">
      <c r="A24" s="119"/>
      <c r="B24" s="7">
        <f t="shared" si="0"/>
        <v>19</v>
      </c>
      <c r="C24" s="66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114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66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66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66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66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7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146"/>
      <c r="K24" s="146"/>
      <c r="L24" s="146"/>
    </row>
    <row r="25" spans="1:12" ht="18.95" customHeight="1" x14ac:dyDescent="0.3">
      <c r="A25" s="119"/>
      <c r="B25" s="7">
        <f t="shared" si="0"/>
        <v>20</v>
      </c>
      <c r="C25" s="66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114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66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66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66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66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7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146"/>
      <c r="K25" s="146"/>
      <c r="L25" s="146"/>
    </row>
    <row r="26" spans="1:12" ht="18.95" customHeight="1" x14ac:dyDescent="0.3">
      <c r="A26" s="119"/>
      <c r="B26" s="7">
        <f t="shared" si="0"/>
        <v>21</v>
      </c>
      <c r="C26" s="66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114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66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66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66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66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7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146"/>
      <c r="K26" s="146"/>
      <c r="L26" s="146"/>
    </row>
    <row r="27" spans="1:12" ht="18.95" customHeight="1" x14ac:dyDescent="0.3">
      <c r="A27" s="119"/>
      <c r="B27" s="7">
        <f t="shared" si="0"/>
        <v>22</v>
      </c>
      <c r="C27" s="66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114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66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66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66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66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7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146"/>
      <c r="K27" s="146"/>
      <c r="L27" s="146"/>
    </row>
    <row r="28" spans="1:12" ht="18.95" customHeight="1" x14ac:dyDescent="0.3">
      <c r="A28" s="119"/>
      <c r="B28" s="7">
        <f t="shared" si="0"/>
        <v>23</v>
      </c>
      <c r="C28" s="66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114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66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66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66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66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7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146"/>
      <c r="K28" s="146"/>
      <c r="L28" s="146"/>
    </row>
    <row r="29" spans="1:12" ht="18.95" customHeight="1" x14ac:dyDescent="0.3">
      <c r="A29" s="119"/>
      <c r="B29" s="7">
        <f t="shared" si="0"/>
        <v>24</v>
      </c>
      <c r="C29" s="66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114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66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66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66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66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7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146"/>
      <c r="K29" s="146"/>
      <c r="L29" s="146"/>
    </row>
    <row r="30" spans="1:12" ht="18.95" customHeight="1" x14ac:dyDescent="0.3">
      <c r="A30" s="119"/>
      <c r="B30" s="7">
        <f t="shared" si="0"/>
        <v>25</v>
      </c>
      <c r="C30" s="66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114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66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66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66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66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7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146"/>
      <c r="K30" s="146"/>
      <c r="L30" s="146"/>
    </row>
    <row r="31" spans="1:12" ht="18.95" customHeight="1" x14ac:dyDescent="0.3">
      <c r="A31" s="119"/>
      <c r="B31" s="7">
        <f t="shared" si="0"/>
        <v>26</v>
      </c>
      <c r="C31" s="66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114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66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66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66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66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7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146"/>
      <c r="K31" s="146"/>
      <c r="L31" s="146"/>
    </row>
    <row r="32" spans="1:12" ht="18.95" customHeight="1" x14ac:dyDescent="0.3">
      <c r="A32" s="119"/>
      <c r="B32" s="7">
        <f t="shared" si="0"/>
        <v>27</v>
      </c>
      <c r="C32" s="66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114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66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66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66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66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7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146"/>
      <c r="K32" s="146"/>
      <c r="L32" s="146"/>
    </row>
    <row r="33" spans="1:12" ht="18.95" customHeight="1" x14ac:dyDescent="0.3">
      <c r="A33" s="119"/>
      <c r="B33" s="7">
        <f t="shared" si="0"/>
        <v>28</v>
      </c>
      <c r="C33" s="66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114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66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66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66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66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7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146"/>
      <c r="K33" s="146"/>
      <c r="L33" s="146"/>
    </row>
    <row r="34" spans="1:12" ht="18.95" customHeight="1" x14ac:dyDescent="0.3">
      <c r="A34" s="119"/>
      <c r="B34" s="7">
        <f t="shared" si="0"/>
        <v>29</v>
      </c>
      <c r="C34" s="66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114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66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66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66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66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7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146"/>
      <c r="K34" s="146"/>
      <c r="L34" s="146"/>
    </row>
    <row r="35" spans="1:12" ht="18.95" customHeight="1" x14ac:dyDescent="0.3">
      <c r="A35" s="119"/>
      <c r="B35" s="7">
        <f t="shared" si="0"/>
        <v>30</v>
      </c>
      <c r="C35" s="66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114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66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66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66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66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7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146"/>
      <c r="K35" s="146"/>
      <c r="L35" s="146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12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4BB9E8E5-38FE-49BF-9478-60455DD6252E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31B529-26C9-4EEA-8729-D786F690A937}">
          <x14:formula1>
            <xm:f>รายการ!$M$2:$M$3</xm:f>
          </x14:formula1>
          <xm:sqref>K3</xm:sqref>
        </x14:dataValidation>
        <x14:dataValidation type="list" allowBlank="1" showInputMessage="1" showErrorMessage="1" xr:uid="{E8B44996-C9BB-457B-807A-42FEE38D62FD}">
          <x14:formula1>
            <xm:f>รายการ!$K$2:$K$36</xm:f>
          </x14:formula1>
          <xm:sqref>K2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75AF2-6F41-445B-9E16-798C5147D92E}">
  <dimension ref="A1:NM34"/>
  <sheetViews>
    <sheetView showGridLines="0" topLeftCell="LF1" workbookViewId="0">
      <selection activeCell="ML9" sqref="ML9"/>
    </sheetView>
  </sheetViews>
  <sheetFormatPr defaultRowHeight="21" x14ac:dyDescent="0.35"/>
  <cols>
    <col min="1" max="1" width="8.625" style="127" customWidth="1"/>
    <col min="2" max="2" width="23.75" style="127" customWidth="1"/>
    <col min="3" max="3" width="9.75" style="127" customWidth="1"/>
    <col min="4" max="4" width="4.875" style="127" customWidth="1"/>
    <col min="5" max="5" width="3.625" style="127" customWidth="1"/>
    <col min="6" max="36" width="2.625" style="127" customWidth="1"/>
    <col min="37" max="37" width="2.875" style="127" customWidth="1"/>
    <col min="38" max="38" width="4.875" style="127" customWidth="1"/>
    <col min="39" max="39" width="3.625" style="127" customWidth="1"/>
    <col min="40" max="70" width="2.625" style="127" customWidth="1"/>
    <col min="71" max="71" width="2.875" style="127" customWidth="1"/>
    <col min="72" max="72" width="4.875" style="127" customWidth="1"/>
    <col min="73" max="73" width="3.625" style="127" customWidth="1"/>
    <col min="74" max="104" width="2.625" style="127" customWidth="1"/>
    <col min="105" max="105" width="2.875" style="127" customWidth="1"/>
    <col min="106" max="106" width="4.875" style="127" customWidth="1"/>
    <col min="107" max="107" width="3.625" style="127" customWidth="1"/>
    <col min="108" max="138" width="2.625" style="127" customWidth="1"/>
    <col min="139" max="139" width="2.875" style="127" customWidth="1"/>
    <col min="140" max="140" width="4.875" style="127" customWidth="1"/>
    <col min="141" max="141" width="3.625" style="127" customWidth="1"/>
    <col min="142" max="172" width="2.625" style="127" customWidth="1"/>
    <col min="173" max="173" width="2.875" style="127" customWidth="1"/>
    <col min="174" max="174" width="4.875" style="127" customWidth="1"/>
    <col min="175" max="175" width="3.625" style="127" customWidth="1"/>
    <col min="176" max="206" width="2.625" style="127" customWidth="1"/>
    <col min="207" max="207" width="2.875" style="127" customWidth="1"/>
    <col min="208" max="208" width="4.875" style="127" customWidth="1"/>
    <col min="209" max="209" width="3.625" style="127" customWidth="1"/>
    <col min="210" max="240" width="2.625" style="127" customWidth="1"/>
    <col min="241" max="241" width="2.875" style="127" customWidth="1"/>
    <col min="242" max="242" width="4.875" style="127" customWidth="1"/>
    <col min="243" max="243" width="3.625" style="127" customWidth="1"/>
    <col min="244" max="274" width="2.625" style="127" customWidth="1"/>
    <col min="275" max="275" width="2.875" style="127" customWidth="1"/>
    <col min="276" max="276" width="4.875" style="127" customWidth="1"/>
    <col min="277" max="277" width="3.625" style="127" customWidth="1"/>
    <col min="278" max="308" width="2.625" style="127" customWidth="1"/>
    <col min="309" max="309" width="2.875" style="127" customWidth="1"/>
    <col min="310" max="310" width="4.875" style="127" customWidth="1"/>
    <col min="311" max="311" width="3.625" style="127" customWidth="1"/>
    <col min="312" max="342" width="2.625" style="127" customWidth="1"/>
    <col min="343" max="343" width="2.875" style="127" customWidth="1"/>
    <col min="344" max="344" width="4.875" style="127" customWidth="1"/>
    <col min="345" max="345" width="3.625" style="127" customWidth="1"/>
    <col min="346" max="376" width="2.625" style="127" customWidth="1"/>
    <col min="377" max="377" width="2.875" style="127" customWidth="1"/>
    <col min="378" max="16384" width="9" style="127"/>
  </cols>
  <sheetData>
    <row r="1" spans="1:377" ht="24" customHeight="1" x14ac:dyDescent="0.35">
      <c r="A1" s="210" t="s">
        <v>239</v>
      </c>
      <c r="B1" s="204" t="s">
        <v>243</v>
      </c>
      <c r="C1" s="211" t="str">
        <f>_xlfn.IFNA(IF(VLOOKUP(B1,รายการ!$K$1:$L$36,2,FALSE)="","",HYPERLINK("#" &amp; VLOOKUP(B1,รายการ!$K$1:$L$36,2,FALSE)  &amp; "","คลิก")),"")</f>
        <v>คลิก</v>
      </c>
      <c r="D1" s="444" t="s">
        <v>218</v>
      </c>
      <c r="E1" s="440" t="s">
        <v>219</v>
      </c>
      <c r="F1" s="440"/>
      <c r="G1" s="440"/>
      <c r="H1" s="440"/>
      <c r="I1" s="440"/>
      <c r="J1" s="440"/>
      <c r="K1" s="440" t="s">
        <v>49</v>
      </c>
      <c r="L1" s="440"/>
      <c r="M1" s="440"/>
      <c r="N1" s="441" t="str">
        <f>ตั้งค่าเดือน!$B2</f>
        <v>พฤษภาคม</v>
      </c>
      <c r="O1" s="441"/>
      <c r="P1" s="441"/>
      <c r="Q1" s="441"/>
      <c r="R1" s="441"/>
      <c r="S1" s="441"/>
      <c r="T1" s="441"/>
      <c r="U1" s="440" t="s">
        <v>216</v>
      </c>
      <c r="V1" s="440"/>
      <c r="W1" s="441">
        <f>ตั้งค่าเดือน!$D2</f>
        <v>2565</v>
      </c>
      <c r="X1" s="441"/>
      <c r="Y1" s="441"/>
      <c r="Z1" s="441"/>
      <c r="AA1" s="442"/>
      <c r="AB1" s="442"/>
      <c r="AC1" s="442"/>
      <c r="AD1" s="442"/>
      <c r="AE1" s="442"/>
      <c r="AF1" s="442"/>
      <c r="AG1" s="442"/>
      <c r="AH1" s="442"/>
      <c r="AI1" s="442"/>
      <c r="AJ1" s="442"/>
      <c r="AK1" s="443" t="s">
        <v>213</v>
      </c>
      <c r="AL1" s="444" t="s">
        <v>218</v>
      </c>
      <c r="AM1" s="440" t="s">
        <v>219</v>
      </c>
      <c r="AN1" s="440"/>
      <c r="AO1" s="440"/>
      <c r="AP1" s="440"/>
      <c r="AQ1" s="440"/>
      <c r="AR1" s="440"/>
      <c r="AS1" s="440" t="s">
        <v>49</v>
      </c>
      <c r="AT1" s="440"/>
      <c r="AU1" s="440"/>
      <c r="AV1" s="441" t="str">
        <f>ตั้งค่าเดือน!$B3</f>
        <v>มิถุนายน</v>
      </c>
      <c r="AW1" s="441"/>
      <c r="AX1" s="441"/>
      <c r="AY1" s="441"/>
      <c r="AZ1" s="441"/>
      <c r="BA1" s="441"/>
      <c r="BB1" s="441"/>
      <c r="BC1" s="440" t="s">
        <v>216</v>
      </c>
      <c r="BD1" s="440"/>
      <c r="BE1" s="441">
        <f>ตั้งค่าเดือน!$D3</f>
        <v>2565</v>
      </c>
      <c r="BF1" s="441"/>
      <c r="BG1" s="441"/>
      <c r="BH1" s="441"/>
      <c r="BI1" s="442"/>
      <c r="BJ1" s="442"/>
      <c r="BK1" s="442"/>
      <c r="BL1" s="442"/>
      <c r="BM1" s="442"/>
      <c r="BN1" s="442"/>
      <c r="BO1" s="442"/>
      <c r="BP1" s="442"/>
      <c r="BQ1" s="442"/>
      <c r="BR1" s="442"/>
      <c r="BS1" s="443" t="s">
        <v>213</v>
      </c>
      <c r="BT1" s="444" t="s">
        <v>218</v>
      </c>
      <c r="BU1" s="440" t="s">
        <v>219</v>
      </c>
      <c r="BV1" s="440"/>
      <c r="BW1" s="440"/>
      <c r="BX1" s="440"/>
      <c r="BY1" s="440"/>
      <c r="BZ1" s="440"/>
      <c r="CA1" s="440" t="s">
        <v>49</v>
      </c>
      <c r="CB1" s="440"/>
      <c r="CC1" s="440"/>
      <c r="CD1" s="441" t="str">
        <f>ตั้งค่าเดือน!$B4</f>
        <v>กรกฎาคม</v>
      </c>
      <c r="CE1" s="441"/>
      <c r="CF1" s="441"/>
      <c r="CG1" s="441"/>
      <c r="CH1" s="441"/>
      <c r="CI1" s="441"/>
      <c r="CJ1" s="441"/>
      <c r="CK1" s="440" t="s">
        <v>216</v>
      </c>
      <c r="CL1" s="440"/>
      <c r="CM1" s="441">
        <f>ตั้งค่าเดือน!$D4</f>
        <v>2565</v>
      </c>
      <c r="CN1" s="441"/>
      <c r="CO1" s="441"/>
      <c r="CP1" s="441"/>
      <c r="CQ1" s="442"/>
      <c r="CR1" s="442"/>
      <c r="CS1" s="442"/>
      <c r="CT1" s="442"/>
      <c r="CU1" s="442"/>
      <c r="CV1" s="442"/>
      <c r="CW1" s="442"/>
      <c r="CX1" s="442"/>
      <c r="CY1" s="442"/>
      <c r="CZ1" s="442"/>
      <c r="DA1" s="443" t="s">
        <v>213</v>
      </c>
      <c r="DB1" s="444" t="s">
        <v>218</v>
      </c>
      <c r="DC1" s="440" t="s">
        <v>219</v>
      </c>
      <c r="DD1" s="440"/>
      <c r="DE1" s="440"/>
      <c r="DF1" s="440"/>
      <c r="DG1" s="440"/>
      <c r="DH1" s="440"/>
      <c r="DI1" s="440" t="s">
        <v>49</v>
      </c>
      <c r="DJ1" s="440"/>
      <c r="DK1" s="440"/>
      <c r="DL1" s="441" t="str">
        <f>ตั้งค่าเดือน!$B5</f>
        <v>สิงหาคม</v>
      </c>
      <c r="DM1" s="441"/>
      <c r="DN1" s="441"/>
      <c r="DO1" s="441"/>
      <c r="DP1" s="441"/>
      <c r="DQ1" s="441"/>
      <c r="DR1" s="441"/>
      <c r="DS1" s="440" t="s">
        <v>216</v>
      </c>
      <c r="DT1" s="440"/>
      <c r="DU1" s="441">
        <f>ตั้งค่าเดือน!$D5</f>
        <v>2565</v>
      </c>
      <c r="DV1" s="441"/>
      <c r="DW1" s="441"/>
      <c r="DX1" s="441"/>
      <c r="DY1" s="442"/>
      <c r="DZ1" s="442"/>
      <c r="EA1" s="442"/>
      <c r="EB1" s="442"/>
      <c r="EC1" s="442"/>
      <c r="ED1" s="442"/>
      <c r="EE1" s="442"/>
      <c r="EF1" s="442"/>
      <c r="EG1" s="442"/>
      <c r="EH1" s="442"/>
      <c r="EI1" s="443" t="s">
        <v>213</v>
      </c>
      <c r="EJ1" s="444" t="s">
        <v>218</v>
      </c>
      <c r="EK1" s="440" t="s">
        <v>219</v>
      </c>
      <c r="EL1" s="440"/>
      <c r="EM1" s="440"/>
      <c r="EN1" s="440"/>
      <c r="EO1" s="440"/>
      <c r="EP1" s="440"/>
      <c r="EQ1" s="440" t="s">
        <v>49</v>
      </c>
      <c r="ER1" s="440"/>
      <c r="ES1" s="440"/>
      <c r="ET1" s="441" t="str">
        <f>ตั้งค่าเดือน!$B6</f>
        <v>กันยายน</v>
      </c>
      <c r="EU1" s="441"/>
      <c r="EV1" s="441"/>
      <c r="EW1" s="441"/>
      <c r="EX1" s="441"/>
      <c r="EY1" s="441"/>
      <c r="EZ1" s="441"/>
      <c r="FA1" s="440" t="s">
        <v>216</v>
      </c>
      <c r="FB1" s="440"/>
      <c r="FC1" s="441">
        <f>ตั้งค่าเดือน!$D6</f>
        <v>2565</v>
      </c>
      <c r="FD1" s="441"/>
      <c r="FE1" s="441"/>
      <c r="FF1" s="441"/>
      <c r="FG1" s="442"/>
      <c r="FH1" s="442"/>
      <c r="FI1" s="442"/>
      <c r="FJ1" s="442"/>
      <c r="FK1" s="442"/>
      <c r="FL1" s="442"/>
      <c r="FM1" s="442"/>
      <c r="FN1" s="442"/>
      <c r="FO1" s="442"/>
      <c r="FP1" s="442"/>
      <c r="FQ1" s="443" t="s">
        <v>213</v>
      </c>
      <c r="FR1" s="444" t="s">
        <v>218</v>
      </c>
      <c r="FS1" s="440" t="s">
        <v>219</v>
      </c>
      <c r="FT1" s="440"/>
      <c r="FU1" s="440"/>
      <c r="FV1" s="440"/>
      <c r="FW1" s="440"/>
      <c r="FX1" s="440"/>
      <c r="FY1" s="440" t="s">
        <v>49</v>
      </c>
      <c r="FZ1" s="440"/>
      <c r="GA1" s="440"/>
      <c r="GB1" s="441" t="str">
        <f>ตั้งค่าเดือน!$B7</f>
        <v>ตุลาคม</v>
      </c>
      <c r="GC1" s="441"/>
      <c r="GD1" s="441"/>
      <c r="GE1" s="441"/>
      <c r="GF1" s="441"/>
      <c r="GG1" s="441"/>
      <c r="GH1" s="441"/>
      <c r="GI1" s="440" t="s">
        <v>216</v>
      </c>
      <c r="GJ1" s="440"/>
      <c r="GK1" s="441">
        <f>ตั้งค่าเดือน!$D7</f>
        <v>2565</v>
      </c>
      <c r="GL1" s="441"/>
      <c r="GM1" s="441"/>
      <c r="GN1" s="441"/>
      <c r="GO1" s="442"/>
      <c r="GP1" s="442"/>
      <c r="GQ1" s="442"/>
      <c r="GR1" s="442"/>
      <c r="GS1" s="442"/>
      <c r="GT1" s="442"/>
      <c r="GU1" s="442"/>
      <c r="GV1" s="442"/>
      <c r="GW1" s="442"/>
      <c r="GX1" s="442"/>
      <c r="GY1" s="443" t="s">
        <v>213</v>
      </c>
      <c r="GZ1" s="444" t="s">
        <v>218</v>
      </c>
      <c r="HA1" s="440" t="s">
        <v>219</v>
      </c>
      <c r="HB1" s="440"/>
      <c r="HC1" s="440"/>
      <c r="HD1" s="440"/>
      <c r="HE1" s="440"/>
      <c r="HF1" s="440"/>
      <c r="HG1" s="440" t="s">
        <v>49</v>
      </c>
      <c r="HH1" s="440"/>
      <c r="HI1" s="440"/>
      <c r="HJ1" s="441" t="str">
        <f>ตั้งค่าเดือน!$B8</f>
        <v>พฤศจิกายน</v>
      </c>
      <c r="HK1" s="441"/>
      <c r="HL1" s="441"/>
      <c r="HM1" s="441"/>
      <c r="HN1" s="441"/>
      <c r="HO1" s="441"/>
      <c r="HP1" s="441"/>
      <c r="HQ1" s="440" t="s">
        <v>216</v>
      </c>
      <c r="HR1" s="440"/>
      <c r="HS1" s="441">
        <f>ตั้งค่าเดือน!$D8</f>
        <v>2565</v>
      </c>
      <c r="HT1" s="441"/>
      <c r="HU1" s="441"/>
      <c r="HV1" s="441"/>
      <c r="HW1" s="442"/>
      <c r="HX1" s="442"/>
      <c r="HY1" s="442"/>
      <c r="HZ1" s="442"/>
      <c r="IA1" s="442"/>
      <c r="IB1" s="442"/>
      <c r="IC1" s="442"/>
      <c r="ID1" s="442"/>
      <c r="IE1" s="442"/>
      <c r="IF1" s="442"/>
      <c r="IG1" s="443" t="s">
        <v>213</v>
      </c>
      <c r="IH1" s="444" t="s">
        <v>218</v>
      </c>
      <c r="II1" s="440" t="s">
        <v>219</v>
      </c>
      <c r="IJ1" s="440"/>
      <c r="IK1" s="440"/>
      <c r="IL1" s="440"/>
      <c r="IM1" s="440"/>
      <c r="IN1" s="440"/>
      <c r="IO1" s="440" t="s">
        <v>49</v>
      </c>
      <c r="IP1" s="440"/>
      <c r="IQ1" s="440"/>
      <c r="IR1" s="441" t="str">
        <f>ตั้งค่าเดือน!$B9</f>
        <v>ธันวาคม</v>
      </c>
      <c r="IS1" s="441"/>
      <c r="IT1" s="441"/>
      <c r="IU1" s="441"/>
      <c r="IV1" s="441"/>
      <c r="IW1" s="441"/>
      <c r="IX1" s="441"/>
      <c r="IY1" s="440" t="s">
        <v>216</v>
      </c>
      <c r="IZ1" s="440"/>
      <c r="JA1" s="441">
        <f>ตั้งค่าเดือน!$D9</f>
        <v>2565</v>
      </c>
      <c r="JB1" s="441"/>
      <c r="JC1" s="441"/>
      <c r="JD1" s="441"/>
      <c r="JE1" s="442"/>
      <c r="JF1" s="442"/>
      <c r="JG1" s="442"/>
      <c r="JH1" s="442"/>
      <c r="JI1" s="442"/>
      <c r="JJ1" s="442"/>
      <c r="JK1" s="442"/>
      <c r="JL1" s="442"/>
      <c r="JM1" s="442"/>
      <c r="JN1" s="442"/>
      <c r="JO1" s="443" t="s">
        <v>213</v>
      </c>
      <c r="JP1" s="444" t="s">
        <v>218</v>
      </c>
      <c r="JQ1" s="440" t="s">
        <v>219</v>
      </c>
      <c r="JR1" s="440"/>
      <c r="JS1" s="440"/>
      <c r="JT1" s="440"/>
      <c r="JU1" s="440"/>
      <c r="JV1" s="440"/>
      <c r="JW1" s="440" t="s">
        <v>49</v>
      </c>
      <c r="JX1" s="440"/>
      <c r="JY1" s="440"/>
      <c r="JZ1" s="441" t="str">
        <f>ตั้งค่าเดือน!$B10</f>
        <v>มกราคม</v>
      </c>
      <c r="KA1" s="441"/>
      <c r="KB1" s="441"/>
      <c r="KC1" s="441"/>
      <c r="KD1" s="441"/>
      <c r="KE1" s="441"/>
      <c r="KF1" s="441"/>
      <c r="KG1" s="440" t="s">
        <v>216</v>
      </c>
      <c r="KH1" s="440"/>
      <c r="KI1" s="441">
        <f>ตั้งค่าเดือน!$D10</f>
        <v>2566</v>
      </c>
      <c r="KJ1" s="441"/>
      <c r="KK1" s="441"/>
      <c r="KL1" s="441"/>
      <c r="KM1" s="442"/>
      <c r="KN1" s="442"/>
      <c r="KO1" s="442"/>
      <c r="KP1" s="442"/>
      <c r="KQ1" s="442"/>
      <c r="KR1" s="442"/>
      <c r="KS1" s="442"/>
      <c r="KT1" s="442"/>
      <c r="KU1" s="442"/>
      <c r="KV1" s="442"/>
      <c r="KW1" s="443" t="s">
        <v>213</v>
      </c>
      <c r="KX1" s="444" t="s">
        <v>218</v>
      </c>
      <c r="KY1" s="440" t="s">
        <v>219</v>
      </c>
      <c r="KZ1" s="440"/>
      <c r="LA1" s="440"/>
      <c r="LB1" s="440"/>
      <c r="LC1" s="440"/>
      <c r="LD1" s="440"/>
      <c r="LE1" s="440" t="s">
        <v>49</v>
      </c>
      <c r="LF1" s="440"/>
      <c r="LG1" s="440"/>
      <c r="LH1" s="441" t="str">
        <f>ตั้งค่าเดือน!$B11</f>
        <v>กุมภาพันธ์</v>
      </c>
      <c r="LI1" s="441"/>
      <c r="LJ1" s="441"/>
      <c r="LK1" s="441"/>
      <c r="LL1" s="441"/>
      <c r="LM1" s="441"/>
      <c r="LN1" s="441"/>
      <c r="LO1" s="440" t="s">
        <v>216</v>
      </c>
      <c r="LP1" s="440"/>
      <c r="LQ1" s="441">
        <f>ตั้งค่าเดือน!$D11</f>
        <v>2566</v>
      </c>
      <c r="LR1" s="441"/>
      <c r="LS1" s="441"/>
      <c r="LT1" s="441"/>
      <c r="LU1" s="442"/>
      <c r="LV1" s="442"/>
      <c r="LW1" s="442"/>
      <c r="LX1" s="442"/>
      <c r="LY1" s="442"/>
      <c r="LZ1" s="442"/>
      <c r="MA1" s="442"/>
      <c r="MB1" s="442"/>
      <c r="MC1" s="442"/>
      <c r="MD1" s="442"/>
      <c r="ME1" s="443" t="s">
        <v>213</v>
      </c>
      <c r="MF1" s="444" t="s">
        <v>218</v>
      </c>
      <c r="MG1" s="440" t="s">
        <v>219</v>
      </c>
      <c r="MH1" s="440"/>
      <c r="MI1" s="440"/>
      <c r="MJ1" s="440"/>
      <c r="MK1" s="440"/>
      <c r="ML1" s="440"/>
      <c r="MM1" s="440" t="s">
        <v>49</v>
      </c>
      <c r="MN1" s="440"/>
      <c r="MO1" s="440"/>
      <c r="MP1" s="441" t="str">
        <f>ตั้งค่าเดือน!$B12</f>
        <v>มีนาคม</v>
      </c>
      <c r="MQ1" s="441"/>
      <c r="MR1" s="441"/>
      <c r="MS1" s="441"/>
      <c r="MT1" s="441"/>
      <c r="MU1" s="441"/>
      <c r="MV1" s="441"/>
      <c r="MW1" s="440" t="s">
        <v>216</v>
      </c>
      <c r="MX1" s="440"/>
      <c r="MY1" s="441">
        <f>ตั้งค่าเดือน!$D12</f>
        <v>2566</v>
      </c>
      <c r="MZ1" s="441"/>
      <c r="NA1" s="441"/>
      <c r="NB1" s="441"/>
      <c r="NC1" s="442"/>
      <c r="ND1" s="442"/>
      <c r="NE1" s="442"/>
      <c r="NF1" s="442"/>
      <c r="NG1" s="442"/>
      <c r="NH1" s="442"/>
      <c r="NI1" s="442"/>
      <c r="NJ1" s="442"/>
      <c r="NK1" s="442"/>
      <c r="NL1" s="442"/>
      <c r="NM1" s="443" t="s">
        <v>213</v>
      </c>
    </row>
    <row r="2" spans="1:377" ht="23.25" x14ac:dyDescent="0.35">
      <c r="A2" s="206" t="s">
        <v>320</v>
      </c>
      <c r="B2" s="205">
        <v>1</v>
      </c>
      <c r="C2" s="207"/>
      <c r="D2" s="444"/>
      <c r="E2" s="136" t="s">
        <v>63</v>
      </c>
      <c r="F2" s="136">
        <v>1</v>
      </c>
      <c r="G2" s="136">
        <f>F2+1</f>
        <v>2</v>
      </c>
      <c r="H2" s="136">
        <f t="shared" ref="H2:AI2" si="0">G2+1</f>
        <v>3</v>
      </c>
      <c r="I2" s="136">
        <f t="shared" si="0"/>
        <v>4</v>
      </c>
      <c r="J2" s="136">
        <f t="shared" si="0"/>
        <v>5</v>
      </c>
      <c r="K2" s="136">
        <f t="shared" si="0"/>
        <v>6</v>
      </c>
      <c r="L2" s="136">
        <f t="shared" si="0"/>
        <v>7</v>
      </c>
      <c r="M2" s="136">
        <f t="shared" si="0"/>
        <v>8</v>
      </c>
      <c r="N2" s="136">
        <f t="shared" si="0"/>
        <v>9</v>
      </c>
      <c r="O2" s="136">
        <f t="shared" si="0"/>
        <v>10</v>
      </c>
      <c r="P2" s="136">
        <f t="shared" si="0"/>
        <v>11</v>
      </c>
      <c r="Q2" s="136">
        <f t="shared" si="0"/>
        <v>12</v>
      </c>
      <c r="R2" s="136">
        <f t="shared" si="0"/>
        <v>13</v>
      </c>
      <c r="S2" s="136">
        <f t="shared" si="0"/>
        <v>14</v>
      </c>
      <c r="T2" s="136">
        <f t="shared" si="0"/>
        <v>15</v>
      </c>
      <c r="U2" s="136">
        <f t="shared" si="0"/>
        <v>16</v>
      </c>
      <c r="V2" s="136">
        <f t="shared" si="0"/>
        <v>17</v>
      </c>
      <c r="W2" s="136">
        <f t="shared" si="0"/>
        <v>18</v>
      </c>
      <c r="X2" s="136">
        <f t="shared" si="0"/>
        <v>19</v>
      </c>
      <c r="Y2" s="136">
        <f t="shared" si="0"/>
        <v>20</v>
      </c>
      <c r="Z2" s="136">
        <f t="shared" si="0"/>
        <v>21</v>
      </c>
      <c r="AA2" s="136">
        <f t="shared" si="0"/>
        <v>22</v>
      </c>
      <c r="AB2" s="136">
        <f t="shared" si="0"/>
        <v>23</v>
      </c>
      <c r="AC2" s="136">
        <f t="shared" si="0"/>
        <v>24</v>
      </c>
      <c r="AD2" s="136">
        <f t="shared" si="0"/>
        <v>25</v>
      </c>
      <c r="AE2" s="136">
        <f t="shared" si="0"/>
        <v>26</v>
      </c>
      <c r="AF2" s="136">
        <f t="shared" si="0"/>
        <v>27</v>
      </c>
      <c r="AG2" s="136">
        <f t="shared" si="0"/>
        <v>28</v>
      </c>
      <c r="AH2" s="136">
        <f t="shared" si="0"/>
        <v>29</v>
      </c>
      <c r="AI2" s="136">
        <f t="shared" si="0"/>
        <v>30</v>
      </c>
      <c r="AJ2" s="136">
        <f>AI2+1</f>
        <v>31</v>
      </c>
      <c r="AK2" s="443"/>
      <c r="AL2" s="444"/>
      <c r="AM2" s="136" t="s">
        <v>63</v>
      </c>
      <c r="AN2" s="136">
        <v>1</v>
      </c>
      <c r="AO2" s="136">
        <f>AN2+1</f>
        <v>2</v>
      </c>
      <c r="AP2" s="136">
        <f t="shared" ref="AP2:BQ2" si="1">AO2+1</f>
        <v>3</v>
      </c>
      <c r="AQ2" s="136">
        <f t="shared" si="1"/>
        <v>4</v>
      </c>
      <c r="AR2" s="136">
        <f t="shared" si="1"/>
        <v>5</v>
      </c>
      <c r="AS2" s="136">
        <f t="shared" si="1"/>
        <v>6</v>
      </c>
      <c r="AT2" s="136">
        <f t="shared" si="1"/>
        <v>7</v>
      </c>
      <c r="AU2" s="136">
        <f t="shared" si="1"/>
        <v>8</v>
      </c>
      <c r="AV2" s="136">
        <f t="shared" si="1"/>
        <v>9</v>
      </c>
      <c r="AW2" s="136">
        <f t="shared" si="1"/>
        <v>10</v>
      </c>
      <c r="AX2" s="136">
        <f t="shared" si="1"/>
        <v>11</v>
      </c>
      <c r="AY2" s="136">
        <f t="shared" si="1"/>
        <v>12</v>
      </c>
      <c r="AZ2" s="136">
        <f t="shared" si="1"/>
        <v>13</v>
      </c>
      <c r="BA2" s="136">
        <f t="shared" si="1"/>
        <v>14</v>
      </c>
      <c r="BB2" s="136">
        <f t="shared" si="1"/>
        <v>15</v>
      </c>
      <c r="BC2" s="136">
        <f t="shared" si="1"/>
        <v>16</v>
      </c>
      <c r="BD2" s="136">
        <f t="shared" si="1"/>
        <v>17</v>
      </c>
      <c r="BE2" s="136">
        <f t="shared" si="1"/>
        <v>18</v>
      </c>
      <c r="BF2" s="136">
        <f t="shared" si="1"/>
        <v>19</v>
      </c>
      <c r="BG2" s="136">
        <f t="shared" si="1"/>
        <v>20</v>
      </c>
      <c r="BH2" s="136">
        <f t="shared" si="1"/>
        <v>21</v>
      </c>
      <c r="BI2" s="136">
        <f t="shared" si="1"/>
        <v>22</v>
      </c>
      <c r="BJ2" s="136">
        <f t="shared" si="1"/>
        <v>23</v>
      </c>
      <c r="BK2" s="136">
        <f t="shared" si="1"/>
        <v>24</v>
      </c>
      <c r="BL2" s="136">
        <f t="shared" si="1"/>
        <v>25</v>
      </c>
      <c r="BM2" s="136">
        <f t="shared" si="1"/>
        <v>26</v>
      </c>
      <c r="BN2" s="136">
        <f t="shared" si="1"/>
        <v>27</v>
      </c>
      <c r="BO2" s="136">
        <f t="shared" si="1"/>
        <v>28</v>
      </c>
      <c r="BP2" s="136">
        <f t="shared" si="1"/>
        <v>29</v>
      </c>
      <c r="BQ2" s="136">
        <f t="shared" si="1"/>
        <v>30</v>
      </c>
      <c r="BR2" s="136">
        <f>BQ2+1</f>
        <v>31</v>
      </c>
      <c r="BS2" s="443"/>
      <c r="BT2" s="444"/>
      <c r="BU2" s="136" t="s">
        <v>63</v>
      </c>
      <c r="BV2" s="136">
        <v>1</v>
      </c>
      <c r="BW2" s="136">
        <f>BV2+1</f>
        <v>2</v>
      </c>
      <c r="BX2" s="136">
        <f t="shared" ref="BX2:CY2" si="2">BW2+1</f>
        <v>3</v>
      </c>
      <c r="BY2" s="136">
        <f t="shared" si="2"/>
        <v>4</v>
      </c>
      <c r="BZ2" s="136">
        <f t="shared" si="2"/>
        <v>5</v>
      </c>
      <c r="CA2" s="136">
        <f t="shared" si="2"/>
        <v>6</v>
      </c>
      <c r="CB2" s="136">
        <f t="shared" si="2"/>
        <v>7</v>
      </c>
      <c r="CC2" s="136">
        <f t="shared" si="2"/>
        <v>8</v>
      </c>
      <c r="CD2" s="136">
        <f t="shared" si="2"/>
        <v>9</v>
      </c>
      <c r="CE2" s="136">
        <f t="shared" si="2"/>
        <v>10</v>
      </c>
      <c r="CF2" s="136">
        <f t="shared" si="2"/>
        <v>11</v>
      </c>
      <c r="CG2" s="136">
        <f t="shared" si="2"/>
        <v>12</v>
      </c>
      <c r="CH2" s="136">
        <f t="shared" si="2"/>
        <v>13</v>
      </c>
      <c r="CI2" s="136">
        <f t="shared" si="2"/>
        <v>14</v>
      </c>
      <c r="CJ2" s="136">
        <f t="shared" si="2"/>
        <v>15</v>
      </c>
      <c r="CK2" s="136">
        <f t="shared" si="2"/>
        <v>16</v>
      </c>
      <c r="CL2" s="136">
        <f t="shared" si="2"/>
        <v>17</v>
      </c>
      <c r="CM2" s="136">
        <f t="shared" si="2"/>
        <v>18</v>
      </c>
      <c r="CN2" s="136">
        <f t="shared" si="2"/>
        <v>19</v>
      </c>
      <c r="CO2" s="136">
        <f t="shared" si="2"/>
        <v>20</v>
      </c>
      <c r="CP2" s="136">
        <f t="shared" si="2"/>
        <v>21</v>
      </c>
      <c r="CQ2" s="136">
        <f t="shared" si="2"/>
        <v>22</v>
      </c>
      <c r="CR2" s="136">
        <f t="shared" si="2"/>
        <v>23</v>
      </c>
      <c r="CS2" s="136">
        <f t="shared" si="2"/>
        <v>24</v>
      </c>
      <c r="CT2" s="136">
        <f t="shared" si="2"/>
        <v>25</v>
      </c>
      <c r="CU2" s="136">
        <f t="shared" si="2"/>
        <v>26</v>
      </c>
      <c r="CV2" s="136">
        <f t="shared" si="2"/>
        <v>27</v>
      </c>
      <c r="CW2" s="136">
        <f t="shared" si="2"/>
        <v>28</v>
      </c>
      <c r="CX2" s="136">
        <f t="shared" si="2"/>
        <v>29</v>
      </c>
      <c r="CY2" s="136">
        <f t="shared" si="2"/>
        <v>30</v>
      </c>
      <c r="CZ2" s="136">
        <f>CY2+1</f>
        <v>31</v>
      </c>
      <c r="DA2" s="443"/>
      <c r="DB2" s="444"/>
      <c r="DC2" s="136" t="s">
        <v>63</v>
      </c>
      <c r="DD2" s="136">
        <v>1</v>
      </c>
      <c r="DE2" s="136">
        <f>DD2+1</f>
        <v>2</v>
      </c>
      <c r="DF2" s="136">
        <f t="shared" ref="DF2:EG2" si="3">DE2+1</f>
        <v>3</v>
      </c>
      <c r="DG2" s="136">
        <f t="shared" si="3"/>
        <v>4</v>
      </c>
      <c r="DH2" s="136">
        <f t="shared" si="3"/>
        <v>5</v>
      </c>
      <c r="DI2" s="136">
        <f t="shared" si="3"/>
        <v>6</v>
      </c>
      <c r="DJ2" s="136">
        <f t="shared" si="3"/>
        <v>7</v>
      </c>
      <c r="DK2" s="136">
        <f t="shared" si="3"/>
        <v>8</v>
      </c>
      <c r="DL2" s="136">
        <f t="shared" si="3"/>
        <v>9</v>
      </c>
      <c r="DM2" s="136">
        <f t="shared" si="3"/>
        <v>10</v>
      </c>
      <c r="DN2" s="136">
        <f t="shared" si="3"/>
        <v>11</v>
      </c>
      <c r="DO2" s="136">
        <f t="shared" si="3"/>
        <v>12</v>
      </c>
      <c r="DP2" s="136">
        <f t="shared" si="3"/>
        <v>13</v>
      </c>
      <c r="DQ2" s="136">
        <f t="shared" si="3"/>
        <v>14</v>
      </c>
      <c r="DR2" s="136">
        <f t="shared" si="3"/>
        <v>15</v>
      </c>
      <c r="DS2" s="136">
        <f t="shared" si="3"/>
        <v>16</v>
      </c>
      <c r="DT2" s="136">
        <f t="shared" si="3"/>
        <v>17</v>
      </c>
      <c r="DU2" s="136">
        <f t="shared" si="3"/>
        <v>18</v>
      </c>
      <c r="DV2" s="136">
        <f t="shared" si="3"/>
        <v>19</v>
      </c>
      <c r="DW2" s="136">
        <f t="shared" si="3"/>
        <v>20</v>
      </c>
      <c r="DX2" s="136">
        <f t="shared" si="3"/>
        <v>21</v>
      </c>
      <c r="DY2" s="136">
        <f t="shared" si="3"/>
        <v>22</v>
      </c>
      <c r="DZ2" s="136">
        <f t="shared" si="3"/>
        <v>23</v>
      </c>
      <c r="EA2" s="136">
        <f t="shared" si="3"/>
        <v>24</v>
      </c>
      <c r="EB2" s="136">
        <f t="shared" si="3"/>
        <v>25</v>
      </c>
      <c r="EC2" s="136">
        <f t="shared" si="3"/>
        <v>26</v>
      </c>
      <c r="ED2" s="136">
        <f t="shared" si="3"/>
        <v>27</v>
      </c>
      <c r="EE2" s="136">
        <f t="shared" si="3"/>
        <v>28</v>
      </c>
      <c r="EF2" s="136">
        <f t="shared" si="3"/>
        <v>29</v>
      </c>
      <c r="EG2" s="136">
        <f t="shared" si="3"/>
        <v>30</v>
      </c>
      <c r="EH2" s="136">
        <f>EG2+1</f>
        <v>31</v>
      </c>
      <c r="EI2" s="443"/>
      <c r="EJ2" s="444"/>
      <c r="EK2" s="136" t="s">
        <v>63</v>
      </c>
      <c r="EL2" s="136">
        <v>1</v>
      </c>
      <c r="EM2" s="136">
        <f>EL2+1</f>
        <v>2</v>
      </c>
      <c r="EN2" s="136">
        <f t="shared" ref="EN2:FO2" si="4">EM2+1</f>
        <v>3</v>
      </c>
      <c r="EO2" s="136">
        <f t="shared" si="4"/>
        <v>4</v>
      </c>
      <c r="EP2" s="136">
        <f t="shared" si="4"/>
        <v>5</v>
      </c>
      <c r="EQ2" s="136">
        <f t="shared" si="4"/>
        <v>6</v>
      </c>
      <c r="ER2" s="136">
        <f t="shared" si="4"/>
        <v>7</v>
      </c>
      <c r="ES2" s="136">
        <f t="shared" si="4"/>
        <v>8</v>
      </c>
      <c r="ET2" s="136">
        <f t="shared" si="4"/>
        <v>9</v>
      </c>
      <c r="EU2" s="136">
        <f t="shared" si="4"/>
        <v>10</v>
      </c>
      <c r="EV2" s="136">
        <f t="shared" si="4"/>
        <v>11</v>
      </c>
      <c r="EW2" s="136">
        <f t="shared" si="4"/>
        <v>12</v>
      </c>
      <c r="EX2" s="136">
        <f t="shared" si="4"/>
        <v>13</v>
      </c>
      <c r="EY2" s="136">
        <f t="shared" si="4"/>
        <v>14</v>
      </c>
      <c r="EZ2" s="136">
        <f t="shared" si="4"/>
        <v>15</v>
      </c>
      <c r="FA2" s="136">
        <f t="shared" si="4"/>
        <v>16</v>
      </c>
      <c r="FB2" s="136">
        <f t="shared" si="4"/>
        <v>17</v>
      </c>
      <c r="FC2" s="136">
        <f t="shared" si="4"/>
        <v>18</v>
      </c>
      <c r="FD2" s="136">
        <f t="shared" si="4"/>
        <v>19</v>
      </c>
      <c r="FE2" s="136">
        <f t="shared" si="4"/>
        <v>20</v>
      </c>
      <c r="FF2" s="136">
        <f t="shared" si="4"/>
        <v>21</v>
      </c>
      <c r="FG2" s="136">
        <f t="shared" si="4"/>
        <v>22</v>
      </c>
      <c r="FH2" s="136">
        <f t="shared" si="4"/>
        <v>23</v>
      </c>
      <c r="FI2" s="136">
        <f t="shared" si="4"/>
        <v>24</v>
      </c>
      <c r="FJ2" s="136">
        <f t="shared" si="4"/>
        <v>25</v>
      </c>
      <c r="FK2" s="136">
        <f t="shared" si="4"/>
        <v>26</v>
      </c>
      <c r="FL2" s="136">
        <f t="shared" si="4"/>
        <v>27</v>
      </c>
      <c r="FM2" s="136">
        <f t="shared" si="4"/>
        <v>28</v>
      </c>
      <c r="FN2" s="136">
        <f t="shared" si="4"/>
        <v>29</v>
      </c>
      <c r="FO2" s="136">
        <f t="shared" si="4"/>
        <v>30</v>
      </c>
      <c r="FP2" s="136">
        <f>FO2+1</f>
        <v>31</v>
      </c>
      <c r="FQ2" s="443"/>
      <c r="FR2" s="444"/>
      <c r="FS2" s="136" t="s">
        <v>63</v>
      </c>
      <c r="FT2" s="136">
        <v>1</v>
      </c>
      <c r="FU2" s="136">
        <f>FT2+1</f>
        <v>2</v>
      </c>
      <c r="FV2" s="136">
        <f t="shared" ref="FV2:GW2" si="5">FU2+1</f>
        <v>3</v>
      </c>
      <c r="FW2" s="136">
        <f t="shared" si="5"/>
        <v>4</v>
      </c>
      <c r="FX2" s="136">
        <f t="shared" si="5"/>
        <v>5</v>
      </c>
      <c r="FY2" s="136">
        <f t="shared" si="5"/>
        <v>6</v>
      </c>
      <c r="FZ2" s="136">
        <f t="shared" si="5"/>
        <v>7</v>
      </c>
      <c r="GA2" s="136">
        <f t="shared" si="5"/>
        <v>8</v>
      </c>
      <c r="GB2" s="136">
        <f t="shared" si="5"/>
        <v>9</v>
      </c>
      <c r="GC2" s="136">
        <f t="shared" si="5"/>
        <v>10</v>
      </c>
      <c r="GD2" s="136">
        <f t="shared" si="5"/>
        <v>11</v>
      </c>
      <c r="GE2" s="136">
        <f t="shared" si="5"/>
        <v>12</v>
      </c>
      <c r="GF2" s="136">
        <f t="shared" si="5"/>
        <v>13</v>
      </c>
      <c r="GG2" s="136">
        <f t="shared" si="5"/>
        <v>14</v>
      </c>
      <c r="GH2" s="136">
        <f t="shared" si="5"/>
        <v>15</v>
      </c>
      <c r="GI2" s="136">
        <f t="shared" si="5"/>
        <v>16</v>
      </c>
      <c r="GJ2" s="136">
        <f t="shared" si="5"/>
        <v>17</v>
      </c>
      <c r="GK2" s="136">
        <f t="shared" si="5"/>
        <v>18</v>
      </c>
      <c r="GL2" s="136">
        <f t="shared" si="5"/>
        <v>19</v>
      </c>
      <c r="GM2" s="136">
        <f t="shared" si="5"/>
        <v>20</v>
      </c>
      <c r="GN2" s="136">
        <f t="shared" si="5"/>
        <v>21</v>
      </c>
      <c r="GO2" s="136">
        <f t="shared" si="5"/>
        <v>22</v>
      </c>
      <c r="GP2" s="136">
        <f t="shared" si="5"/>
        <v>23</v>
      </c>
      <c r="GQ2" s="136">
        <f t="shared" si="5"/>
        <v>24</v>
      </c>
      <c r="GR2" s="136">
        <f t="shared" si="5"/>
        <v>25</v>
      </c>
      <c r="GS2" s="136">
        <f t="shared" si="5"/>
        <v>26</v>
      </c>
      <c r="GT2" s="136">
        <f t="shared" si="5"/>
        <v>27</v>
      </c>
      <c r="GU2" s="136">
        <f t="shared" si="5"/>
        <v>28</v>
      </c>
      <c r="GV2" s="136">
        <f t="shared" si="5"/>
        <v>29</v>
      </c>
      <c r="GW2" s="136">
        <f t="shared" si="5"/>
        <v>30</v>
      </c>
      <c r="GX2" s="136">
        <f>GW2+1</f>
        <v>31</v>
      </c>
      <c r="GY2" s="443"/>
      <c r="GZ2" s="444"/>
      <c r="HA2" s="136" t="s">
        <v>63</v>
      </c>
      <c r="HB2" s="136">
        <v>1</v>
      </c>
      <c r="HC2" s="136">
        <f>HB2+1</f>
        <v>2</v>
      </c>
      <c r="HD2" s="136">
        <f t="shared" ref="HD2:IE2" si="6">HC2+1</f>
        <v>3</v>
      </c>
      <c r="HE2" s="136">
        <f t="shared" si="6"/>
        <v>4</v>
      </c>
      <c r="HF2" s="136">
        <f t="shared" si="6"/>
        <v>5</v>
      </c>
      <c r="HG2" s="136">
        <f t="shared" si="6"/>
        <v>6</v>
      </c>
      <c r="HH2" s="136">
        <f t="shared" si="6"/>
        <v>7</v>
      </c>
      <c r="HI2" s="136">
        <f t="shared" si="6"/>
        <v>8</v>
      </c>
      <c r="HJ2" s="136">
        <f t="shared" si="6"/>
        <v>9</v>
      </c>
      <c r="HK2" s="136">
        <f t="shared" si="6"/>
        <v>10</v>
      </c>
      <c r="HL2" s="136">
        <f t="shared" si="6"/>
        <v>11</v>
      </c>
      <c r="HM2" s="136">
        <f t="shared" si="6"/>
        <v>12</v>
      </c>
      <c r="HN2" s="136">
        <f t="shared" si="6"/>
        <v>13</v>
      </c>
      <c r="HO2" s="136">
        <f t="shared" si="6"/>
        <v>14</v>
      </c>
      <c r="HP2" s="136">
        <f t="shared" si="6"/>
        <v>15</v>
      </c>
      <c r="HQ2" s="136">
        <f t="shared" si="6"/>
        <v>16</v>
      </c>
      <c r="HR2" s="136">
        <f t="shared" si="6"/>
        <v>17</v>
      </c>
      <c r="HS2" s="136">
        <f t="shared" si="6"/>
        <v>18</v>
      </c>
      <c r="HT2" s="136">
        <f t="shared" si="6"/>
        <v>19</v>
      </c>
      <c r="HU2" s="136">
        <f t="shared" si="6"/>
        <v>20</v>
      </c>
      <c r="HV2" s="136">
        <f t="shared" si="6"/>
        <v>21</v>
      </c>
      <c r="HW2" s="136">
        <f t="shared" si="6"/>
        <v>22</v>
      </c>
      <c r="HX2" s="136">
        <f t="shared" si="6"/>
        <v>23</v>
      </c>
      <c r="HY2" s="136">
        <f t="shared" si="6"/>
        <v>24</v>
      </c>
      <c r="HZ2" s="136">
        <f t="shared" si="6"/>
        <v>25</v>
      </c>
      <c r="IA2" s="136">
        <f t="shared" si="6"/>
        <v>26</v>
      </c>
      <c r="IB2" s="136">
        <f t="shared" si="6"/>
        <v>27</v>
      </c>
      <c r="IC2" s="136">
        <f t="shared" si="6"/>
        <v>28</v>
      </c>
      <c r="ID2" s="136">
        <f t="shared" si="6"/>
        <v>29</v>
      </c>
      <c r="IE2" s="136">
        <f t="shared" si="6"/>
        <v>30</v>
      </c>
      <c r="IF2" s="136">
        <f>IE2+1</f>
        <v>31</v>
      </c>
      <c r="IG2" s="443"/>
      <c r="IH2" s="444"/>
      <c r="II2" s="136" t="s">
        <v>63</v>
      </c>
      <c r="IJ2" s="136">
        <v>1</v>
      </c>
      <c r="IK2" s="136">
        <f>IJ2+1</f>
        <v>2</v>
      </c>
      <c r="IL2" s="136">
        <f t="shared" ref="IL2:JM2" si="7">IK2+1</f>
        <v>3</v>
      </c>
      <c r="IM2" s="136">
        <f t="shared" si="7"/>
        <v>4</v>
      </c>
      <c r="IN2" s="136">
        <f t="shared" si="7"/>
        <v>5</v>
      </c>
      <c r="IO2" s="136">
        <f t="shared" si="7"/>
        <v>6</v>
      </c>
      <c r="IP2" s="136">
        <f t="shared" si="7"/>
        <v>7</v>
      </c>
      <c r="IQ2" s="136">
        <f t="shared" si="7"/>
        <v>8</v>
      </c>
      <c r="IR2" s="136">
        <f t="shared" si="7"/>
        <v>9</v>
      </c>
      <c r="IS2" s="136">
        <f t="shared" si="7"/>
        <v>10</v>
      </c>
      <c r="IT2" s="136">
        <f t="shared" si="7"/>
        <v>11</v>
      </c>
      <c r="IU2" s="136">
        <f t="shared" si="7"/>
        <v>12</v>
      </c>
      <c r="IV2" s="136">
        <f t="shared" si="7"/>
        <v>13</v>
      </c>
      <c r="IW2" s="136">
        <f t="shared" si="7"/>
        <v>14</v>
      </c>
      <c r="IX2" s="136">
        <f t="shared" si="7"/>
        <v>15</v>
      </c>
      <c r="IY2" s="136">
        <f t="shared" si="7"/>
        <v>16</v>
      </c>
      <c r="IZ2" s="136">
        <f t="shared" si="7"/>
        <v>17</v>
      </c>
      <c r="JA2" s="136">
        <f t="shared" si="7"/>
        <v>18</v>
      </c>
      <c r="JB2" s="136">
        <f t="shared" si="7"/>
        <v>19</v>
      </c>
      <c r="JC2" s="136">
        <f t="shared" si="7"/>
        <v>20</v>
      </c>
      <c r="JD2" s="136">
        <f t="shared" si="7"/>
        <v>21</v>
      </c>
      <c r="JE2" s="136">
        <f t="shared" si="7"/>
        <v>22</v>
      </c>
      <c r="JF2" s="136">
        <f t="shared" si="7"/>
        <v>23</v>
      </c>
      <c r="JG2" s="136">
        <f t="shared" si="7"/>
        <v>24</v>
      </c>
      <c r="JH2" s="136">
        <f t="shared" si="7"/>
        <v>25</v>
      </c>
      <c r="JI2" s="136">
        <f t="shared" si="7"/>
        <v>26</v>
      </c>
      <c r="JJ2" s="136">
        <f t="shared" si="7"/>
        <v>27</v>
      </c>
      <c r="JK2" s="136">
        <f t="shared" si="7"/>
        <v>28</v>
      </c>
      <c r="JL2" s="136">
        <f t="shared" si="7"/>
        <v>29</v>
      </c>
      <c r="JM2" s="136">
        <f t="shared" si="7"/>
        <v>30</v>
      </c>
      <c r="JN2" s="136">
        <f>JM2+1</f>
        <v>31</v>
      </c>
      <c r="JO2" s="443"/>
      <c r="JP2" s="444"/>
      <c r="JQ2" s="136" t="s">
        <v>63</v>
      </c>
      <c r="JR2" s="136">
        <v>1</v>
      </c>
      <c r="JS2" s="136">
        <f>JR2+1</f>
        <v>2</v>
      </c>
      <c r="JT2" s="136">
        <f t="shared" ref="JT2:KU2" si="8">JS2+1</f>
        <v>3</v>
      </c>
      <c r="JU2" s="136">
        <f t="shared" si="8"/>
        <v>4</v>
      </c>
      <c r="JV2" s="136">
        <f t="shared" si="8"/>
        <v>5</v>
      </c>
      <c r="JW2" s="136">
        <f t="shared" si="8"/>
        <v>6</v>
      </c>
      <c r="JX2" s="136">
        <f t="shared" si="8"/>
        <v>7</v>
      </c>
      <c r="JY2" s="136">
        <f t="shared" si="8"/>
        <v>8</v>
      </c>
      <c r="JZ2" s="136">
        <f t="shared" si="8"/>
        <v>9</v>
      </c>
      <c r="KA2" s="136">
        <f t="shared" si="8"/>
        <v>10</v>
      </c>
      <c r="KB2" s="136">
        <f t="shared" si="8"/>
        <v>11</v>
      </c>
      <c r="KC2" s="136">
        <f t="shared" si="8"/>
        <v>12</v>
      </c>
      <c r="KD2" s="136">
        <f t="shared" si="8"/>
        <v>13</v>
      </c>
      <c r="KE2" s="136">
        <f t="shared" si="8"/>
        <v>14</v>
      </c>
      <c r="KF2" s="136">
        <f t="shared" si="8"/>
        <v>15</v>
      </c>
      <c r="KG2" s="136">
        <f t="shared" si="8"/>
        <v>16</v>
      </c>
      <c r="KH2" s="136">
        <f t="shared" si="8"/>
        <v>17</v>
      </c>
      <c r="KI2" s="136">
        <f t="shared" si="8"/>
        <v>18</v>
      </c>
      <c r="KJ2" s="136">
        <f t="shared" si="8"/>
        <v>19</v>
      </c>
      <c r="KK2" s="136">
        <f t="shared" si="8"/>
        <v>20</v>
      </c>
      <c r="KL2" s="136">
        <f t="shared" si="8"/>
        <v>21</v>
      </c>
      <c r="KM2" s="136">
        <f t="shared" si="8"/>
        <v>22</v>
      </c>
      <c r="KN2" s="136">
        <f t="shared" si="8"/>
        <v>23</v>
      </c>
      <c r="KO2" s="136">
        <f t="shared" si="8"/>
        <v>24</v>
      </c>
      <c r="KP2" s="136">
        <f t="shared" si="8"/>
        <v>25</v>
      </c>
      <c r="KQ2" s="136">
        <f t="shared" si="8"/>
        <v>26</v>
      </c>
      <c r="KR2" s="136">
        <f t="shared" si="8"/>
        <v>27</v>
      </c>
      <c r="KS2" s="136">
        <f t="shared" si="8"/>
        <v>28</v>
      </c>
      <c r="KT2" s="136">
        <f t="shared" si="8"/>
        <v>29</v>
      </c>
      <c r="KU2" s="136">
        <f t="shared" si="8"/>
        <v>30</v>
      </c>
      <c r="KV2" s="136">
        <f>KU2+1</f>
        <v>31</v>
      </c>
      <c r="KW2" s="443"/>
      <c r="KX2" s="444"/>
      <c r="KY2" s="136" t="s">
        <v>63</v>
      </c>
      <c r="KZ2" s="136">
        <v>1</v>
      </c>
      <c r="LA2" s="136">
        <f>KZ2+1</f>
        <v>2</v>
      </c>
      <c r="LB2" s="136">
        <f t="shared" ref="LB2:MC2" si="9">LA2+1</f>
        <v>3</v>
      </c>
      <c r="LC2" s="136">
        <f t="shared" si="9"/>
        <v>4</v>
      </c>
      <c r="LD2" s="136">
        <f t="shared" si="9"/>
        <v>5</v>
      </c>
      <c r="LE2" s="136">
        <f t="shared" si="9"/>
        <v>6</v>
      </c>
      <c r="LF2" s="136">
        <f t="shared" si="9"/>
        <v>7</v>
      </c>
      <c r="LG2" s="136">
        <f t="shared" si="9"/>
        <v>8</v>
      </c>
      <c r="LH2" s="136">
        <f t="shared" si="9"/>
        <v>9</v>
      </c>
      <c r="LI2" s="136">
        <f t="shared" si="9"/>
        <v>10</v>
      </c>
      <c r="LJ2" s="136">
        <f t="shared" si="9"/>
        <v>11</v>
      </c>
      <c r="LK2" s="136">
        <f t="shared" si="9"/>
        <v>12</v>
      </c>
      <c r="LL2" s="136">
        <f t="shared" si="9"/>
        <v>13</v>
      </c>
      <c r="LM2" s="136">
        <f t="shared" si="9"/>
        <v>14</v>
      </c>
      <c r="LN2" s="136">
        <f t="shared" si="9"/>
        <v>15</v>
      </c>
      <c r="LO2" s="136">
        <f t="shared" si="9"/>
        <v>16</v>
      </c>
      <c r="LP2" s="136">
        <f t="shared" si="9"/>
        <v>17</v>
      </c>
      <c r="LQ2" s="136">
        <f t="shared" si="9"/>
        <v>18</v>
      </c>
      <c r="LR2" s="136">
        <f t="shared" si="9"/>
        <v>19</v>
      </c>
      <c r="LS2" s="136">
        <f t="shared" si="9"/>
        <v>20</v>
      </c>
      <c r="LT2" s="136">
        <f t="shared" si="9"/>
        <v>21</v>
      </c>
      <c r="LU2" s="136">
        <f t="shared" si="9"/>
        <v>22</v>
      </c>
      <c r="LV2" s="136">
        <f t="shared" si="9"/>
        <v>23</v>
      </c>
      <c r="LW2" s="136">
        <f t="shared" si="9"/>
        <v>24</v>
      </c>
      <c r="LX2" s="136">
        <f t="shared" si="9"/>
        <v>25</v>
      </c>
      <c r="LY2" s="136">
        <f t="shared" si="9"/>
        <v>26</v>
      </c>
      <c r="LZ2" s="136">
        <f t="shared" si="9"/>
        <v>27</v>
      </c>
      <c r="MA2" s="136">
        <f t="shared" si="9"/>
        <v>28</v>
      </c>
      <c r="MB2" s="136">
        <f t="shared" si="9"/>
        <v>29</v>
      </c>
      <c r="MC2" s="136">
        <f t="shared" si="9"/>
        <v>30</v>
      </c>
      <c r="MD2" s="136">
        <f>MC2+1</f>
        <v>31</v>
      </c>
      <c r="ME2" s="443"/>
      <c r="MF2" s="444"/>
      <c r="MG2" s="136" t="s">
        <v>63</v>
      </c>
      <c r="MH2" s="136">
        <v>1</v>
      </c>
      <c r="MI2" s="136">
        <f>MH2+1</f>
        <v>2</v>
      </c>
      <c r="MJ2" s="136">
        <f t="shared" ref="MJ2:NK2" si="10">MI2+1</f>
        <v>3</v>
      </c>
      <c r="MK2" s="136">
        <f t="shared" si="10"/>
        <v>4</v>
      </c>
      <c r="ML2" s="136">
        <f t="shared" si="10"/>
        <v>5</v>
      </c>
      <c r="MM2" s="136">
        <f t="shared" si="10"/>
        <v>6</v>
      </c>
      <c r="MN2" s="136">
        <f t="shared" si="10"/>
        <v>7</v>
      </c>
      <c r="MO2" s="136">
        <f t="shared" si="10"/>
        <v>8</v>
      </c>
      <c r="MP2" s="136">
        <f t="shared" si="10"/>
        <v>9</v>
      </c>
      <c r="MQ2" s="136">
        <f t="shared" si="10"/>
        <v>10</v>
      </c>
      <c r="MR2" s="136">
        <f t="shared" si="10"/>
        <v>11</v>
      </c>
      <c r="MS2" s="136">
        <f t="shared" si="10"/>
        <v>12</v>
      </c>
      <c r="MT2" s="136">
        <f t="shared" si="10"/>
        <v>13</v>
      </c>
      <c r="MU2" s="136">
        <f t="shared" si="10"/>
        <v>14</v>
      </c>
      <c r="MV2" s="136">
        <f t="shared" si="10"/>
        <v>15</v>
      </c>
      <c r="MW2" s="136">
        <f t="shared" si="10"/>
        <v>16</v>
      </c>
      <c r="MX2" s="136">
        <f t="shared" si="10"/>
        <v>17</v>
      </c>
      <c r="MY2" s="136">
        <f t="shared" si="10"/>
        <v>18</v>
      </c>
      <c r="MZ2" s="136">
        <f t="shared" si="10"/>
        <v>19</v>
      </c>
      <c r="NA2" s="136">
        <f t="shared" si="10"/>
        <v>20</v>
      </c>
      <c r="NB2" s="136">
        <f t="shared" si="10"/>
        <v>21</v>
      </c>
      <c r="NC2" s="136">
        <f t="shared" si="10"/>
        <v>22</v>
      </c>
      <c r="ND2" s="136">
        <f t="shared" si="10"/>
        <v>23</v>
      </c>
      <c r="NE2" s="136">
        <f t="shared" si="10"/>
        <v>24</v>
      </c>
      <c r="NF2" s="136">
        <f t="shared" si="10"/>
        <v>25</v>
      </c>
      <c r="NG2" s="136">
        <f t="shared" si="10"/>
        <v>26</v>
      </c>
      <c r="NH2" s="136">
        <f t="shared" si="10"/>
        <v>27</v>
      </c>
      <c r="NI2" s="136">
        <f t="shared" si="10"/>
        <v>28</v>
      </c>
      <c r="NJ2" s="136">
        <f t="shared" si="10"/>
        <v>29</v>
      </c>
      <c r="NK2" s="136">
        <f t="shared" si="10"/>
        <v>30</v>
      </c>
      <c r="NL2" s="136">
        <f>NK2+1</f>
        <v>31</v>
      </c>
      <c r="NM2" s="443"/>
    </row>
    <row r="3" spans="1:377" x14ac:dyDescent="0.35">
      <c r="A3" s="125"/>
      <c r="B3" s="125"/>
      <c r="C3" s="125"/>
      <c r="D3" s="444"/>
      <c r="E3" s="136" t="s">
        <v>64</v>
      </c>
      <c r="F3" s="137" t="str">
        <f>IF('พ.ค.'!D3="","",'พ.ค.'!D3)</f>
        <v/>
      </c>
      <c r="G3" s="137" t="str">
        <f>IF('พ.ค.'!E3="","",'พ.ค.'!E3)</f>
        <v/>
      </c>
      <c r="H3" s="137" t="str">
        <f>IF('พ.ค.'!F3="","",'พ.ค.'!F3)</f>
        <v/>
      </c>
      <c r="I3" s="137" t="str">
        <f>IF('พ.ค.'!G3="","",'พ.ค.'!G3)</f>
        <v/>
      </c>
      <c r="J3" s="137" t="str">
        <f>IF('พ.ค.'!H3="","",'พ.ค.'!H3)</f>
        <v/>
      </c>
      <c r="K3" s="137" t="str">
        <f>IF('พ.ค.'!I3="","",'พ.ค.'!I3)</f>
        <v/>
      </c>
      <c r="L3" s="137" t="str">
        <f>IF('พ.ค.'!J3="","",'พ.ค.'!J3)</f>
        <v/>
      </c>
      <c r="M3" s="137" t="str">
        <f>IF('พ.ค.'!K3="","",'พ.ค.'!K3)</f>
        <v/>
      </c>
      <c r="N3" s="137" t="str">
        <f>IF('พ.ค.'!L3="","",'พ.ค.'!L3)</f>
        <v/>
      </c>
      <c r="O3" s="137" t="str">
        <f>IF('พ.ค.'!M3="","",'พ.ค.'!M3)</f>
        <v/>
      </c>
      <c r="P3" s="137" t="str">
        <f>IF('พ.ค.'!N3="","",'พ.ค.'!N3)</f>
        <v/>
      </c>
      <c r="Q3" s="137" t="str">
        <f>IF('พ.ค.'!O3="","",'พ.ค.'!O3)</f>
        <v/>
      </c>
      <c r="R3" s="137" t="str">
        <f>IF('พ.ค.'!P3="","",'พ.ค.'!P3)</f>
        <v/>
      </c>
      <c r="S3" s="137" t="str">
        <f>IF('พ.ค.'!Q3="","",'พ.ค.'!Q3)</f>
        <v/>
      </c>
      <c r="T3" s="137" t="str">
        <f>IF('พ.ค.'!R3="","",'พ.ค.'!R3)</f>
        <v/>
      </c>
      <c r="U3" s="137" t="str">
        <f>IF('พ.ค.'!S3="","",'พ.ค.'!S3)</f>
        <v/>
      </c>
      <c r="V3" s="137" t="str">
        <f>IF('พ.ค.'!T3="","",'พ.ค.'!T3)</f>
        <v>อ</v>
      </c>
      <c r="W3" s="137" t="str">
        <f>IF('พ.ค.'!U3="","",'พ.ค.'!U3)</f>
        <v>พ</v>
      </c>
      <c r="X3" s="137" t="str">
        <f>IF('พ.ค.'!V3="","",'พ.ค.'!V3)</f>
        <v>พฤ</v>
      </c>
      <c r="Y3" s="137" t="str">
        <f>IF('พ.ค.'!W3="","",'พ.ค.'!W3)</f>
        <v>ศ</v>
      </c>
      <c r="Z3" s="137" t="str">
        <f>IF('พ.ค.'!X3="","",'พ.ค.'!X3)</f>
        <v/>
      </c>
      <c r="AA3" s="137" t="str">
        <f>IF('พ.ค.'!Y3="","",'พ.ค.'!Y3)</f>
        <v/>
      </c>
      <c r="AB3" s="137" t="str">
        <f>IF('พ.ค.'!Z3="","",'พ.ค.'!Z3)</f>
        <v>จ</v>
      </c>
      <c r="AC3" s="137" t="str">
        <f>IF('พ.ค.'!AA3="","",'พ.ค.'!AA3)</f>
        <v>อ</v>
      </c>
      <c r="AD3" s="137" t="str">
        <f>IF('พ.ค.'!AB3="","",'พ.ค.'!AB3)</f>
        <v>พ</v>
      </c>
      <c r="AE3" s="137" t="str">
        <f>IF('พ.ค.'!AC3="","",'พ.ค.'!AC3)</f>
        <v>พฤ</v>
      </c>
      <c r="AF3" s="137" t="str">
        <f>IF('พ.ค.'!AD3="","",'พ.ค.'!AD3)</f>
        <v>ศ</v>
      </c>
      <c r="AG3" s="137" t="str">
        <f>IF('พ.ค.'!AE3="","",'พ.ค.'!AE3)</f>
        <v/>
      </c>
      <c r="AH3" s="137" t="str">
        <f>IF('พ.ค.'!AF3="","",'พ.ค.'!AF3)</f>
        <v/>
      </c>
      <c r="AI3" s="137" t="str">
        <f>IF('พ.ค.'!AG3="","",'พ.ค.'!AG3)</f>
        <v>จ</v>
      </c>
      <c r="AJ3" s="137" t="str">
        <f>IF('พ.ค.'!AH3="","",'พ.ค.'!AH3)</f>
        <v>อ</v>
      </c>
      <c r="AK3" s="443"/>
      <c r="AL3" s="444"/>
      <c r="AM3" s="136" t="s">
        <v>64</v>
      </c>
      <c r="AN3" s="137" t="str">
        <f>IF('มิ.ย.'!D3="","",'มิ.ย.'!D3)</f>
        <v>พ</v>
      </c>
      <c r="AO3" s="137" t="str">
        <f>IF('มิ.ย.'!E3="","",'มิ.ย.'!E3)</f>
        <v>พฤ</v>
      </c>
      <c r="AP3" s="137" t="str">
        <f>IF('มิ.ย.'!F3="","",'มิ.ย.'!F3)</f>
        <v/>
      </c>
      <c r="AQ3" s="137" t="str">
        <f>IF('มิ.ย.'!G3="","",'มิ.ย.'!G3)</f>
        <v/>
      </c>
      <c r="AR3" s="137" t="str">
        <f>IF('มิ.ย.'!H3="","",'มิ.ย.'!H3)</f>
        <v/>
      </c>
      <c r="AS3" s="137" t="str">
        <f>IF('มิ.ย.'!I3="","",'มิ.ย.'!I3)</f>
        <v>จ</v>
      </c>
      <c r="AT3" s="137" t="str">
        <f>IF('มิ.ย.'!J3="","",'มิ.ย.'!J3)</f>
        <v>อ</v>
      </c>
      <c r="AU3" s="137" t="str">
        <f>IF('มิ.ย.'!K3="","",'มิ.ย.'!K3)</f>
        <v>พ</v>
      </c>
      <c r="AV3" s="137" t="str">
        <f>IF('มิ.ย.'!L3="","",'มิ.ย.'!L3)</f>
        <v>พฤ</v>
      </c>
      <c r="AW3" s="137" t="str">
        <f>IF('มิ.ย.'!M3="","",'มิ.ย.'!M3)</f>
        <v>ศ</v>
      </c>
      <c r="AX3" s="137" t="str">
        <f>IF('มิ.ย.'!N3="","",'มิ.ย.'!N3)</f>
        <v/>
      </c>
      <c r="AY3" s="137" t="str">
        <f>IF('มิ.ย.'!O3="","",'มิ.ย.'!O3)</f>
        <v/>
      </c>
      <c r="AZ3" s="137" t="str">
        <f>IF('มิ.ย.'!P3="","",'มิ.ย.'!P3)</f>
        <v>จ</v>
      </c>
      <c r="BA3" s="137" t="str">
        <f>IF('มิ.ย.'!Q3="","",'มิ.ย.'!Q3)</f>
        <v>อ</v>
      </c>
      <c r="BB3" s="137" t="str">
        <f>IF('มิ.ย.'!R3="","",'มิ.ย.'!R3)</f>
        <v>พ</v>
      </c>
      <c r="BC3" s="137" t="str">
        <f>IF('มิ.ย.'!S3="","",'มิ.ย.'!S3)</f>
        <v>พฤ</v>
      </c>
      <c r="BD3" s="137" t="str">
        <f>IF('มิ.ย.'!T3="","",'มิ.ย.'!T3)</f>
        <v>ศ</v>
      </c>
      <c r="BE3" s="137" t="str">
        <f>IF('มิ.ย.'!U3="","",'มิ.ย.'!U3)</f>
        <v/>
      </c>
      <c r="BF3" s="137" t="str">
        <f>IF('มิ.ย.'!V3="","",'มิ.ย.'!V3)</f>
        <v/>
      </c>
      <c r="BG3" s="137" t="str">
        <f>IF('มิ.ย.'!W3="","",'มิ.ย.'!W3)</f>
        <v>จ</v>
      </c>
      <c r="BH3" s="137" t="str">
        <f>IF('มิ.ย.'!X3="","",'มิ.ย.'!X3)</f>
        <v>อ</v>
      </c>
      <c r="BI3" s="137" t="str">
        <f>IF('มิ.ย.'!Y3="","",'มิ.ย.'!Y3)</f>
        <v>พ</v>
      </c>
      <c r="BJ3" s="137" t="str">
        <f>IF('มิ.ย.'!Z3="","",'มิ.ย.'!Z3)</f>
        <v>พฤ</v>
      </c>
      <c r="BK3" s="137" t="str">
        <f>IF('มิ.ย.'!AA3="","",'มิ.ย.'!AA3)</f>
        <v>ศ</v>
      </c>
      <c r="BL3" s="137" t="str">
        <f>IF('มิ.ย.'!AB3="","",'มิ.ย.'!AB3)</f>
        <v/>
      </c>
      <c r="BM3" s="137" t="str">
        <f>IF('มิ.ย.'!AC3="","",'มิ.ย.'!AC3)</f>
        <v/>
      </c>
      <c r="BN3" s="137" t="str">
        <f>IF('มิ.ย.'!AD3="","",'มิ.ย.'!AD3)</f>
        <v>จ</v>
      </c>
      <c r="BO3" s="137" t="str">
        <f>IF('มิ.ย.'!AE3="","",'มิ.ย.'!AE3)</f>
        <v>อ</v>
      </c>
      <c r="BP3" s="137" t="str">
        <f>IF('มิ.ย.'!AF3="","",'มิ.ย.'!AF3)</f>
        <v>พ</v>
      </c>
      <c r="BQ3" s="137" t="str">
        <f>IF('มิ.ย.'!AG3="","",'มิ.ย.'!AG3)</f>
        <v>พฤ</v>
      </c>
      <c r="BR3" s="137" t="str">
        <f>IF('มิ.ย.'!AH3="","",'มิ.ย.'!AH3)</f>
        <v/>
      </c>
      <c r="BS3" s="443"/>
      <c r="BT3" s="444"/>
      <c r="BU3" s="136" t="s">
        <v>64</v>
      </c>
      <c r="BV3" s="137" t="str">
        <f>IF('ก.ค.'!D3="","",'ก.ค.'!D3)</f>
        <v>ศ</v>
      </c>
      <c r="BW3" s="137" t="str">
        <f>IF('ก.ค.'!E3="","",'ก.ค.'!E3)</f>
        <v/>
      </c>
      <c r="BX3" s="137" t="str">
        <f>IF('ก.ค.'!F3="","",'ก.ค.'!F3)</f>
        <v/>
      </c>
      <c r="BY3" s="137" t="str">
        <f>IF('ก.ค.'!G3="","",'ก.ค.'!G3)</f>
        <v>จ</v>
      </c>
      <c r="BZ3" s="137" t="str">
        <f>IF('ก.ค.'!H3="","",'ก.ค.'!H3)</f>
        <v>อ</v>
      </c>
      <c r="CA3" s="137" t="str">
        <f>IF('ก.ค.'!I3="","",'ก.ค.'!I3)</f>
        <v>พ</v>
      </c>
      <c r="CB3" s="137" t="str">
        <f>IF('ก.ค.'!J3="","",'ก.ค.'!J3)</f>
        <v>พฤ</v>
      </c>
      <c r="CC3" s="137" t="str">
        <f>IF('ก.ค.'!K3="","",'ก.ค.'!K3)</f>
        <v>ศ</v>
      </c>
      <c r="CD3" s="137" t="str">
        <f>IF('ก.ค.'!L3="","",'ก.ค.'!L3)</f>
        <v/>
      </c>
      <c r="CE3" s="137" t="str">
        <f>IF('ก.ค.'!M3="","",'ก.ค.'!M3)</f>
        <v/>
      </c>
      <c r="CF3" s="137" t="str">
        <f>IF('ก.ค.'!N3="","",'ก.ค.'!N3)</f>
        <v>จ</v>
      </c>
      <c r="CG3" s="137" t="str">
        <f>IF('ก.ค.'!O3="","",'ก.ค.'!O3)</f>
        <v>อ</v>
      </c>
      <c r="CH3" s="137" t="str">
        <f>IF('ก.ค.'!P3="","",'ก.ค.'!P3)</f>
        <v/>
      </c>
      <c r="CI3" s="137" t="str">
        <f>IF('ก.ค.'!Q3="","",'ก.ค.'!Q3)</f>
        <v/>
      </c>
      <c r="CJ3" s="137" t="str">
        <f>IF('ก.ค.'!R3="","",'ก.ค.'!R3)</f>
        <v>ศ</v>
      </c>
      <c r="CK3" s="137" t="str">
        <f>IF('ก.ค.'!S3="","",'ก.ค.'!S3)</f>
        <v/>
      </c>
      <c r="CL3" s="137" t="str">
        <f>IF('ก.ค.'!T3="","",'ก.ค.'!T3)</f>
        <v/>
      </c>
      <c r="CM3" s="137" t="str">
        <f>IF('ก.ค.'!U3="","",'ก.ค.'!U3)</f>
        <v>จ</v>
      </c>
      <c r="CN3" s="137" t="str">
        <f>IF('ก.ค.'!V3="","",'ก.ค.'!V3)</f>
        <v>อ</v>
      </c>
      <c r="CO3" s="137" t="str">
        <f>IF('ก.ค.'!W3="","",'ก.ค.'!W3)</f>
        <v>พ</v>
      </c>
      <c r="CP3" s="137" t="str">
        <f>IF('ก.ค.'!X3="","",'ก.ค.'!X3)</f>
        <v>พฤ</v>
      </c>
      <c r="CQ3" s="137" t="str">
        <f>IF('ก.ค.'!Y3="","",'ก.ค.'!Y3)</f>
        <v>ศ</v>
      </c>
      <c r="CR3" s="137" t="str">
        <f>IF('ก.ค.'!Z3="","",'ก.ค.'!Z3)</f>
        <v/>
      </c>
      <c r="CS3" s="137" t="str">
        <f>IF('ก.ค.'!AA3="","",'ก.ค.'!AA3)</f>
        <v/>
      </c>
      <c r="CT3" s="137" t="str">
        <f>IF('ก.ค.'!AB3="","",'ก.ค.'!AB3)</f>
        <v>จ</v>
      </c>
      <c r="CU3" s="137" t="str">
        <f>IF('ก.ค.'!AC3="","",'ก.ค.'!AC3)</f>
        <v>อ</v>
      </c>
      <c r="CV3" s="137" t="str">
        <f>IF('ก.ค.'!AD3="","",'ก.ค.'!AD3)</f>
        <v>พ</v>
      </c>
      <c r="CW3" s="137" t="str">
        <f>IF('ก.ค.'!AE3="","",'ก.ค.'!AE3)</f>
        <v/>
      </c>
      <c r="CX3" s="137" t="str">
        <f>IF('ก.ค.'!AF3="","",'ก.ค.'!AF3)</f>
        <v>ศ</v>
      </c>
      <c r="CY3" s="137" t="str">
        <f>IF('ก.ค.'!AG3="","",'ก.ค.'!AG3)</f>
        <v/>
      </c>
      <c r="CZ3" s="137" t="str">
        <f>IF('ก.ค.'!AH3="","",'ก.ค.'!AH3)</f>
        <v/>
      </c>
      <c r="DA3" s="443"/>
      <c r="DB3" s="444"/>
      <c r="DC3" s="136" t="s">
        <v>64</v>
      </c>
      <c r="DD3" s="137" t="str">
        <f>IF('ส.ค.'!D3="","",'ส.ค.'!D3)</f>
        <v>จ</v>
      </c>
      <c r="DE3" s="137" t="str">
        <f>IF('ส.ค.'!E3="","",'ส.ค.'!E3)</f>
        <v>อ</v>
      </c>
      <c r="DF3" s="137" t="str">
        <f>IF('ส.ค.'!F3="","",'ส.ค.'!F3)</f>
        <v>พ</v>
      </c>
      <c r="DG3" s="137" t="str">
        <f>IF('ส.ค.'!G3="","",'ส.ค.'!G3)</f>
        <v>พฤ</v>
      </c>
      <c r="DH3" s="137" t="str">
        <f>IF('ส.ค.'!H3="","",'ส.ค.'!H3)</f>
        <v>ศ</v>
      </c>
      <c r="DI3" s="137" t="str">
        <f>IF('ส.ค.'!I3="","",'ส.ค.'!I3)</f>
        <v/>
      </c>
      <c r="DJ3" s="137" t="str">
        <f>IF('ส.ค.'!J3="","",'ส.ค.'!J3)</f>
        <v/>
      </c>
      <c r="DK3" s="137" t="str">
        <f>IF('ส.ค.'!K3="","",'ส.ค.'!K3)</f>
        <v>จ</v>
      </c>
      <c r="DL3" s="137" t="str">
        <f>IF('ส.ค.'!L3="","",'ส.ค.'!L3)</f>
        <v>อ</v>
      </c>
      <c r="DM3" s="137" t="str">
        <f>IF('ส.ค.'!M3="","",'ส.ค.'!M3)</f>
        <v>พ</v>
      </c>
      <c r="DN3" s="137" t="str">
        <f>IF('ส.ค.'!N3="","",'ส.ค.'!N3)</f>
        <v>พฤ</v>
      </c>
      <c r="DO3" s="137" t="str">
        <f>IF('ส.ค.'!O3="","",'ส.ค.'!O3)</f>
        <v/>
      </c>
      <c r="DP3" s="137" t="str">
        <f>IF('ส.ค.'!P3="","",'ส.ค.'!P3)</f>
        <v/>
      </c>
      <c r="DQ3" s="137" t="str">
        <f>IF('ส.ค.'!Q3="","",'ส.ค.'!Q3)</f>
        <v/>
      </c>
      <c r="DR3" s="137" t="str">
        <f>IF('ส.ค.'!R3="","",'ส.ค.'!R3)</f>
        <v>จ</v>
      </c>
      <c r="DS3" s="137" t="str">
        <f>IF('ส.ค.'!S3="","",'ส.ค.'!S3)</f>
        <v>อ</v>
      </c>
      <c r="DT3" s="137" t="str">
        <f>IF('ส.ค.'!T3="","",'ส.ค.'!T3)</f>
        <v>พ</v>
      </c>
      <c r="DU3" s="137" t="str">
        <f>IF('ส.ค.'!U3="","",'ส.ค.'!U3)</f>
        <v>พฤ</v>
      </c>
      <c r="DV3" s="137" t="str">
        <f>IF('ส.ค.'!V3="","",'ส.ค.'!V3)</f>
        <v>ศ</v>
      </c>
      <c r="DW3" s="137" t="str">
        <f>IF('ส.ค.'!W3="","",'ส.ค.'!W3)</f>
        <v/>
      </c>
      <c r="DX3" s="137" t="str">
        <f>IF('ส.ค.'!X3="","",'ส.ค.'!X3)</f>
        <v/>
      </c>
      <c r="DY3" s="137" t="str">
        <f>IF('ส.ค.'!Y3="","",'ส.ค.'!Y3)</f>
        <v>จ</v>
      </c>
      <c r="DZ3" s="137" t="str">
        <f>IF('ส.ค.'!Z3="","",'ส.ค.'!Z3)</f>
        <v>อ</v>
      </c>
      <c r="EA3" s="137" t="str">
        <f>IF('ส.ค.'!AA3="","",'ส.ค.'!AA3)</f>
        <v>พ</v>
      </c>
      <c r="EB3" s="137" t="str">
        <f>IF('ส.ค.'!AB3="","",'ส.ค.'!AB3)</f>
        <v>พฤ</v>
      </c>
      <c r="EC3" s="137" t="str">
        <f>IF('ส.ค.'!AC3="","",'ส.ค.'!AC3)</f>
        <v>ศ</v>
      </c>
      <c r="ED3" s="137" t="str">
        <f>IF('ส.ค.'!AD3="","",'ส.ค.'!AD3)</f>
        <v/>
      </c>
      <c r="EE3" s="137" t="str">
        <f>IF('ส.ค.'!AE3="","",'ส.ค.'!AE3)</f>
        <v/>
      </c>
      <c r="EF3" s="137" t="str">
        <f>IF('ส.ค.'!AF3="","",'ส.ค.'!AF3)</f>
        <v>จ</v>
      </c>
      <c r="EG3" s="137" t="str">
        <f>IF('ส.ค.'!AG3="","",'ส.ค.'!AG3)</f>
        <v>อ</v>
      </c>
      <c r="EH3" s="137" t="str">
        <f>IF('ส.ค.'!AH3="","",'ส.ค.'!AH3)</f>
        <v>พ</v>
      </c>
      <c r="EI3" s="443"/>
      <c r="EJ3" s="444"/>
      <c r="EK3" s="136" t="s">
        <v>64</v>
      </c>
      <c r="EL3" s="137" t="str">
        <f>IF('ก.ย.'!D3="","",'ก.ย.'!D3)</f>
        <v>พฤ</v>
      </c>
      <c r="EM3" s="137" t="str">
        <f>IF('ก.ย.'!E3="","",'ก.ย.'!E3)</f>
        <v>ศ</v>
      </c>
      <c r="EN3" s="137" t="str">
        <f>IF('ก.ย.'!F3="","",'ก.ย.'!F3)</f>
        <v/>
      </c>
      <c r="EO3" s="137" t="str">
        <f>IF('ก.ย.'!G3="","",'ก.ย.'!G3)</f>
        <v/>
      </c>
      <c r="EP3" s="137" t="str">
        <f>IF('ก.ย.'!H3="","",'ก.ย.'!H3)</f>
        <v>จ</v>
      </c>
      <c r="EQ3" s="137" t="str">
        <f>IF('ก.ย.'!I3="","",'ก.ย.'!I3)</f>
        <v>อ</v>
      </c>
      <c r="ER3" s="137" t="str">
        <f>IF('ก.ย.'!J3="","",'ก.ย.'!J3)</f>
        <v>พ</v>
      </c>
      <c r="ES3" s="137" t="str">
        <f>IF('ก.ย.'!K3="","",'ก.ย.'!K3)</f>
        <v>พฤ</v>
      </c>
      <c r="ET3" s="137" t="str">
        <f>IF('ก.ย.'!L3="","",'ก.ย.'!L3)</f>
        <v>ศ</v>
      </c>
      <c r="EU3" s="137" t="str">
        <f>IF('ก.ย.'!M3="","",'ก.ย.'!M3)</f>
        <v/>
      </c>
      <c r="EV3" s="137" t="str">
        <f>IF('ก.ย.'!N3="","",'ก.ย.'!N3)</f>
        <v/>
      </c>
      <c r="EW3" s="137" t="str">
        <f>IF('ก.ย.'!O3="","",'ก.ย.'!O3)</f>
        <v>จ</v>
      </c>
      <c r="EX3" s="137" t="str">
        <f>IF('ก.ย.'!P3="","",'ก.ย.'!P3)</f>
        <v>อ</v>
      </c>
      <c r="EY3" s="137" t="str">
        <f>IF('ก.ย.'!Q3="","",'ก.ย.'!Q3)</f>
        <v>พ</v>
      </c>
      <c r="EZ3" s="137" t="str">
        <f>IF('ก.ย.'!R3="","",'ก.ย.'!R3)</f>
        <v>พฤ</v>
      </c>
      <c r="FA3" s="137" t="str">
        <f>IF('ก.ย.'!S3="","",'ก.ย.'!S3)</f>
        <v>ศ</v>
      </c>
      <c r="FB3" s="137" t="str">
        <f>IF('ก.ย.'!T3="","",'ก.ย.'!T3)</f>
        <v/>
      </c>
      <c r="FC3" s="137" t="str">
        <f>IF('ก.ย.'!U3="","",'ก.ย.'!U3)</f>
        <v/>
      </c>
      <c r="FD3" s="137" t="str">
        <f>IF('ก.ย.'!V3="","",'ก.ย.'!V3)</f>
        <v>จ</v>
      </c>
      <c r="FE3" s="137" t="str">
        <f>IF('ก.ย.'!W3="","",'ก.ย.'!W3)</f>
        <v>อ</v>
      </c>
      <c r="FF3" s="137" t="str">
        <f>IF('ก.ย.'!X3="","",'ก.ย.'!X3)</f>
        <v>พ</v>
      </c>
      <c r="FG3" s="137" t="str">
        <f>IF('ก.ย.'!Y3="","",'ก.ย.'!Y3)</f>
        <v>พฤ</v>
      </c>
      <c r="FH3" s="137" t="str">
        <f>IF('ก.ย.'!Z3="","",'ก.ย.'!Z3)</f>
        <v>ศ</v>
      </c>
      <c r="FI3" s="137" t="str">
        <f>IF('ก.ย.'!AA3="","",'ก.ย.'!AA3)</f>
        <v/>
      </c>
      <c r="FJ3" s="137" t="str">
        <f>IF('ก.ย.'!AB3="","",'ก.ย.'!AB3)</f>
        <v/>
      </c>
      <c r="FK3" s="137" t="str">
        <f>IF('ก.ย.'!AC3="","",'ก.ย.'!AC3)</f>
        <v>จ</v>
      </c>
      <c r="FL3" s="137" t="str">
        <f>IF('ก.ย.'!AD3="","",'ก.ย.'!AD3)</f>
        <v>อ</v>
      </c>
      <c r="FM3" s="137" t="str">
        <f>IF('ก.ย.'!AE3="","",'ก.ย.'!AE3)</f>
        <v>พ</v>
      </c>
      <c r="FN3" s="137" t="str">
        <f>IF('ก.ย.'!AF3="","",'ก.ย.'!AF3)</f>
        <v>พฤ</v>
      </c>
      <c r="FO3" s="137" t="str">
        <f>IF('ก.ย.'!AG3="","",'ก.ย.'!AG3)</f>
        <v>ศ</v>
      </c>
      <c r="FP3" s="137" t="str">
        <f>IF('ก.ย.'!AH3="","",'ก.ย.'!AH3)</f>
        <v/>
      </c>
      <c r="FQ3" s="443"/>
      <c r="FR3" s="444"/>
      <c r="FS3" s="136" t="s">
        <v>64</v>
      </c>
      <c r="FT3" s="137" t="str">
        <f>IF('ต.ค.'!D3="","",'ต.ค.'!D3)</f>
        <v/>
      </c>
      <c r="FU3" s="137" t="str">
        <f>IF('ต.ค.'!E3="","",'ต.ค.'!E3)</f>
        <v/>
      </c>
      <c r="FV3" s="137" t="str">
        <f>IF('ต.ค.'!F3="","",'ต.ค.'!F3)</f>
        <v>จ</v>
      </c>
      <c r="FW3" s="137" t="str">
        <f>IF('ต.ค.'!G3="","",'ต.ค.'!G3)</f>
        <v>อ</v>
      </c>
      <c r="FX3" s="137" t="str">
        <f>IF('ต.ค.'!H3="","",'ต.ค.'!H3)</f>
        <v>พ</v>
      </c>
      <c r="FY3" s="137" t="str">
        <f>IF('ต.ค.'!I3="","",'ต.ค.'!I3)</f>
        <v>พฤ</v>
      </c>
      <c r="FZ3" s="137" t="str">
        <f>IF('ต.ค.'!J3="","",'ต.ค.'!J3)</f>
        <v>ศ</v>
      </c>
      <c r="GA3" s="137" t="str">
        <f>IF('ต.ค.'!K3="","",'ต.ค.'!K3)</f>
        <v/>
      </c>
      <c r="GB3" s="137" t="str">
        <f>IF('ต.ค.'!L3="","",'ต.ค.'!L3)</f>
        <v/>
      </c>
      <c r="GC3" s="137" t="str">
        <f>IF('ต.ค.'!M3="","",'ต.ค.'!M3)</f>
        <v>จ</v>
      </c>
      <c r="GD3" s="137" t="str">
        <f>IF('ต.ค.'!N3="","",'ต.ค.'!N3)</f>
        <v/>
      </c>
      <c r="GE3" s="137" t="str">
        <f>IF('ต.ค.'!O3="","",'ต.ค.'!O3)</f>
        <v/>
      </c>
      <c r="GF3" s="137" t="str">
        <f>IF('ต.ค.'!P3="","",'ต.ค.'!P3)</f>
        <v/>
      </c>
      <c r="GG3" s="137" t="str">
        <f>IF('ต.ค.'!Q3="","",'ต.ค.'!Q3)</f>
        <v/>
      </c>
      <c r="GH3" s="137" t="str">
        <f>IF('ต.ค.'!R3="","",'ต.ค.'!R3)</f>
        <v/>
      </c>
      <c r="GI3" s="137" t="str">
        <f>IF('ต.ค.'!S3="","",'ต.ค.'!S3)</f>
        <v/>
      </c>
      <c r="GJ3" s="137" t="str">
        <f>IF('ต.ค.'!T3="","",'ต.ค.'!T3)</f>
        <v/>
      </c>
      <c r="GK3" s="137" t="str">
        <f>IF('ต.ค.'!U3="","",'ต.ค.'!U3)</f>
        <v/>
      </c>
      <c r="GL3" s="137" t="str">
        <f>IF('ต.ค.'!V3="","",'ต.ค.'!V3)</f>
        <v/>
      </c>
      <c r="GM3" s="137" t="str">
        <f>IF('ต.ค.'!W3="","",'ต.ค.'!W3)</f>
        <v/>
      </c>
      <c r="GN3" s="137" t="str">
        <f>IF('ต.ค.'!X3="","",'ต.ค.'!X3)</f>
        <v/>
      </c>
      <c r="GO3" s="137" t="str">
        <f>IF('ต.ค.'!Y3="","",'ต.ค.'!Y3)</f>
        <v/>
      </c>
      <c r="GP3" s="137" t="str">
        <f>IF('ต.ค.'!Z3="","",'ต.ค.'!Z3)</f>
        <v/>
      </c>
      <c r="GQ3" s="137" t="str">
        <f>IF('ต.ค.'!AA3="","",'ต.ค.'!AA3)</f>
        <v/>
      </c>
      <c r="GR3" s="137" t="str">
        <f>IF('ต.ค.'!AB3="","",'ต.ค.'!AB3)</f>
        <v/>
      </c>
      <c r="GS3" s="137" t="str">
        <f>IF('ต.ค.'!AC3="","",'ต.ค.'!AC3)</f>
        <v/>
      </c>
      <c r="GT3" s="137" t="str">
        <f>IF('ต.ค.'!AD3="","",'ต.ค.'!AD3)</f>
        <v/>
      </c>
      <c r="GU3" s="137" t="str">
        <f>IF('ต.ค.'!AE3="","",'ต.ค.'!AE3)</f>
        <v/>
      </c>
      <c r="GV3" s="137" t="str">
        <f>IF('ต.ค.'!AF3="","",'ต.ค.'!AF3)</f>
        <v/>
      </c>
      <c r="GW3" s="137" t="str">
        <f>IF('ต.ค.'!AG3="","",'ต.ค.'!AG3)</f>
        <v/>
      </c>
      <c r="GX3" s="137" t="str">
        <f>IF('ต.ค.'!AH3="","",'ต.ค.'!AH3)</f>
        <v/>
      </c>
      <c r="GY3" s="443"/>
      <c r="GZ3" s="444"/>
      <c r="HA3" s="136" t="s">
        <v>64</v>
      </c>
      <c r="HB3" s="137" t="str">
        <f>IF('พ.ย.'!D3="","",'พ.ย.'!D3)</f>
        <v>อ</v>
      </c>
      <c r="HC3" s="137" t="str">
        <f>IF('พ.ย.'!E3="","",'พ.ย.'!E3)</f>
        <v>พ</v>
      </c>
      <c r="HD3" s="137" t="str">
        <f>IF('พ.ย.'!F3="","",'พ.ย.'!F3)</f>
        <v>พฤ</v>
      </c>
      <c r="HE3" s="137" t="str">
        <f>IF('พ.ย.'!G3="","",'พ.ย.'!G3)</f>
        <v>ศ</v>
      </c>
      <c r="HF3" s="137" t="str">
        <f>IF('พ.ย.'!H3="","",'พ.ย.'!H3)</f>
        <v/>
      </c>
      <c r="HG3" s="137" t="str">
        <f>IF('พ.ย.'!I3="","",'พ.ย.'!I3)</f>
        <v/>
      </c>
      <c r="HH3" s="137" t="str">
        <f>IF('พ.ย.'!J3="","",'พ.ย.'!J3)</f>
        <v>จ</v>
      </c>
      <c r="HI3" s="137" t="str">
        <f>IF('พ.ย.'!K3="","",'พ.ย.'!K3)</f>
        <v>อ</v>
      </c>
      <c r="HJ3" s="137" t="str">
        <f>IF('พ.ย.'!L3="","",'พ.ย.'!L3)</f>
        <v>พ</v>
      </c>
      <c r="HK3" s="137" t="str">
        <f>IF('พ.ย.'!M3="","",'พ.ย.'!M3)</f>
        <v>พฤ</v>
      </c>
      <c r="HL3" s="137" t="str">
        <f>IF('พ.ย.'!N3="","",'พ.ย.'!N3)</f>
        <v>ศ</v>
      </c>
      <c r="HM3" s="137" t="str">
        <f>IF('พ.ย.'!O3="","",'พ.ย.'!O3)</f>
        <v/>
      </c>
      <c r="HN3" s="137" t="str">
        <f>IF('พ.ย.'!P3="","",'พ.ย.'!P3)</f>
        <v/>
      </c>
      <c r="HO3" s="137" t="str">
        <f>IF('พ.ย.'!Q3="","",'พ.ย.'!Q3)</f>
        <v>จ</v>
      </c>
      <c r="HP3" s="137" t="str">
        <f>IF('พ.ย.'!R3="","",'พ.ย.'!R3)</f>
        <v>อ</v>
      </c>
      <c r="HQ3" s="137" t="str">
        <f>IF('พ.ย.'!S3="","",'พ.ย.'!S3)</f>
        <v>พ</v>
      </c>
      <c r="HR3" s="137" t="str">
        <f>IF('พ.ย.'!T3="","",'พ.ย.'!T3)</f>
        <v>พฤ</v>
      </c>
      <c r="HS3" s="137" t="str">
        <f>IF('พ.ย.'!U3="","",'พ.ย.'!U3)</f>
        <v>ศ</v>
      </c>
      <c r="HT3" s="137" t="str">
        <f>IF('พ.ย.'!V3="","",'พ.ย.'!V3)</f>
        <v/>
      </c>
      <c r="HU3" s="137" t="str">
        <f>IF('พ.ย.'!W3="","",'พ.ย.'!W3)</f>
        <v/>
      </c>
      <c r="HV3" s="137" t="str">
        <f>IF('พ.ย.'!X3="","",'พ.ย.'!X3)</f>
        <v>จ</v>
      </c>
      <c r="HW3" s="137" t="str">
        <f>IF('พ.ย.'!Y3="","",'พ.ย.'!Y3)</f>
        <v>อ</v>
      </c>
      <c r="HX3" s="137" t="str">
        <f>IF('พ.ย.'!Z3="","",'พ.ย.'!Z3)</f>
        <v>พ</v>
      </c>
      <c r="HY3" s="137" t="str">
        <f>IF('พ.ย.'!AA3="","",'พ.ย.'!AA3)</f>
        <v>พฤ</v>
      </c>
      <c r="HZ3" s="137" t="str">
        <f>IF('พ.ย.'!AB3="","",'พ.ย.'!AB3)</f>
        <v>ศ</v>
      </c>
      <c r="IA3" s="137" t="str">
        <f>IF('พ.ย.'!AC3="","",'พ.ย.'!AC3)</f>
        <v/>
      </c>
      <c r="IB3" s="137" t="str">
        <f>IF('พ.ย.'!AD3="","",'พ.ย.'!AD3)</f>
        <v/>
      </c>
      <c r="IC3" s="137" t="str">
        <f>IF('พ.ย.'!AE3="","",'พ.ย.'!AE3)</f>
        <v>จ</v>
      </c>
      <c r="ID3" s="137" t="str">
        <f>IF('พ.ย.'!AF3="","",'พ.ย.'!AF3)</f>
        <v>อ</v>
      </c>
      <c r="IE3" s="137" t="str">
        <f>IF('พ.ย.'!AG3="","",'พ.ย.'!AG3)</f>
        <v>พ</v>
      </c>
      <c r="IF3" s="137" t="str">
        <f>IF('พ.ย.'!AH3="","",'พ.ย.'!AH3)</f>
        <v/>
      </c>
      <c r="IG3" s="443"/>
      <c r="IH3" s="444"/>
      <c r="II3" s="136" t="s">
        <v>64</v>
      </c>
      <c r="IJ3" s="137" t="str">
        <f>IF('ธ.ค.'!D3="","",'ธ.ค.'!D3)</f>
        <v>พฤ</v>
      </c>
      <c r="IK3" s="137" t="str">
        <f>IF('ธ.ค.'!E3="","",'ธ.ค.'!E3)</f>
        <v>ศ</v>
      </c>
      <c r="IL3" s="137" t="str">
        <f>IF('ธ.ค.'!F3="","",'ธ.ค.'!F3)</f>
        <v/>
      </c>
      <c r="IM3" s="137" t="str">
        <f>IF('ธ.ค.'!G3="","",'ธ.ค.'!G3)</f>
        <v/>
      </c>
      <c r="IN3" s="137" t="str">
        <f>IF('ธ.ค.'!H3="","",'ธ.ค.'!H3)</f>
        <v/>
      </c>
      <c r="IO3" s="137" t="str">
        <f>IF('ธ.ค.'!I3="","",'ธ.ค.'!I3)</f>
        <v>อ</v>
      </c>
      <c r="IP3" s="137" t="str">
        <f>IF('ธ.ค.'!J3="","",'ธ.ค.'!J3)</f>
        <v>พ</v>
      </c>
      <c r="IQ3" s="137" t="str">
        <f>IF('ธ.ค.'!K3="","",'ธ.ค.'!K3)</f>
        <v>พฤ</v>
      </c>
      <c r="IR3" s="137" t="str">
        <f>IF('ธ.ค.'!L3="","",'ธ.ค.'!L3)</f>
        <v>ศ</v>
      </c>
      <c r="IS3" s="137" t="str">
        <f>IF('ธ.ค.'!M3="","",'ธ.ค.'!M3)</f>
        <v/>
      </c>
      <c r="IT3" s="137" t="str">
        <f>IF('ธ.ค.'!N3="","",'ธ.ค.'!N3)</f>
        <v/>
      </c>
      <c r="IU3" s="137" t="str">
        <f>IF('ธ.ค.'!O3="","",'ธ.ค.'!O3)</f>
        <v/>
      </c>
      <c r="IV3" s="137" t="str">
        <f>IF('ธ.ค.'!P3="","",'ธ.ค.'!P3)</f>
        <v>อ</v>
      </c>
      <c r="IW3" s="137" t="str">
        <f>IF('ธ.ค.'!Q3="","",'ธ.ค.'!Q3)</f>
        <v>พ</v>
      </c>
      <c r="IX3" s="137" t="str">
        <f>IF('ธ.ค.'!R3="","",'ธ.ค.'!R3)</f>
        <v>พฤ</v>
      </c>
      <c r="IY3" s="137" t="str">
        <f>IF('ธ.ค.'!S3="","",'ธ.ค.'!S3)</f>
        <v>ศ</v>
      </c>
      <c r="IZ3" s="137" t="str">
        <f>IF('ธ.ค.'!T3="","",'ธ.ค.'!T3)</f>
        <v/>
      </c>
      <c r="JA3" s="137" t="str">
        <f>IF('ธ.ค.'!U3="","",'ธ.ค.'!U3)</f>
        <v/>
      </c>
      <c r="JB3" s="137" t="str">
        <f>IF('ธ.ค.'!V3="","",'ธ.ค.'!V3)</f>
        <v>จ</v>
      </c>
      <c r="JC3" s="137" t="str">
        <f>IF('ธ.ค.'!W3="","",'ธ.ค.'!W3)</f>
        <v>อ</v>
      </c>
      <c r="JD3" s="137" t="str">
        <f>IF('ธ.ค.'!X3="","",'ธ.ค.'!X3)</f>
        <v>พ</v>
      </c>
      <c r="JE3" s="137" t="str">
        <f>IF('ธ.ค.'!Y3="","",'ธ.ค.'!Y3)</f>
        <v>พฤ</v>
      </c>
      <c r="JF3" s="137" t="str">
        <f>IF('ธ.ค.'!Z3="","",'ธ.ค.'!Z3)</f>
        <v>ศ</v>
      </c>
      <c r="JG3" s="137" t="str">
        <f>IF('ธ.ค.'!AA3="","",'ธ.ค.'!AA3)</f>
        <v/>
      </c>
      <c r="JH3" s="137" t="str">
        <f>IF('ธ.ค.'!AB3="","",'ธ.ค.'!AB3)</f>
        <v/>
      </c>
      <c r="JI3" s="137" t="str">
        <f>IF('ธ.ค.'!AC3="","",'ธ.ค.'!AC3)</f>
        <v>จ</v>
      </c>
      <c r="JJ3" s="137" t="str">
        <f>IF('ธ.ค.'!AD3="","",'ธ.ค.'!AD3)</f>
        <v>อ</v>
      </c>
      <c r="JK3" s="137" t="str">
        <f>IF('ธ.ค.'!AE3="","",'ธ.ค.'!AE3)</f>
        <v>พ</v>
      </c>
      <c r="JL3" s="137" t="str">
        <f>IF('ธ.ค.'!AF3="","",'ธ.ค.'!AF3)</f>
        <v>พฤ</v>
      </c>
      <c r="JM3" s="137" t="str">
        <f>IF('ธ.ค.'!AG3="","",'ธ.ค.'!AG3)</f>
        <v>ศ</v>
      </c>
      <c r="JN3" s="137" t="str">
        <f>IF('ธ.ค.'!AH3="","",'ธ.ค.'!AH3)</f>
        <v/>
      </c>
      <c r="JO3" s="443"/>
      <c r="JP3" s="444"/>
      <c r="JQ3" s="136" t="s">
        <v>64</v>
      </c>
      <c r="JR3" s="137" t="str">
        <f>IF('ม.ค.'!D3="","",'ม.ค.'!D3)</f>
        <v/>
      </c>
      <c r="JS3" s="137" t="str">
        <f>IF('ม.ค.'!E3="","",'ม.ค.'!E3)</f>
        <v/>
      </c>
      <c r="JT3" s="137" t="str">
        <f>IF('ม.ค.'!F3="","",'ม.ค.'!F3)</f>
        <v>อ</v>
      </c>
      <c r="JU3" s="137" t="str">
        <f>IF('ม.ค.'!G3="","",'ม.ค.'!G3)</f>
        <v>พ</v>
      </c>
      <c r="JV3" s="137" t="str">
        <f>IF('ม.ค.'!H3="","",'ม.ค.'!H3)</f>
        <v>พฤ</v>
      </c>
      <c r="JW3" s="137" t="str">
        <f>IF('ม.ค.'!I3="","",'ม.ค.'!I3)</f>
        <v>ศ</v>
      </c>
      <c r="JX3" s="137" t="str">
        <f>IF('ม.ค.'!J3="","",'ม.ค.'!J3)</f>
        <v/>
      </c>
      <c r="JY3" s="137" t="str">
        <f>IF('ม.ค.'!K3="","",'ม.ค.'!K3)</f>
        <v/>
      </c>
      <c r="JZ3" s="137" t="str">
        <f>IF('ม.ค.'!L3="","",'ม.ค.'!L3)</f>
        <v>จ</v>
      </c>
      <c r="KA3" s="137" t="str">
        <f>IF('ม.ค.'!M3="","",'ม.ค.'!M3)</f>
        <v>อ</v>
      </c>
      <c r="KB3" s="137" t="str">
        <f>IF('ม.ค.'!N3="","",'ม.ค.'!N3)</f>
        <v>พ</v>
      </c>
      <c r="KC3" s="137" t="str">
        <f>IF('ม.ค.'!O3="","",'ม.ค.'!O3)</f>
        <v>พฤ</v>
      </c>
      <c r="KD3" s="137" t="str">
        <f>IF('ม.ค.'!P3="","",'ม.ค.'!P3)</f>
        <v>ศ</v>
      </c>
      <c r="KE3" s="137" t="str">
        <f>IF('ม.ค.'!Q3="","",'ม.ค.'!Q3)</f>
        <v/>
      </c>
      <c r="KF3" s="137" t="str">
        <f>IF('ม.ค.'!R3="","",'ม.ค.'!R3)</f>
        <v/>
      </c>
      <c r="KG3" s="137" t="str">
        <f>IF('ม.ค.'!S3="","",'ม.ค.'!S3)</f>
        <v>จ</v>
      </c>
      <c r="KH3" s="137" t="str">
        <f>IF('ม.ค.'!T3="","",'ม.ค.'!T3)</f>
        <v>อ</v>
      </c>
      <c r="KI3" s="137" t="str">
        <f>IF('ม.ค.'!U3="","",'ม.ค.'!U3)</f>
        <v>พ</v>
      </c>
      <c r="KJ3" s="137" t="str">
        <f>IF('ม.ค.'!V3="","",'ม.ค.'!V3)</f>
        <v>พฤ</v>
      </c>
      <c r="KK3" s="137" t="str">
        <f>IF('ม.ค.'!W3="","",'ม.ค.'!W3)</f>
        <v>ศ</v>
      </c>
      <c r="KL3" s="137" t="str">
        <f>IF('ม.ค.'!X3="","",'ม.ค.'!X3)</f>
        <v/>
      </c>
      <c r="KM3" s="137" t="str">
        <f>IF('ม.ค.'!Y3="","",'ม.ค.'!Y3)</f>
        <v/>
      </c>
      <c r="KN3" s="137" t="str">
        <f>IF('ม.ค.'!Z3="","",'ม.ค.'!Z3)</f>
        <v>จ</v>
      </c>
      <c r="KO3" s="137" t="str">
        <f>IF('ม.ค.'!AA3="","",'ม.ค.'!AA3)</f>
        <v>อ</v>
      </c>
      <c r="KP3" s="137" t="str">
        <f>IF('ม.ค.'!AB3="","",'ม.ค.'!AB3)</f>
        <v>พ</v>
      </c>
      <c r="KQ3" s="137" t="str">
        <f>IF('ม.ค.'!AC3="","",'ม.ค.'!AC3)</f>
        <v>พฤ</v>
      </c>
      <c r="KR3" s="137" t="str">
        <f>IF('ม.ค.'!AD3="","",'ม.ค.'!AD3)</f>
        <v>ศ</v>
      </c>
      <c r="KS3" s="137" t="str">
        <f>IF('ม.ค.'!AE3="","",'ม.ค.'!AE3)</f>
        <v/>
      </c>
      <c r="KT3" s="137" t="str">
        <f>IF('ม.ค.'!AF3="","",'ม.ค.'!AF3)</f>
        <v/>
      </c>
      <c r="KU3" s="137" t="str">
        <f>IF('ม.ค.'!AG3="","",'ม.ค.'!AG3)</f>
        <v>จ</v>
      </c>
      <c r="KV3" s="137" t="str">
        <f>IF('ม.ค.'!AH3="","",'ม.ค.'!AH3)</f>
        <v>อ</v>
      </c>
      <c r="KW3" s="443"/>
      <c r="KX3" s="444"/>
      <c r="KY3" s="136" t="s">
        <v>64</v>
      </c>
      <c r="KZ3" s="137" t="str">
        <f>IF('ก.พ.'!D3="","",'ก.พ.'!D3)</f>
        <v>พ</v>
      </c>
      <c r="LA3" s="137" t="str">
        <f>IF('ก.พ.'!E3="","",'ก.พ.'!E3)</f>
        <v>พฤ</v>
      </c>
      <c r="LB3" s="137" t="str">
        <f>IF('ก.พ.'!F3="","",'ก.พ.'!F3)</f>
        <v>ศ</v>
      </c>
      <c r="LC3" s="137" t="str">
        <f>IF('ก.พ.'!G3="","",'ก.พ.'!G3)</f>
        <v/>
      </c>
      <c r="LD3" s="137" t="str">
        <f>IF('ก.พ.'!H3="","",'ก.พ.'!H3)</f>
        <v/>
      </c>
      <c r="LE3" s="137" t="str">
        <f>IF('ก.พ.'!I3="","",'ก.พ.'!I3)</f>
        <v>จ</v>
      </c>
      <c r="LF3" s="137" t="str">
        <f>IF('ก.พ.'!J3="","",'ก.พ.'!J3)</f>
        <v>อ</v>
      </c>
      <c r="LG3" s="137" t="str">
        <f>IF('ก.พ.'!K3="","",'ก.พ.'!K3)</f>
        <v>พ</v>
      </c>
      <c r="LH3" s="137" t="str">
        <f>IF('ก.พ.'!L3="","",'ก.พ.'!L3)</f>
        <v>พฤ</v>
      </c>
      <c r="LI3" s="137" t="str">
        <f>IF('ก.พ.'!M3="","",'ก.พ.'!M3)</f>
        <v>ศ</v>
      </c>
      <c r="LJ3" s="137" t="str">
        <f>IF('ก.พ.'!N3="","",'ก.พ.'!N3)</f>
        <v/>
      </c>
      <c r="LK3" s="137" t="str">
        <f>IF('ก.พ.'!O3="","",'ก.พ.'!O3)</f>
        <v/>
      </c>
      <c r="LL3" s="137" t="str">
        <f>IF('ก.พ.'!P3="","",'ก.พ.'!P3)</f>
        <v>จ</v>
      </c>
      <c r="LM3" s="137" t="str">
        <f>IF('ก.พ.'!Q3="","",'ก.พ.'!Q3)</f>
        <v>อ</v>
      </c>
      <c r="LN3" s="137" t="str">
        <f>IF('ก.พ.'!R3="","",'ก.พ.'!R3)</f>
        <v>พ</v>
      </c>
      <c r="LO3" s="137" t="str">
        <f>IF('ก.พ.'!S3="","",'ก.พ.'!S3)</f>
        <v>พฤ</v>
      </c>
      <c r="LP3" s="137" t="str">
        <f>IF('ก.พ.'!T3="","",'ก.พ.'!T3)</f>
        <v>ศ</v>
      </c>
      <c r="LQ3" s="137" t="str">
        <f>IF('ก.พ.'!U3="","",'ก.พ.'!U3)</f>
        <v/>
      </c>
      <c r="LR3" s="137" t="str">
        <f>IF('ก.พ.'!V3="","",'ก.พ.'!V3)</f>
        <v/>
      </c>
      <c r="LS3" s="137" t="str">
        <f>IF('ก.พ.'!W3="","",'ก.พ.'!W3)</f>
        <v>จ</v>
      </c>
      <c r="LT3" s="137" t="str">
        <f>IF('ก.พ.'!X3="","",'ก.พ.'!X3)</f>
        <v>อ</v>
      </c>
      <c r="LU3" s="137" t="str">
        <f>IF('ก.พ.'!Y3="","",'ก.พ.'!Y3)</f>
        <v>พ</v>
      </c>
      <c r="LV3" s="137" t="str">
        <f>IF('ก.พ.'!Z3="","",'ก.พ.'!Z3)</f>
        <v>พฤ</v>
      </c>
      <c r="LW3" s="137" t="str">
        <f>IF('ก.พ.'!AA3="","",'ก.พ.'!AA3)</f>
        <v>ศ</v>
      </c>
      <c r="LX3" s="137" t="str">
        <f>IF('ก.พ.'!AB3="","",'ก.พ.'!AB3)</f>
        <v/>
      </c>
      <c r="LY3" s="137" t="str">
        <f>IF('ก.พ.'!AC3="","",'ก.พ.'!AC3)</f>
        <v/>
      </c>
      <c r="LZ3" s="137" t="str">
        <f>IF('ก.พ.'!AD3="","",'ก.พ.'!AD3)</f>
        <v>จ</v>
      </c>
      <c r="MA3" s="137" t="str">
        <f>IF('ก.พ.'!AE3="","",'ก.พ.'!AE3)</f>
        <v>อ</v>
      </c>
      <c r="MB3" s="137" t="str">
        <f>IF('ก.พ.'!AF3="","",'ก.พ.'!AF3)</f>
        <v/>
      </c>
      <c r="MC3" s="137" t="str">
        <f>IF('ก.พ.'!AG3="","",'ก.พ.'!AG3)</f>
        <v/>
      </c>
      <c r="MD3" s="137" t="str">
        <f>IF('ก.พ.'!AH3="","",'ก.พ.'!AH3)</f>
        <v/>
      </c>
      <c r="ME3" s="443"/>
      <c r="MF3" s="444"/>
      <c r="MG3" s="136" t="s">
        <v>64</v>
      </c>
      <c r="MH3" s="137" t="str">
        <f>IF('มี.ค.'!D3="","",'มี.ค.'!D3)</f>
        <v>พ</v>
      </c>
      <c r="MI3" s="137" t="str">
        <f>IF('มี.ค.'!E3="","",'มี.ค.'!E3)</f>
        <v>พฤ</v>
      </c>
      <c r="MJ3" s="137" t="str">
        <f>IF('มี.ค.'!F3="","",'มี.ค.'!F3)</f>
        <v>ศ</v>
      </c>
      <c r="MK3" s="137" t="str">
        <f>IF('มี.ค.'!G3="","",'มี.ค.'!G3)</f>
        <v/>
      </c>
      <c r="ML3" s="137" t="str">
        <f>IF('มี.ค.'!H3="","",'มี.ค.'!H3)</f>
        <v/>
      </c>
      <c r="MM3" s="137" t="str">
        <f>IF('มี.ค.'!I3="","",'มี.ค.'!I3)</f>
        <v/>
      </c>
      <c r="MN3" s="137" t="str">
        <f>IF('มี.ค.'!J3="","",'มี.ค.'!J3)</f>
        <v>อ</v>
      </c>
      <c r="MO3" s="137" t="str">
        <f>IF('มี.ค.'!K3="","",'มี.ค.'!K3)</f>
        <v>พ</v>
      </c>
      <c r="MP3" s="137" t="str">
        <f>IF('มี.ค.'!L3="","",'มี.ค.'!L3)</f>
        <v>พฤ</v>
      </c>
      <c r="MQ3" s="137" t="str">
        <f>IF('มี.ค.'!M3="","",'มี.ค.'!M3)</f>
        <v>ศ</v>
      </c>
      <c r="MR3" s="137" t="str">
        <f>IF('มี.ค.'!N3="","",'มี.ค.'!N3)</f>
        <v/>
      </c>
      <c r="MS3" s="137" t="str">
        <f>IF('มี.ค.'!O3="","",'มี.ค.'!O3)</f>
        <v/>
      </c>
      <c r="MT3" s="137" t="str">
        <f>IF('มี.ค.'!P3="","",'มี.ค.'!P3)</f>
        <v>จ</v>
      </c>
      <c r="MU3" s="137" t="str">
        <f>IF('มี.ค.'!Q3="","",'มี.ค.'!Q3)</f>
        <v>อ</v>
      </c>
      <c r="MV3" s="137" t="str">
        <f>IF('มี.ค.'!R3="","",'มี.ค.'!R3)</f>
        <v>พ</v>
      </c>
      <c r="MW3" s="137" t="str">
        <f>IF('มี.ค.'!S3="","",'มี.ค.'!S3)</f>
        <v>พฤ</v>
      </c>
      <c r="MX3" s="137" t="str">
        <f>IF('มี.ค.'!T3="","",'มี.ค.'!T3)</f>
        <v>ศ</v>
      </c>
      <c r="MY3" s="137" t="str">
        <f>IF('มี.ค.'!U3="","",'มี.ค.'!U3)</f>
        <v/>
      </c>
      <c r="MZ3" s="137" t="str">
        <f>IF('มี.ค.'!V3="","",'มี.ค.'!V3)</f>
        <v/>
      </c>
      <c r="NA3" s="137" t="str">
        <f>IF('มี.ค.'!W3="","",'มี.ค.'!W3)</f>
        <v>จ</v>
      </c>
      <c r="NB3" s="137" t="str">
        <f>IF('มี.ค.'!X3="","",'มี.ค.'!X3)</f>
        <v>อ</v>
      </c>
      <c r="NC3" s="137" t="str">
        <f>IF('มี.ค.'!Y3="","",'มี.ค.'!Y3)</f>
        <v>พ</v>
      </c>
      <c r="ND3" s="137" t="str">
        <f>IF('มี.ค.'!Z3="","",'มี.ค.'!Z3)</f>
        <v>พฤ</v>
      </c>
      <c r="NE3" s="137" t="str">
        <f>IF('มี.ค.'!AA3="","",'มี.ค.'!AA3)</f>
        <v>ศ</v>
      </c>
      <c r="NF3" s="137" t="str">
        <f>IF('มี.ค.'!AB3="","",'มี.ค.'!AB3)</f>
        <v/>
      </c>
      <c r="NG3" s="137" t="str">
        <f>IF('มี.ค.'!AC3="","",'มี.ค.'!AC3)</f>
        <v/>
      </c>
      <c r="NH3" s="137" t="str">
        <f>IF('มี.ค.'!AD3="","",'มี.ค.'!AD3)</f>
        <v>จ</v>
      </c>
      <c r="NI3" s="137" t="str">
        <f>IF('มี.ค.'!AE3="","",'มี.ค.'!AE3)</f>
        <v>อ</v>
      </c>
      <c r="NJ3" s="137" t="str">
        <f>IF('มี.ค.'!AF3="","",'มี.ค.'!AF3)</f>
        <v>พ</v>
      </c>
      <c r="NK3" s="137" t="str">
        <f>IF('มี.ค.'!AG3="","",'มี.ค.'!AG3)</f>
        <v>พฤ</v>
      </c>
      <c r="NL3" s="137" t="str">
        <f>IF('มี.ค.'!AH3="","",'มี.ค.'!AH3)</f>
        <v>ศ</v>
      </c>
      <c r="NM3" s="443"/>
    </row>
    <row r="4" spans="1:377" ht="21" customHeight="1" x14ac:dyDescent="0.35">
      <c r="A4" s="125"/>
      <c r="B4" s="125"/>
      <c r="C4" s="125"/>
      <c r="D4" s="138">
        <f>IF(B2="","",IF(B2=1,1,31))</f>
        <v>1</v>
      </c>
      <c r="E4" s="139"/>
      <c r="F4" s="139" t="str">
        <f>IF($B$2=1,IF('พ.ค.'!D4="","",'พ.ค.'!D4),IF('พ.ค.'!D34="","",'พ.ค.'!D34))</f>
        <v/>
      </c>
      <c r="G4" s="139" t="str">
        <f>IF($B$2=1,IF('พ.ค.'!E4="","",'พ.ค.'!E4),IF('พ.ค.'!E34="","",'พ.ค.'!E34))</f>
        <v/>
      </c>
      <c r="H4" s="139" t="str">
        <f>IF($B$2=1,IF('พ.ค.'!F4="","",'พ.ค.'!F4),IF('พ.ค.'!F34="","",'พ.ค.'!F34))</f>
        <v/>
      </c>
      <c r="I4" s="139" t="str">
        <f>IF($B$2=1,IF('พ.ค.'!G4="","",'พ.ค.'!G4),IF('พ.ค.'!G34="","",'พ.ค.'!G34))</f>
        <v/>
      </c>
      <c r="J4" s="139" t="str">
        <f>IF($B$2=1,IF('พ.ค.'!H4="","",'พ.ค.'!H4),IF('พ.ค.'!H34="","",'พ.ค.'!H34))</f>
        <v/>
      </c>
      <c r="K4" s="139" t="str">
        <f>IF($B$2=1,IF('พ.ค.'!I4="","",'พ.ค.'!I4),IF('พ.ค.'!I34="","",'พ.ค.'!I34))</f>
        <v/>
      </c>
      <c r="L4" s="139" t="str">
        <f>IF($B$2=1,IF('พ.ค.'!J4="","",'พ.ค.'!J4),IF('พ.ค.'!J34="","",'พ.ค.'!J34))</f>
        <v/>
      </c>
      <c r="M4" s="139" t="str">
        <f>IF($B$2=1,IF('พ.ค.'!K4="","",'พ.ค.'!K4),IF('พ.ค.'!K34="","",'พ.ค.'!K34))</f>
        <v/>
      </c>
      <c r="N4" s="139" t="str">
        <f>IF($B$2=1,IF('พ.ค.'!L4="","",'พ.ค.'!L4),IF('พ.ค.'!L34="","",'พ.ค.'!L34))</f>
        <v/>
      </c>
      <c r="O4" s="139" t="str">
        <f>IF($B$2=1,IF('พ.ค.'!M4="","",'พ.ค.'!M4),IF('พ.ค.'!M34="","",'พ.ค.'!M34))</f>
        <v/>
      </c>
      <c r="P4" s="139" t="str">
        <f>IF($B$2=1,IF('พ.ค.'!N4="","",'พ.ค.'!N4),IF('พ.ค.'!N34="","",'พ.ค.'!N34))</f>
        <v/>
      </c>
      <c r="Q4" s="139" t="str">
        <f>IF($B$2=1,IF('พ.ค.'!O4="","",'พ.ค.'!O4),IF('พ.ค.'!O34="","",'พ.ค.'!O34))</f>
        <v/>
      </c>
      <c r="R4" s="139" t="str">
        <f>IF($B$2=1,IF('พ.ค.'!P4="","",'พ.ค.'!P4),IF('พ.ค.'!P34="","",'พ.ค.'!P34))</f>
        <v/>
      </c>
      <c r="S4" s="139" t="str">
        <f>IF($B$2=1,IF('พ.ค.'!Q4="","",'พ.ค.'!Q4),IF('พ.ค.'!Q34="","",'พ.ค.'!Q34))</f>
        <v/>
      </c>
      <c r="T4" s="139" t="str">
        <f>IF($B$2=1,IF('พ.ค.'!R4="","",'พ.ค.'!R4),IF('พ.ค.'!R34="","",'พ.ค.'!R34))</f>
        <v/>
      </c>
      <c r="U4" s="139" t="str">
        <f>IF($B$2=1,IF('พ.ค.'!S4="","",'พ.ค.'!S4),IF('พ.ค.'!S34="","",'พ.ค.'!S34))</f>
        <v/>
      </c>
      <c r="V4" s="139" t="str">
        <f>IF($B$2=1,IF('พ.ค.'!T4="","",'พ.ค.'!T4),IF('พ.ค.'!T34="","",'พ.ค.'!T34))</f>
        <v/>
      </c>
      <c r="W4" s="139" t="str">
        <f>IF($B$2=1,IF('พ.ค.'!U4="","",'พ.ค.'!U4),IF('พ.ค.'!U34="","",'พ.ค.'!U34))</f>
        <v/>
      </c>
      <c r="X4" s="139" t="str">
        <f>IF($B$2=1,IF('พ.ค.'!V4="","",'พ.ค.'!V4),IF('พ.ค.'!V34="","",'พ.ค.'!V34))</f>
        <v/>
      </c>
      <c r="Y4" s="139" t="str">
        <f>IF($B$2=1,IF('พ.ค.'!W4="","",'พ.ค.'!W4),IF('พ.ค.'!W34="","",'พ.ค.'!W34))</f>
        <v/>
      </c>
      <c r="Z4" s="139" t="str">
        <f>IF($B$2=1,IF('พ.ค.'!X4="","",'พ.ค.'!X4),IF('พ.ค.'!X34="","",'พ.ค.'!X34))</f>
        <v/>
      </c>
      <c r="AA4" s="139" t="str">
        <f>IF($B$2=1,IF('พ.ค.'!Y4="","",'พ.ค.'!Y4),IF('พ.ค.'!Y34="","",'พ.ค.'!Y34))</f>
        <v/>
      </c>
      <c r="AB4" s="139" t="str">
        <f>IF($B$2=1,IF('พ.ค.'!Z4="","",'พ.ค.'!Z4),IF('พ.ค.'!Z34="","",'พ.ค.'!Z34))</f>
        <v/>
      </c>
      <c r="AC4" s="139" t="str">
        <f>IF($B$2=1,IF('พ.ค.'!AA4="","",'พ.ค.'!AA4),IF('พ.ค.'!AA34="","",'พ.ค.'!AA34))</f>
        <v/>
      </c>
      <c r="AD4" s="139" t="str">
        <f>IF($B$2=1,IF('พ.ค.'!AB4="","",'พ.ค.'!AB4),IF('พ.ค.'!AB34="","",'พ.ค.'!AB34))</f>
        <v/>
      </c>
      <c r="AE4" s="139" t="str">
        <f>IF($B$2=1,IF('พ.ค.'!AC4="","",'พ.ค.'!AC4),IF('พ.ค.'!AC34="","",'พ.ค.'!AC34))</f>
        <v/>
      </c>
      <c r="AF4" s="139" t="str">
        <f>IF($B$2=1,IF('พ.ค.'!AD4="","",'พ.ค.'!AD4),IF('พ.ค.'!AD34="","",'พ.ค.'!AD34))</f>
        <v/>
      </c>
      <c r="AG4" s="139" t="str">
        <f>IF($B$2=1,IF('พ.ค.'!AE4="","",'พ.ค.'!AE4),IF('พ.ค.'!AE34="","",'พ.ค.'!AE34))</f>
        <v/>
      </c>
      <c r="AH4" s="139" t="str">
        <f>IF($B$2=1,IF('พ.ค.'!AF4="","",'พ.ค.'!AF4),IF('พ.ค.'!AF34="","",'พ.ค.'!AF34))</f>
        <v/>
      </c>
      <c r="AI4" s="139" t="str">
        <f>IF($B$2=1,IF('พ.ค.'!AG4="","",'พ.ค.'!AG4),IF('พ.ค.'!AG34="","",'พ.ค.'!AG34))</f>
        <v/>
      </c>
      <c r="AJ4" s="139" t="str">
        <f>IF($B$2=1,IF('พ.ค.'!AH4="","",'พ.ค.'!AH4),IF('พ.ค.'!AH34="","",'พ.ค.'!AH34))</f>
        <v/>
      </c>
      <c r="AK4" s="139">
        <f>IF($B$2=1,IF('พ.ค.'!AI4="","",'พ.ค.'!AI4),IF('พ.ค.'!AI34="","",'พ.ค.'!AI34))</f>
        <v>0</v>
      </c>
      <c r="AL4" s="138">
        <f>$D4</f>
        <v>1</v>
      </c>
      <c r="AM4" s="139"/>
      <c r="AN4" s="139" t="str">
        <f>IF($B$2=1,IF('มิ.ย.'!D4="","",'มิ.ย.'!D4),IF('มิ.ย.'!D34="","",'มิ.ย.'!D34))</f>
        <v/>
      </c>
      <c r="AO4" s="139" t="str">
        <f>IF($B$2=1,IF('มิ.ย.'!E4="","",'มิ.ย.'!E4),IF('มิ.ย.'!E34="","",'มิ.ย.'!E34))</f>
        <v/>
      </c>
      <c r="AP4" s="139" t="str">
        <f>IF($B$2=1,IF('มิ.ย.'!F4="","",'มิ.ย.'!F4),IF('มิ.ย.'!F34="","",'มิ.ย.'!F34))</f>
        <v/>
      </c>
      <c r="AQ4" s="139" t="str">
        <f>IF($B$2=1,IF('มิ.ย.'!G4="","",'มิ.ย.'!G4),IF('มิ.ย.'!G34="","",'มิ.ย.'!G34))</f>
        <v/>
      </c>
      <c r="AR4" s="139" t="str">
        <f>IF($B$2=1,IF('มิ.ย.'!H4="","",'มิ.ย.'!H4),IF('มิ.ย.'!H34="","",'มิ.ย.'!H34))</f>
        <v/>
      </c>
      <c r="AS4" s="139" t="str">
        <f>IF($B$2=1,IF('มิ.ย.'!I4="","",'มิ.ย.'!I4),IF('มิ.ย.'!I34="","",'มิ.ย.'!I34))</f>
        <v/>
      </c>
      <c r="AT4" s="139" t="str">
        <f>IF($B$2=1,IF('มิ.ย.'!J4="","",'มิ.ย.'!J4),IF('มิ.ย.'!J34="","",'มิ.ย.'!J34))</f>
        <v/>
      </c>
      <c r="AU4" s="139" t="str">
        <f>IF($B$2=1,IF('มิ.ย.'!K4="","",'มิ.ย.'!K4),IF('มิ.ย.'!K34="","",'มิ.ย.'!K34))</f>
        <v/>
      </c>
      <c r="AV4" s="139" t="str">
        <f>IF($B$2=1,IF('มิ.ย.'!L4="","",'มิ.ย.'!L4),IF('มิ.ย.'!L34="","",'มิ.ย.'!L34))</f>
        <v/>
      </c>
      <c r="AW4" s="139" t="str">
        <f>IF($B$2=1,IF('มิ.ย.'!M4="","",'มิ.ย.'!M4),IF('มิ.ย.'!M34="","",'มิ.ย.'!M34))</f>
        <v/>
      </c>
      <c r="AX4" s="139" t="str">
        <f>IF($B$2=1,IF('มิ.ย.'!N4="","",'มิ.ย.'!N4),IF('มิ.ย.'!N34="","",'มิ.ย.'!N34))</f>
        <v/>
      </c>
      <c r="AY4" s="139" t="str">
        <f>IF($B$2=1,IF('มิ.ย.'!O4="","",'มิ.ย.'!O4),IF('มิ.ย.'!O34="","",'มิ.ย.'!O34))</f>
        <v/>
      </c>
      <c r="AZ4" s="139" t="str">
        <f>IF($B$2=1,IF('มิ.ย.'!P4="","",'มิ.ย.'!P4),IF('มิ.ย.'!P34="","",'มิ.ย.'!P34))</f>
        <v/>
      </c>
      <c r="BA4" s="139" t="str">
        <f>IF($B$2=1,IF('มิ.ย.'!Q4="","",'มิ.ย.'!Q4),IF('มิ.ย.'!Q34="","",'มิ.ย.'!Q34))</f>
        <v/>
      </c>
      <c r="BB4" s="139" t="str">
        <f>IF($B$2=1,IF('มิ.ย.'!R4="","",'มิ.ย.'!R4),IF('มิ.ย.'!R34="","",'มิ.ย.'!R34))</f>
        <v/>
      </c>
      <c r="BC4" s="139" t="str">
        <f>IF($B$2=1,IF('มิ.ย.'!S4="","",'มิ.ย.'!S4),IF('มิ.ย.'!S34="","",'มิ.ย.'!S34))</f>
        <v/>
      </c>
      <c r="BD4" s="139" t="str">
        <f>IF($B$2=1,IF('มิ.ย.'!T4="","",'มิ.ย.'!T4),IF('มิ.ย.'!T34="","",'มิ.ย.'!T34))</f>
        <v/>
      </c>
      <c r="BE4" s="139" t="str">
        <f>IF($B$2=1,IF('มิ.ย.'!U4="","",'มิ.ย.'!U4),IF('มิ.ย.'!U34="","",'มิ.ย.'!U34))</f>
        <v/>
      </c>
      <c r="BF4" s="139" t="str">
        <f>IF($B$2=1,IF('มิ.ย.'!V4="","",'มิ.ย.'!V4),IF('มิ.ย.'!V34="","",'มิ.ย.'!V34))</f>
        <v/>
      </c>
      <c r="BG4" s="139" t="str">
        <f>IF($B$2=1,IF('มิ.ย.'!W4="","",'มิ.ย.'!W4),IF('มิ.ย.'!W34="","",'มิ.ย.'!W34))</f>
        <v/>
      </c>
      <c r="BH4" s="139" t="str">
        <f>IF($B$2=1,IF('มิ.ย.'!X4="","",'มิ.ย.'!X4),IF('มิ.ย.'!X34="","",'มิ.ย.'!X34))</f>
        <v/>
      </c>
      <c r="BI4" s="139" t="str">
        <f>IF($B$2=1,IF('มิ.ย.'!Y4="","",'มิ.ย.'!Y4),IF('มิ.ย.'!Y34="","",'มิ.ย.'!Y34))</f>
        <v/>
      </c>
      <c r="BJ4" s="139" t="str">
        <f>IF($B$2=1,IF('มิ.ย.'!Z4="","",'มิ.ย.'!Z4),IF('มิ.ย.'!Z34="","",'มิ.ย.'!Z34))</f>
        <v/>
      </c>
      <c r="BK4" s="139" t="str">
        <f>IF($B$2=1,IF('มิ.ย.'!AA4="","",'มิ.ย.'!AA4),IF('มิ.ย.'!AA34="","",'มิ.ย.'!AA34))</f>
        <v/>
      </c>
      <c r="BL4" s="139" t="str">
        <f>IF($B$2=1,IF('มิ.ย.'!AB4="","",'มิ.ย.'!AB4),IF('มิ.ย.'!AB34="","",'มิ.ย.'!AB34))</f>
        <v/>
      </c>
      <c r="BM4" s="139" t="str">
        <f>IF($B$2=1,IF('มิ.ย.'!AC4="","",'มิ.ย.'!AC4),IF('มิ.ย.'!AC34="","",'มิ.ย.'!AC34))</f>
        <v/>
      </c>
      <c r="BN4" s="139" t="str">
        <f>IF($B$2=1,IF('มิ.ย.'!AD4="","",'มิ.ย.'!AD4),IF('มิ.ย.'!AD34="","",'มิ.ย.'!AD34))</f>
        <v/>
      </c>
      <c r="BO4" s="139" t="str">
        <f>IF($B$2=1,IF('มิ.ย.'!AE4="","",'มิ.ย.'!AE4),IF('มิ.ย.'!AE34="","",'มิ.ย.'!AE34))</f>
        <v/>
      </c>
      <c r="BP4" s="139" t="str">
        <f>IF($B$2=1,IF('มิ.ย.'!AF4="","",'มิ.ย.'!AF4),IF('มิ.ย.'!AF34="","",'มิ.ย.'!AF34))</f>
        <v/>
      </c>
      <c r="BQ4" s="139" t="str">
        <f>IF($B$2=1,IF('มิ.ย.'!AG4="","",'มิ.ย.'!AG4),IF('มิ.ย.'!AG34="","",'มิ.ย.'!AG34))</f>
        <v/>
      </c>
      <c r="BR4" s="139" t="str">
        <f>IF($B$2=1,IF('มิ.ย.'!AH4="","",'มิ.ย.'!AH4),IF('มิ.ย.'!AH34="","",'มิ.ย.'!AH34))</f>
        <v/>
      </c>
      <c r="BS4" s="139">
        <f>IF($B$2=1,IF('มิ.ย.'!AI4="","",'มิ.ย.'!AI4),IF('มิ.ย.'!AI34="","",'มิ.ย.'!AI34))</f>
        <v>0</v>
      </c>
      <c r="BT4" s="138">
        <f>$D4</f>
        <v>1</v>
      </c>
      <c r="BU4" s="139"/>
      <c r="BV4" s="139" t="str">
        <f>IF($B$2=1,IF('ก.ค.'!D4="","",'ก.ค.'!D4),IF('ก.ค.'!D34="","",'ก.ค.'!D34))</f>
        <v/>
      </c>
      <c r="BW4" s="139" t="str">
        <f>IF($B$2=1,IF('ก.ค.'!E4="","",'ก.ค.'!E4),IF('ก.ค.'!E34="","",'ก.ค.'!E34))</f>
        <v/>
      </c>
      <c r="BX4" s="139" t="str">
        <f>IF($B$2=1,IF('ก.ค.'!F4="","",'ก.ค.'!F4),IF('ก.ค.'!F34="","",'ก.ค.'!F34))</f>
        <v/>
      </c>
      <c r="BY4" s="139" t="str">
        <f>IF($B$2=1,IF('ก.ค.'!G4="","",'ก.ค.'!G4),IF('ก.ค.'!G34="","",'ก.ค.'!G34))</f>
        <v/>
      </c>
      <c r="BZ4" s="139" t="str">
        <f>IF($B$2=1,IF('ก.ค.'!H4="","",'ก.ค.'!H4),IF('ก.ค.'!H34="","",'ก.ค.'!H34))</f>
        <v/>
      </c>
      <c r="CA4" s="139" t="str">
        <f>IF($B$2=1,IF('ก.ค.'!I4="","",'ก.ค.'!I4),IF('ก.ค.'!I34="","",'ก.ค.'!I34))</f>
        <v/>
      </c>
      <c r="CB4" s="139" t="str">
        <f>IF($B$2=1,IF('ก.ค.'!J4="","",'ก.ค.'!J4),IF('ก.ค.'!J34="","",'ก.ค.'!J34))</f>
        <v/>
      </c>
      <c r="CC4" s="139" t="str">
        <f>IF($B$2=1,IF('ก.ค.'!K4="","",'ก.ค.'!K4),IF('ก.ค.'!K34="","",'ก.ค.'!K34))</f>
        <v/>
      </c>
      <c r="CD4" s="139" t="str">
        <f>IF($B$2=1,IF('ก.ค.'!L4="","",'ก.ค.'!L4),IF('ก.ค.'!L34="","",'ก.ค.'!L34))</f>
        <v/>
      </c>
      <c r="CE4" s="139" t="str">
        <f>IF($B$2=1,IF('ก.ค.'!M4="","",'ก.ค.'!M4),IF('ก.ค.'!M34="","",'ก.ค.'!M34))</f>
        <v/>
      </c>
      <c r="CF4" s="139" t="str">
        <f>IF($B$2=1,IF('ก.ค.'!N4="","",'ก.ค.'!N4),IF('ก.ค.'!N34="","",'ก.ค.'!N34))</f>
        <v/>
      </c>
      <c r="CG4" s="139" t="str">
        <f>IF($B$2=1,IF('ก.ค.'!O4="","",'ก.ค.'!O4),IF('ก.ค.'!O34="","",'ก.ค.'!O34))</f>
        <v/>
      </c>
      <c r="CH4" s="139" t="str">
        <f>IF($B$2=1,IF('ก.ค.'!P4="","",'ก.ค.'!P4),IF('ก.ค.'!P34="","",'ก.ค.'!P34))</f>
        <v/>
      </c>
      <c r="CI4" s="139" t="str">
        <f>IF($B$2=1,IF('ก.ค.'!Q4="","",'ก.ค.'!Q4),IF('ก.ค.'!Q34="","",'ก.ค.'!Q34))</f>
        <v/>
      </c>
      <c r="CJ4" s="139" t="str">
        <f>IF($B$2=1,IF('ก.ค.'!R4="","",'ก.ค.'!R4),IF('ก.ค.'!R34="","",'ก.ค.'!R34))</f>
        <v/>
      </c>
      <c r="CK4" s="139" t="str">
        <f>IF($B$2=1,IF('ก.ค.'!S4="","",'ก.ค.'!S4),IF('ก.ค.'!S34="","",'ก.ค.'!S34))</f>
        <v/>
      </c>
      <c r="CL4" s="139" t="str">
        <f>IF($B$2=1,IF('ก.ค.'!T4="","",'ก.ค.'!T4),IF('ก.ค.'!T34="","",'ก.ค.'!T34))</f>
        <v/>
      </c>
      <c r="CM4" s="139" t="str">
        <f>IF($B$2=1,IF('ก.ค.'!U4="","",'ก.ค.'!U4),IF('ก.ค.'!U34="","",'ก.ค.'!U34))</f>
        <v/>
      </c>
      <c r="CN4" s="139" t="str">
        <f>IF($B$2=1,IF('ก.ค.'!V4="","",'ก.ค.'!V4),IF('ก.ค.'!V34="","",'ก.ค.'!V34))</f>
        <v/>
      </c>
      <c r="CO4" s="139" t="str">
        <f>IF($B$2=1,IF('ก.ค.'!W4="","",'ก.ค.'!W4),IF('ก.ค.'!W34="","",'ก.ค.'!W34))</f>
        <v/>
      </c>
      <c r="CP4" s="139" t="str">
        <f>IF($B$2=1,IF('ก.ค.'!X4="","",'ก.ค.'!X4),IF('ก.ค.'!X34="","",'ก.ค.'!X34))</f>
        <v/>
      </c>
      <c r="CQ4" s="139" t="str">
        <f>IF($B$2=1,IF('ก.ค.'!Y4="","",'ก.ค.'!Y4),IF('ก.ค.'!Y34="","",'ก.ค.'!Y34))</f>
        <v/>
      </c>
      <c r="CR4" s="139" t="str">
        <f>IF($B$2=1,IF('ก.ค.'!Z4="","",'ก.ค.'!Z4),IF('ก.ค.'!Z34="","",'ก.ค.'!Z34))</f>
        <v/>
      </c>
      <c r="CS4" s="139" t="str">
        <f>IF($B$2=1,IF('ก.ค.'!AA4="","",'ก.ค.'!AA4),IF('ก.ค.'!AA34="","",'ก.ค.'!AA34))</f>
        <v/>
      </c>
      <c r="CT4" s="139" t="str">
        <f>IF($B$2=1,IF('ก.ค.'!AB4="","",'ก.ค.'!AB4),IF('ก.ค.'!AB34="","",'ก.ค.'!AB34))</f>
        <v/>
      </c>
      <c r="CU4" s="139" t="str">
        <f>IF($B$2=1,IF('ก.ค.'!AC4="","",'ก.ค.'!AC4),IF('ก.ค.'!AC34="","",'ก.ค.'!AC34))</f>
        <v/>
      </c>
      <c r="CV4" s="139" t="str">
        <f>IF($B$2=1,IF('ก.ค.'!AD4="","",'ก.ค.'!AD4),IF('ก.ค.'!AD34="","",'ก.ค.'!AD34))</f>
        <v/>
      </c>
      <c r="CW4" s="139" t="str">
        <f>IF($B$2=1,IF('ก.ค.'!AE4="","",'ก.ค.'!AE4),IF('ก.ค.'!AE34="","",'ก.ค.'!AE34))</f>
        <v/>
      </c>
      <c r="CX4" s="139" t="str">
        <f>IF($B$2=1,IF('ก.ค.'!AF4="","",'ก.ค.'!AF4),IF('ก.ค.'!AF34="","",'ก.ค.'!AF34))</f>
        <v/>
      </c>
      <c r="CY4" s="139" t="str">
        <f>IF($B$2=1,IF('ก.ค.'!AG4="","",'ก.ค.'!AG4),IF('ก.ค.'!AG34="","",'ก.ค.'!AG34))</f>
        <v/>
      </c>
      <c r="CZ4" s="139" t="str">
        <f>IF($B$2=1,IF('ก.ค.'!AH4="","",'ก.ค.'!AH4),IF('ก.ค.'!AH34="","",'ก.ค.'!AH34))</f>
        <v/>
      </c>
      <c r="DA4" s="139">
        <f>IF($B$2=1,IF('ก.ค.'!AI4="","",'ก.ค.'!AI4),IF('ก.ค.'!AI34="","",'ก.ค.'!AI34))</f>
        <v>0</v>
      </c>
      <c r="DB4" s="138">
        <f>$D4</f>
        <v>1</v>
      </c>
      <c r="DC4" s="139"/>
      <c r="DD4" s="139" t="str">
        <f>IF($B$2=1,IF('ส.ค.'!D4="","",'ส.ค.'!D4),IF('ส.ค.'!D34="","",'ส.ค.'!D34))</f>
        <v/>
      </c>
      <c r="DE4" s="139" t="str">
        <f>IF($B$2=1,IF('ส.ค.'!E4="","",'ส.ค.'!E4),IF('ส.ค.'!E34="","",'ส.ค.'!E34))</f>
        <v/>
      </c>
      <c r="DF4" s="139" t="str">
        <f>IF($B$2=1,IF('ส.ค.'!F4="","",'ส.ค.'!F4),IF('ส.ค.'!F34="","",'ส.ค.'!F34))</f>
        <v/>
      </c>
      <c r="DG4" s="139" t="str">
        <f>IF($B$2=1,IF('ส.ค.'!G4="","",'ส.ค.'!G4),IF('ส.ค.'!G34="","",'ส.ค.'!G34))</f>
        <v/>
      </c>
      <c r="DH4" s="139" t="str">
        <f>IF($B$2=1,IF('ส.ค.'!H4="","",'ส.ค.'!H4),IF('ส.ค.'!H34="","",'ส.ค.'!H34))</f>
        <v/>
      </c>
      <c r="DI4" s="139" t="str">
        <f>IF($B$2=1,IF('ส.ค.'!I4="","",'ส.ค.'!I4),IF('ส.ค.'!I34="","",'ส.ค.'!I34))</f>
        <v/>
      </c>
      <c r="DJ4" s="139" t="str">
        <f>IF($B$2=1,IF('ส.ค.'!J4="","",'ส.ค.'!J4),IF('ส.ค.'!J34="","",'ส.ค.'!J34))</f>
        <v/>
      </c>
      <c r="DK4" s="139" t="str">
        <f>IF($B$2=1,IF('ส.ค.'!K4="","",'ส.ค.'!K4),IF('ส.ค.'!K34="","",'ส.ค.'!K34))</f>
        <v/>
      </c>
      <c r="DL4" s="139" t="str">
        <f>IF($B$2=1,IF('ส.ค.'!L4="","",'ส.ค.'!L4),IF('ส.ค.'!L34="","",'ส.ค.'!L34))</f>
        <v/>
      </c>
      <c r="DM4" s="139" t="str">
        <f>IF($B$2=1,IF('ส.ค.'!M4="","",'ส.ค.'!M4),IF('ส.ค.'!M34="","",'ส.ค.'!M34))</f>
        <v/>
      </c>
      <c r="DN4" s="139" t="str">
        <f>IF($B$2=1,IF('ส.ค.'!N4="","",'ส.ค.'!N4),IF('ส.ค.'!N34="","",'ส.ค.'!N34))</f>
        <v/>
      </c>
      <c r="DO4" s="139" t="str">
        <f>IF($B$2=1,IF('ส.ค.'!O4="","",'ส.ค.'!O4),IF('ส.ค.'!O34="","",'ส.ค.'!O34))</f>
        <v/>
      </c>
      <c r="DP4" s="139" t="str">
        <f>IF($B$2=1,IF('ส.ค.'!P4="","",'ส.ค.'!P4),IF('ส.ค.'!P34="","",'ส.ค.'!P34))</f>
        <v/>
      </c>
      <c r="DQ4" s="139" t="str">
        <f>IF($B$2=1,IF('ส.ค.'!Q4="","",'ส.ค.'!Q4),IF('ส.ค.'!Q34="","",'ส.ค.'!Q34))</f>
        <v/>
      </c>
      <c r="DR4" s="139" t="str">
        <f>IF($B$2=1,IF('ส.ค.'!R4="","",'ส.ค.'!R4),IF('ส.ค.'!R34="","",'ส.ค.'!R34))</f>
        <v/>
      </c>
      <c r="DS4" s="139" t="str">
        <f>IF($B$2=1,IF('ส.ค.'!S4="","",'ส.ค.'!S4),IF('ส.ค.'!S34="","",'ส.ค.'!S34))</f>
        <v/>
      </c>
      <c r="DT4" s="139" t="str">
        <f>IF($B$2=1,IF('ส.ค.'!T4="","",'ส.ค.'!T4),IF('ส.ค.'!T34="","",'ส.ค.'!T34))</f>
        <v/>
      </c>
      <c r="DU4" s="139" t="str">
        <f>IF($B$2=1,IF('ส.ค.'!U4="","",'ส.ค.'!U4),IF('ส.ค.'!U34="","",'ส.ค.'!U34))</f>
        <v/>
      </c>
      <c r="DV4" s="139" t="str">
        <f>IF($B$2=1,IF('ส.ค.'!V4="","",'ส.ค.'!V4),IF('ส.ค.'!V34="","",'ส.ค.'!V34))</f>
        <v/>
      </c>
      <c r="DW4" s="139" t="str">
        <f>IF($B$2=1,IF('ส.ค.'!W4="","",'ส.ค.'!W4),IF('ส.ค.'!W34="","",'ส.ค.'!W34))</f>
        <v/>
      </c>
      <c r="DX4" s="139" t="str">
        <f>IF($B$2=1,IF('ส.ค.'!X4="","",'ส.ค.'!X4),IF('ส.ค.'!X34="","",'ส.ค.'!X34))</f>
        <v/>
      </c>
      <c r="DY4" s="139" t="str">
        <f>IF($B$2=1,IF('ส.ค.'!Y4="","",'ส.ค.'!Y4),IF('ส.ค.'!Y34="","",'ส.ค.'!Y34))</f>
        <v/>
      </c>
      <c r="DZ4" s="139" t="str">
        <f>IF($B$2=1,IF('ส.ค.'!Z4="","",'ส.ค.'!Z4),IF('ส.ค.'!Z34="","",'ส.ค.'!Z34))</f>
        <v/>
      </c>
      <c r="EA4" s="139" t="str">
        <f>IF($B$2=1,IF('ส.ค.'!AA4="","",'ส.ค.'!AA4),IF('ส.ค.'!AA34="","",'ส.ค.'!AA34))</f>
        <v/>
      </c>
      <c r="EB4" s="139" t="str">
        <f>IF($B$2=1,IF('ส.ค.'!AB4="","",'ส.ค.'!AB4),IF('ส.ค.'!AB34="","",'ส.ค.'!AB34))</f>
        <v/>
      </c>
      <c r="EC4" s="139" t="str">
        <f>IF($B$2=1,IF('ส.ค.'!AC4="","",'ส.ค.'!AC4),IF('ส.ค.'!AC34="","",'ส.ค.'!AC34))</f>
        <v/>
      </c>
      <c r="ED4" s="139" t="str">
        <f>IF($B$2=1,IF('ส.ค.'!AD4="","",'ส.ค.'!AD4),IF('ส.ค.'!AD34="","",'ส.ค.'!AD34))</f>
        <v/>
      </c>
      <c r="EE4" s="139" t="str">
        <f>IF($B$2=1,IF('ส.ค.'!AE4="","",'ส.ค.'!AE4),IF('ส.ค.'!AE34="","",'ส.ค.'!AE34))</f>
        <v/>
      </c>
      <c r="EF4" s="139" t="str">
        <f>IF($B$2=1,IF('ส.ค.'!AF4="","",'ส.ค.'!AF4),IF('ส.ค.'!AF34="","",'ส.ค.'!AF34))</f>
        <v/>
      </c>
      <c r="EG4" s="139" t="str">
        <f>IF($B$2=1,IF('ส.ค.'!AG4="","",'ส.ค.'!AG4),IF('ส.ค.'!AG34="","",'ส.ค.'!AG34))</f>
        <v/>
      </c>
      <c r="EH4" s="139" t="str">
        <f>IF($B$2=1,IF('ส.ค.'!AH4="","",'ส.ค.'!AH4),IF('ส.ค.'!AH34="","",'ส.ค.'!AH34))</f>
        <v/>
      </c>
      <c r="EI4" s="139">
        <f>IF($B$2=1,IF('ส.ค.'!AI4="","",'ส.ค.'!AI4),IF('ส.ค.'!AI34="","",'ส.ค.'!AI34))</f>
        <v>0</v>
      </c>
      <c r="EJ4" s="138">
        <f>$D4</f>
        <v>1</v>
      </c>
      <c r="EK4" s="139"/>
      <c r="EL4" s="139" t="str">
        <f>IF($B$2=1,IF('ก.ย.'!D4="","",'ก.ย.'!D4),IF('ก.ย.'!D34="","",'ก.ย.'!D34))</f>
        <v/>
      </c>
      <c r="EM4" s="139" t="str">
        <f>IF($B$2=1,IF('ก.ย.'!E4="","",'ก.ย.'!E4),IF('ก.ย.'!E34="","",'ก.ย.'!E34))</f>
        <v/>
      </c>
      <c r="EN4" s="139" t="str">
        <f>IF($B$2=1,IF('ก.ย.'!F4="","",'ก.ย.'!F4),IF('ก.ย.'!F34="","",'ก.ย.'!F34))</f>
        <v/>
      </c>
      <c r="EO4" s="139" t="str">
        <f>IF($B$2=1,IF('ก.ย.'!G4="","",'ก.ย.'!G4),IF('ก.ย.'!G34="","",'ก.ย.'!G34))</f>
        <v/>
      </c>
      <c r="EP4" s="139" t="str">
        <f>IF($B$2=1,IF('ก.ย.'!H4="","",'ก.ย.'!H4),IF('ก.ย.'!H34="","",'ก.ย.'!H34))</f>
        <v/>
      </c>
      <c r="EQ4" s="139" t="str">
        <f>IF($B$2=1,IF('ก.ย.'!I4="","",'ก.ย.'!I4),IF('ก.ย.'!I34="","",'ก.ย.'!I34))</f>
        <v/>
      </c>
      <c r="ER4" s="139" t="str">
        <f>IF($B$2=1,IF('ก.ย.'!J4="","",'ก.ย.'!J4),IF('ก.ย.'!J34="","",'ก.ย.'!J34))</f>
        <v/>
      </c>
      <c r="ES4" s="139" t="str">
        <f>IF($B$2=1,IF('ก.ย.'!K4="","",'ก.ย.'!K4),IF('ก.ย.'!K34="","",'ก.ย.'!K34))</f>
        <v/>
      </c>
      <c r="ET4" s="139" t="str">
        <f>IF($B$2=1,IF('ก.ย.'!L4="","",'ก.ย.'!L4),IF('ก.ย.'!L34="","",'ก.ย.'!L34))</f>
        <v/>
      </c>
      <c r="EU4" s="139" t="str">
        <f>IF($B$2=1,IF('ก.ย.'!M4="","",'ก.ย.'!M4),IF('ก.ย.'!M34="","",'ก.ย.'!M34))</f>
        <v/>
      </c>
      <c r="EV4" s="139" t="str">
        <f>IF($B$2=1,IF('ก.ย.'!N4="","",'ก.ย.'!N4),IF('ก.ย.'!N34="","",'ก.ย.'!N34))</f>
        <v/>
      </c>
      <c r="EW4" s="139" t="str">
        <f>IF($B$2=1,IF('ก.ย.'!O4="","",'ก.ย.'!O4),IF('ก.ย.'!O34="","",'ก.ย.'!O34))</f>
        <v/>
      </c>
      <c r="EX4" s="139" t="str">
        <f>IF($B$2=1,IF('ก.ย.'!P4="","",'ก.ย.'!P4),IF('ก.ย.'!P34="","",'ก.ย.'!P34))</f>
        <v/>
      </c>
      <c r="EY4" s="139" t="str">
        <f>IF($B$2=1,IF('ก.ย.'!Q4="","",'ก.ย.'!Q4),IF('ก.ย.'!Q34="","",'ก.ย.'!Q34))</f>
        <v/>
      </c>
      <c r="EZ4" s="139" t="str">
        <f>IF($B$2=1,IF('ก.ย.'!R4="","",'ก.ย.'!R4),IF('ก.ย.'!R34="","",'ก.ย.'!R34))</f>
        <v/>
      </c>
      <c r="FA4" s="139" t="str">
        <f>IF($B$2=1,IF('ก.ย.'!S4="","",'ก.ย.'!S4),IF('ก.ย.'!S34="","",'ก.ย.'!S34))</f>
        <v/>
      </c>
      <c r="FB4" s="139" t="str">
        <f>IF($B$2=1,IF('ก.ย.'!T4="","",'ก.ย.'!T4),IF('ก.ย.'!T34="","",'ก.ย.'!T34))</f>
        <v/>
      </c>
      <c r="FC4" s="139" t="str">
        <f>IF($B$2=1,IF('ก.ย.'!U4="","",'ก.ย.'!U4),IF('ก.ย.'!U34="","",'ก.ย.'!U34))</f>
        <v/>
      </c>
      <c r="FD4" s="139" t="str">
        <f>IF($B$2=1,IF('ก.ย.'!V4="","",'ก.ย.'!V4),IF('ก.ย.'!V34="","",'ก.ย.'!V34))</f>
        <v/>
      </c>
      <c r="FE4" s="139" t="str">
        <f>IF($B$2=1,IF('ก.ย.'!W4="","",'ก.ย.'!W4),IF('ก.ย.'!W34="","",'ก.ย.'!W34))</f>
        <v/>
      </c>
      <c r="FF4" s="139" t="str">
        <f>IF($B$2=1,IF('ก.ย.'!X4="","",'ก.ย.'!X4),IF('ก.ย.'!X34="","",'ก.ย.'!X34))</f>
        <v/>
      </c>
      <c r="FG4" s="139" t="str">
        <f>IF($B$2=1,IF('ก.ย.'!Y4="","",'ก.ย.'!Y4),IF('ก.ย.'!Y34="","",'ก.ย.'!Y34))</f>
        <v/>
      </c>
      <c r="FH4" s="139" t="str">
        <f>IF($B$2=1,IF('ก.ย.'!Z4="","",'ก.ย.'!Z4),IF('ก.ย.'!Z34="","",'ก.ย.'!Z34))</f>
        <v/>
      </c>
      <c r="FI4" s="139" t="str">
        <f>IF($B$2=1,IF('ก.ย.'!AA4="","",'ก.ย.'!AA4),IF('ก.ย.'!AA34="","",'ก.ย.'!AA34))</f>
        <v/>
      </c>
      <c r="FJ4" s="139" t="str">
        <f>IF($B$2=1,IF('ก.ย.'!AB4="","",'ก.ย.'!AB4),IF('ก.ย.'!AB34="","",'ก.ย.'!AB34))</f>
        <v/>
      </c>
      <c r="FK4" s="139" t="str">
        <f>IF($B$2=1,IF('ก.ย.'!AC4="","",'ก.ย.'!AC4),IF('ก.ย.'!AC34="","",'ก.ย.'!AC34))</f>
        <v/>
      </c>
      <c r="FL4" s="139" t="str">
        <f>IF($B$2=1,IF('ก.ย.'!AD4="","",'ก.ย.'!AD4),IF('ก.ย.'!AD34="","",'ก.ย.'!AD34))</f>
        <v/>
      </c>
      <c r="FM4" s="139" t="str">
        <f>IF($B$2=1,IF('ก.ย.'!AE4="","",'ก.ย.'!AE4),IF('ก.ย.'!AE34="","",'ก.ย.'!AE34))</f>
        <v/>
      </c>
      <c r="FN4" s="139" t="str">
        <f>IF($B$2=1,IF('ก.ย.'!AF4="","",'ก.ย.'!AF4),IF('ก.ย.'!AF34="","",'ก.ย.'!AF34))</f>
        <v/>
      </c>
      <c r="FO4" s="139" t="str">
        <f>IF($B$2=1,IF('ก.ย.'!AG4="","",'ก.ย.'!AG4),IF('ก.ย.'!AG34="","",'ก.ย.'!AG34))</f>
        <v/>
      </c>
      <c r="FP4" s="139" t="str">
        <f>IF($B$2=1,IF('ก.ย.'!AH4="","",'ก.ย.'!AH4),IF('ก.ย.'!AH34="","",'ก.ย.'!AH34))</f>
        <v/>
      </c>
      <c r="FQ4" s="139">
        <f>IF($B$2=1,IF('ก.ย.'!AI4="","",'ก.ย.'!AI4),IF('ก.ย.'!AI34="","",'ก.ย.'!AI34))</f>
        <v>0</v>
      </c>
      <c r="FR4" s="138">
        <f>$D4</f>
        <v>1</v>
      </c>
      <c r="FS4" s="139"/>
      <c r="FT4" s="139" t="str">
        <f>IF($B$2=1,IF('ต.ค.'!D4="","",'ต.ค.'!D4),IF('ต.ค.'!D34="","",'ต.ค.'!D34))</f>
        <v/>
      </c>
      <c r="FU4" s="139" t="str">
        <f>IF($B$2=1,IF('ต.ค.'!E4="","",'ต.ค.'!E4),IF('ต.ค.'!E34="","",'ต.ค.'!E34))</f>
        <v/>
      </c>
      <c r="FV4" s="139" t="str">
        <f>IF($B$2=1,IF('ต.ค.'!F4="","",'ต.ค.'!F4),IF('ต.ค.'!F34="","",'ต.ค.'!F34))</f>
        <v/>
      </c>
      <c r="FW4" s="139" t="str">
        <f>IF($B$2=1,IF('ต.ค.'!G4="","",'ต.ค.'!G4),IF('ต.ค.'!G34="","",'ต.ค.'!G34))</f>
        <v/>
      </c>
      <c r="FX4" s="139" t="str">
        <f>IF($B$2=1,IF('ต.ค.'!H4="","",'ต.ค.'!H4),IF('ต.ค.'!H34="","",'ต.ค.'!H34))</f>
        <v/>
      </c>
      <c r="FY4" s="139" t="str">
        <f>IF($B$2=1,IF('ต.ค.'!I4="","",'ต.ค.'!I4),IF('ต.ค.'!I34="","",'ต.ค.'!I34))</f>
        <v/>
      </c>
      <c r="FZ4" s="139" t="str">
        <f>IF($B$2=1,IF('ต.ค.'!J4="","",'ต.ค.'!J4),IF('ต.ค.'!J34="","",'ต.ค.'!J34))</f>
        <v/>
      </c>
      <c r="GA4" s="139" t="str">
        <f>IF($B$2=1,IF('ต.ค.'!K4="","",'ต.ค.'!K4),IF('ต.ค.'!K34="","",'ต.ค.'!K34))</f>
        <v/>
      </c>
      <c r="GB4" s="139" t="str">
        <f>IF($B$2=1,IF('ต.ค.'!L4="","",'ต.ค.'!L4),IF('ต.ค.'!L34="","",'ต.ค.'!L34))</f>
        <v/>
      </c>
      <c r="GC4" s="139" t="str">
        <f>IF($B$2=1,IF('ต.ค.'!M4="","",'ต.ค.'!M4),IF('ต.ค.'!M34="","",'ต.ค.'!M34))</f>
        <v/>
      </c>
      <c r="GD4" s="139" t="str">
        <f>IF($B$2=1,IF('ต.ค.'!N4="","",'ต.ค.'!N4),IF('ต.ค.'!N34="","",'ต.ค.'!N34))</f>
        <v/>
      </c>
      <c r="GE4" s="139" t="str">
        <f>IF($B$2=1,IF('ต.ค.'!O4="","",'ต.ค.'!O4),IF('ต.ค.'!O34="","",'ต.ค.'!O34))</f>
        <v/>
      </c>
      <c r="GF4" s="139" t="str">
        <f>IF($B$2=1,IF('ต.ค.'!P4="","",'ต.ค.'!P4),IF('ต.ค.'!P34="","",'ต.ค.'!P34))</f>
        <v/>
      </c>
      <c r="GG4" s="139" t="str">
        <f>IF($B$2=1,IF('ต.ค.'!Q4="","",'ต.ค.'!Q4),IF('ต.ค.'!Q34="","",'ต.ค.'!Q34))</f>
        <v/>
      </c>
      <c r="GH4" s="139" t="str">
        <f>IF($B$2=1,IF('ต.ค.'!R4="","",'ต.ค.'!R4),IF('ต.ค.'!R34="","",'ต.ค.'!R34))</f>
        <v/>
      </c>
      <c r="GI4" s="139" t="str">
        <f>IF($B$2=1,IF('ต.ค.'!S4="","",'ต.ค.'!S4),IF('ต.ค.'!S34="","",'ต.ค.'!S34))</f>
        <v/>
      </c>
      <c r="GJ4" s="139" t="str">
        <f>IF($B$2=1,IF('ต.ค.'!T4="","",'ต.ค.'!T4),IF('ต.ค.'!T34="","",'ต.ค.'!T34))</f>
        <v/>
      </c>
      <c r="GK4" s="139" t="str">
        <f>IF($B$2=1,IF('ต.ค.'!U4="","",'ต.ค.'!U4),IF('ต.ค.'!U34="","",'ต.ค.'!U34))</f>
        <v/>
      </c>
      <c r="GL4" s="139" t="str">
        <f>IF($B$2=1,IF('ต.ค.'!V4="","",'ต.ค.'!V4),IF('ต.ค.'!V34="","",'ต.ค.'!V34))</f>
        <v/>
      </c>
      <c r="GM4" s="139" t="str">
        <f>IF($B$2=1,IF('ต.ค.'!W4="","",'ต.ค.'!W4),IF('ต.ค.'!W34="","",'ต.ค.'!W34))</f>
        <v/>
      </c>
      <c r="GN4" s="139" t="str">
        <f>IF($B$2=1,IF('ต.ค.'!X4="","",'ต.ค.'!X4),IF('ต.ค.'!X34="","",'ต.ค.'!X34))</f>
        <v/>
      </c>
      <c r="GO4" s="139" t="str">
        <f>IF($B$2=1,IF('ต.ค.'!Y4="","",'ต.ค.'!Y4),IF('ต.ค.'!Y34="","",'ต.ค.'!Y34))</f>
        <v/>
      </c>
      <c r="GP4" s="139" t="str">
        <f>IF($B$2=1,IF('ต.ค.'!Z4="","",'ต.ค.'!Z4),IF('ต.ค.'!Z34="","",'ต.ค.'!Z34))</f>
        <v/>
      </c>
      <c r="GQ4" s="139" t="str">
        <f>IF($B$2=1,IF('ต.ค.'!AA4="","",'ต.ค.'!AA4),IF('ต.ค.'!AA34="","",'ต.ค.'!AA34))</f>
        <v/>
      </c>
      <c r="GR4" s="139" t="str">
        <f>IF($B$2=1,IF('ต.ค.'!AB4="","",'ต.ค.'!AB4),IF('ต.ค.'!AB34="","",'ต.ค.'!AB34))</f>
        <v/>
      </c>
      <c r="GS4" s="139" t="str">
        <f>IF($B$2=1,IF('ต.ค.'!AC4="","",'ต.ค.'!AC4),IF('ต.ค.'!AC34="","",'ต.ค.'!AC34))</f>
        <v/>
      </c>
      <c r="GT4" s="139" t="str">
        <f>IF($B$2=1,IF('ต.ค.'!AD4="","",'ต.ค.'!AD4),IF('ต.ค.'!AD34="","",'ต.ค.'!AD34))</f>
        <v/>
      </c>
      <c r="GU4" s="139" t="str">
        <f>IF($B$2=1,IF('ต.ค.'!AE4="","",'ต.ค.'!AE4),IF('ต.ค.'!AE34="","",'ต.ค.'!AE34))</f>
        <v/>
      </c>
      <c r="GV4" s="139" t="str">
        <f>IF($B$2=1,IF('ต.ค.'!AF4="","",'ต.ค.'!AF4),IF('ต.ค.'!AF34="","",'ต.ค.'!AF34))</f>
        <v/>
      </c>
      <c r="GW4" s="139" t="str">
        <f>IF($B$2=1,IF('ต.ค.'!AG4="","",'ต.ค.'!AG4),IF('ต.ค.'!AG34="","",'ต.ค.'!AG34))</f>
        <v/>
      </c>
      <c r="GX4" s="139" t="str">
        <f>IF($B$2=1,IF('ต.ค.'!AH4="","",'ต.ค.'!AH4),IF('ต.ค.'!AH34="","",'ต.ค.'!AH34))</f>
        <v/>
      </c>
      <c r="GY4" s="139">
        <f>IF($B$2=1,IF('ต.ค.'!AI4="","",'ต.ค.'!AI4),IF('ต.ค.'!AI34="","",'ต.ค.'!AI34))</f>
        <v>0</v>
      </c>
      <c r="GZ4" s="138">
        <f>$D4</f>
        <v>1</v>
      </c>
      <c r="HA4" s="139"/>
      <c r="HB4" s="139" t="str">
        <f>IF($B$2=1,IF('พ.ย.'!D4="","",'พ.ย.'!D4),IF('พ.ย.'!D34="","",'พ.ย.'!D34))</f>
        <v/>
      </c>
      <c r="HC4" s="139" t="str">
        <f>IF($B$2=1,IF('พ.ย.'!E4="","",'พ.ย.'!E4),IF('พ.ย.'!E34="","",'พ.ย.'!E34))</f>
        <v/>
      </c>
      <c r="HD4" s="139" t="str">
        <f>IF($B$2=1,IF('พ.ย.'!F4="","",'พ.ย.'!F4),IF('พ.ย.'!F34="","",'พ.ย.'!F34))</f>
        <v/>
      </c>
      <c r="HE4" s="139" t="str">
        <f>IF($B$2=1,IF('พ.ย.'!G4="","",'พ.ย.'!G4),IF('พ.ย.'!G34="","",'พ.ย.'!G34))</f>
        <v/>
      </c>
      <c r="HF4" s="139" t="str">
        <f>IF($B$2=1,IF('พ.ย.'!H4="","",'พ.ย.'!H4),IF('พ.ย.'!H34="","",'พ.ย.'!H34))</f>
        <v/>
      </c>
      <c r="HG4" s="139" t="str">
        <f>IF($B$2=1,IF('พ.ย.'!I4="","",'พ.ย.'!I4),IF('พ.ย.'!I34="","",'พ.ย.'!I34))</f>
        <v/>
      </c>
      <c r="HH4" s="139" t="str">
        <f>IF($B$2=1,IF('พ.ย.'!J4="","",'พ.ย.'!J4),IF('พ.ย.'!J34="","",'พ.ย.'!J34))</f>
        <v/>
      </c>
      <c r="HI4" s="139" t="str">
        <f>IF($B$2=1,IF('พ.ย.'!K4="","",'พ.ย.'!K4),IF('พ.ย.'!K34="","",'พ.ย.'!K34))</f>
        <v/>
      </c>
      <c r="HJ4" s="139" t="str">
        <f>IF($B$2=1,IF('พ.ย.'!L4="","",'พ.ย.'!L4),IF('พ.ย.'!L34="","",'พ.ย.'!L34))</f>
        <v/>
      </c>
      <c r="HK4" s="139" t="str">
        <f>IF($B$2=1,IF('พ.ย.'!M4="","",'พ.ย.'!M4),IF('พ.ย.'!M34="","",'พ.ย.'!M34))</f>
        <v/>
      </c>
      <c r="HL4" s="139" t="str">
        <f>IF($B$2=1,IF('พ.ย.'!N4="","",'พ.ย.'!N4),IF('พ.ย.'!N34="","",'พ.ย.'!N34))</f>
        <v/>
      </c>
      <c r="HM4" s="139" t="str">
        <f>IF($B$2=1,IF('พ.ย.'!O4="","",'พ.ย.'!O4),IF('พ.ย.'!O34="","",'พ.ย.'!O34))</f>
        <v/>
      </c>
      <c r="HN4" s="139" t="str">
        <f>IF($B$2=1,IF('พ.ย.'!P4="","",'พ.ย.'!P4),IF('พ.ย.'!P34="","",'พ.ย.'!P34))</f>
        <v/>
      </c>
      <c r="HO4" s="139" t="str">
        <f>IF($B$2=1,IF('พ.ย.'!Q4="","",'พ.ย.'!Q4),IF('พ.ย.'!Q34="","",'พ.ย.'!Q34))</f>
        <v/>
      </c>
      <c r="HP4" s="139" t="str">
        <f>IF($B$2=1,IF('พ.ย.'!R4="","",'พ.ย.'!R4),IF('พ.ย.'!R34="","",'พ.ย.'!R34))</f>
        <v/>
      </c>
      <c r="HQ4" s="139" t="str">
        <f>IF($B$2=1,IF('พ.ย.'!S4="","",'พ.ย.'!S4),IF('พ.ย.'!S34="","",'พ.ย.'!S34))</f>
        <v/>
      </c>
      <c r="HR4" s="139" t="str">
        <f>IF($B$2=1,IF('พ.ย.'!T4="","",'พ.ย.'!T4),IF('พ.ย.'!T34="","",'พ.ย.'!T34))</f>
        <v/>
      </c>
      <c r="HS4" s="139" t="str">
        <f>IF($B$2=1,IF('พ.ย.'!U4="","",'พ.ย.'!U4),IF('พ.ย.'!U34="","",'พ.ย.'!U34))</f>
        <v/>
      </c>
      <c r="HT4" s="139" t="str">
        <f>IF($B$2=1,IF('พ.ย.'!V4="","",'พ.ย.'!V4),IF('พ.ย.'!V34="","",'พ.ย.'!V34))</f>
        <v/>
      </c>
      <c r="HU4" s="139" t="str">
        <f>IF($B$2=1,IF('พ.ย.'!W4="","",'พ.ย.'!W4),IF('พ.ย.'!W34="","",'พ.ย.'!W34))</f>
        <v/>
      </c>
      <c r="HV4" s="139" t="str">
        <f>IF($B$2=1,IF('พ.ย.'!X4="","",'พ.ย.'!X4),IF('พ.ย.'!X34="","",'พ.ย.'!X34))</f>
        <v/>
      </c>
      <c r="HW4" s="139" t="str">
        <f>IF($B$2=1,IF('พ.ย.'!Y4="","",'พ.ย.'!Y4),IF('พ.ย.'!Y34="","",'พ.ย.'!Y34))</f>
        <v/>
      </c>
      <c r="HX4" s="139" t="str">
        <f>IF($B$2=1,IF('พ.ย.'!Z4="","",'พ.ย.'!Z4),IF('พ.ย.'!Z34="","",'พ.ย.'!Z34))</f>
        <v/>
      </c>
      <c r="HY4" s="139" t="str">
        <f>IF($B$2=1,IF('พ.ย.'!AA4="","",'พ.ย.'!AA4),IF('พ.ย.'!AA34="","",'พ.ย.'!AA34))</f>
        <v/>
      </c>
      <c r="HZ4" s="139" t="str">
        <f>IF($B$2=1,IF('พ.ย.'!AB4="","",'พ.ย.'!AB4),IF('พ.ย.'!AB34="","",'พ.ย.'!AB34))</f>
        <v/>
      </c>
      <c r="IA4" s="139" t="str">
        <f>IF($B$2=1,IF('พ.ย.'!AC4="","",'พ.ย.'!AC4),IF('พ.ย.'!AC34="","",'พ.ย.'!AC34))</f>
        <v/>
      </c>
      <c r="IB4" s="139" t="str">
        <f>IF($B$2=1,IF('พ.ย.'!AD4="","",'พ.ย.'!AD4),IF('พ.ย.'!AD34="","",'พ.ย.'!AD34))</f>
        <v/>
      </c>
      <c r="IC4" s="139" t="str">
        <f>IF($B$2=1,IF('พ.ย.'!AE4="","",'พ.ย.'!AE4),IF('พ.ย.'!AE34="","",'พ.ย.'!AE34))</f>
        <v/>
      </c>
      <c r="ID4" s="139" t="str">
        <f>IF($B$2=1,IF('พ.ย.'!AF4="","",'พ.ย.'!AF4),IF('พ.ย.'!AF34="","",'พ.ย.'!AF34))</f>
        <v/>
      </c>
      <c r="IE4" s="139" t="str">
        <f>IF($B$2=1,IF('พ.ย.'!AG4="","",'พ.ย.'!AG4),IF('พ.ย.'!AG34="","",'พ.ย.'!AG34))</f>
        <v/>
      </c>
      <c r="IF4" s="139" t="str">
        <f>IF($B$2=1,IF('พ.ย.'!AH4="","",'พ.ย.'!AH4),IF('พ.ย.'!AH34="","",'พ.ย.'!AH34))</f>
        <v/>
      </c>
      <c r="IG4" s="139">
        <f>IF($B$2=1,IF('พ.ย.'!AI4="","",'พ.ย.'!AI4),IF('พ.ย.'!AI34="","",'พ.ย.'!AI34))</f>
        <v>0</v>
      </c>
      <c r="IH4" s="138">
        <f>$D4</f>
        <v>1</v>
      </c>
      <c r="II4" s="139"/>
      <c r="IJ4" s="139" t="str">
        <f>IF($B$2=1,IF('ธ.ค.'!D4="","",'ธ.ค.'!D4),IF('ธ.ค.'!D34="","",'ธ.ค.'!D34))</f>
        <v/>
      </c>
      <c r="IK4" s="139" t="str">
        <f>IF($B$2=1,IF('ธ.ค.'!E4="","",'ธ.ค.'!E4),IF('ธ.ค.'!E34="","",'ธ.ค.'!E34))</f>
        <v/>
      </c>
      <c r="IL4" s="139" t="str">
        <f>IF($B$2=1,IF('ธ.ค.'!F4="","",'ธ.ค.'!F4),IF('ธ.ค.'!F34="","",'ธ.ค.'!F34))</f>
        <v/>
      </c>
      <c r="IM4" s="139" t="str">
        <f>IF($B$2=1,IF('ธ.ค.'!G4="","",'ธ.ค.'!G4),IF('ธ.ค.'!G34="","",'ธ.ค.'!G34))</f>
        <v/>
      </c>
      <c r="IN4" s="139" t="str">
        <f>IF($B$2=1,IF('ธ.ค.'!H4="","",'ธ.ค.'!H4),IF('ธ.ค.'!H34="","",'ธ.ค.'!H34))</f>
        <v/>
      </c>
      <c r="IO4" s="139" t="str">
        <f>IF($B$2=1,IF('ธ.ค.'!I4="","",'ธ.ค.'!I4),IF('ธ.ค.'!I34="","",'ธ.ค.'!I34))</f>
        <v/>
      </c>
      <c r="IP4" s="139" t="str">
        <f>IF($B$2=1,IF('ธ.ค.'!J4="","",'ธ.ค.'!J4),IF('ธ.ค.'!J34="","",'ธ.ค.'!J34))</f>
        <v/>
      </c>
      <c r="IQ4" s="139" t="str">
        <f>IF($B$2=1,IF('ธ.ค.'!K4="","",'ธ.ค.'!K4),IF('ธ.ค.'!K34="","",'ธ.ค.'!K34))</f>
        <v/>
      </c>
      <c r="IR4" s="139" t="str">
        <f>IF($B$2=1,IF('ธ.ค.'!L4="","",'ธ.ค.'!L4),IF('ธ.ค.'!L34="","",'ธ.ค.'!L34))</f>
        <v/>
      </c>
      <c r="IS4" s="139" t="str">
        <f>IF($B$2=1,IF('ธ.ค.'!M4="","",'ธ.ค.'!M4),IF('ธ.ค.'!M34="","",'ธ.ค.'!M34))</f>
        <v/>
      </c>
      <c r="IT4" s="139" t="str">
        <f>IF($B$2=1,IF('ธ.ค.'!N4="","",'ธ.ค.'!N4),IF('ธ.ค.'!N34="","",'ธ.ค.'!N34))</f>
        <v/>
      </c>
      <c r="IU4" s="139" t="str">
        <f>IF($B$2=1,IF('ธ.ค.'!O4="","",'ธ.ค.'!O4),IF('ธ.ค.'!O34="","",'ธ.ค.'!O34))</f>
        <v/>
      </c>
      <c r="IV4" s="139" t="str">
        <f>IF($B$2=1,IF('ธ.ค.'!P4="","",'ธ.ค.'!P4),IF('ธ.ค.'!P34="","",'ธ.ค.'!P34))</f>
        <v/>
      </c>
      <c r="IW4" s="139" t="str">
        <f>IF($B$2=1,IF('ธ.ค.'!Q4="","",'ธ.ค.'!Q4),IF('ธ.ค.'!Q34="","",'ธ.ค.'!Q34))</f>
        <v/>
      </c>
      <c r="IX4" s="139" t="str">
        <f>IF($B$2=1,IF('ธ.ค.'!R4="","",'ธ.ค.'!R4),IF('ธ.ค.'!R34="","",'ธ.ค.'!R34))</f>
        <v/>
      </c>
      <c r="IY4" s="139" t="str">
        <f>IF($B$2=1,IF('ธ.ค.'!S4="","",'ธ.ค.'!S4),IF('ธ.ค.'!S34="","",'ธ.ค.'!S34))</f>
        <v/>
      </c>
      <c r="IZ4" s="139" t="str">
        <f>IF($B$2=1,IF('ธ.ค.'!T4="","",'ธ.ค.'!T4),IF('ธ.ค.'!T34="","",'ธ.ค.'!T34))</f>
        <v/>
      </c>
      <c r="JA4" s="139" t="str">
        <f>IF($B$2=1,IF('ธ.ค.'!U4="","",'ธ.ค.'!U4),IF('ธ.ค.'!U34="","",'ธ.ค.'!U34))</f>
        <v/>
      </c>
      <c r="JB4" s="139" t="str">
        <f>IF($B$2=1,IF('ธ.ค.'!V4="","",'ธ.ค.'!V4),IF('ธ.ค.'!V34="","",'ธ.ค.'!V34))</f>
        <v/>
      </c>
      <c r="JC4" s="139" t="str">
        <f>IF($B$2=1,IF('ธ.ค.'!W4="","",'ธ.ค.'!W4),IF('ธ.ค.'!W34="","",'ธ.ค.'!W34))</f>
        <v/>
      </c>
      <c r="JD4" s="139" t="str">
        <f>IF($B$2=1,IF('ธ.ค.'!X4="","",'ธ.ค.'!X4),IF('ธ.ค.'!X34="","",'ธ.ค.'!X34))</f>
        <v/>
      </c>
      <c r="JE4" s="139" t="str">
        <f>IF($B$2=1,IF('ธ.ค.'!Y4="","",'ธ.ค.'!Y4),IF('ธ.ค.'!Y34="","",'ธ.ค.'!Y34))</f>
        <v/>
      </c>
      <c r="JF4" s="139" t="str">
        <f>IF($B$2=1,IF('ธ.ค.'!Z4="","",'ธ.ค.'!Z4),IF('ธ.ค.'!Z34="","",'ธ.ค.'!Z34))</f>
        <v/>
      </c>
      <c r="JG4" s="139" t="str">
        <f>IF($B$2=1,IF('ธ.ค.'!AA4="","",'ธ.ค.'!AA4),IF('ธ.ค.'!AA34="","",'ธ.ค.'!AA34))</f>
        <v/>
      </c>
      <c r="JH4" s="139" t="str">
        <f>IF($B$2=1,IF('ธ.ค.'!AB4="","",'ธ.ค.'!AB4),IF('ธ.ค.'!AB34="","",'ธ.ค.'!AB34))</f>
        <v/>
      </c>
      <c r="JI4" s="139" t="str">
        <f>IF($B$2=1,IF('ธ.ค.'!AC4="","",'ธ.ค.'!AC4),IF('ธ.ค.'!AC34="","",'ธ.ค.'!AC34))</f>
        <v/>
      </c>
      <c r="JJ4" s="139" t="str">
        <f>IF($B$2=1,IF('ธ.ค.'!AD4="","",'ธ.ค.'!AD4),IF('ธ.ค.'!AD34="","",'ธ.ค.'!AD34))</f>
        <v/>
      </c>
      <c r="JK4" s="139" t="str">
        <f>IF($B$2=1,IF('ธ.ค.'!AE4="","",'ธ.ค.'!AE4),IF('ธ.ค.'!AE34="","",'ธ.ค.'!AE34))</f>
        <v/>
      </c>
      <c r="JL4" s="139" t="str">
        <f>IF($B$2=1,IF('ธ.ค.'!AF4="","",'ธ.ค.'!AF4),IF('ธ.ค.'!AF34="","",'ธ.ค.'!AF34))</f>
        <v/>
      </c>
      <c r="JM4" s="139" t="str">
        <f>IF($B$2=1,IF('ธ.ค.'!AG4="","",'ธ.ค.'!AG4),IF('ธ.ค.'!AG34="","",'ธ.ค.'!AG34))</f>
        <v/>
      </c>
      <c r="JN4" s="139" t="str">
        <f>IF($B$2=1,IF('ธ.ค.'!AH4="","",'ธ.ค.'!AH4),IF('ธ.ค.'!AH34="","",'ธ.ค.'!AH34))</f>
        <v/>
      </c>
      <c r="JO4" s="139">
        <f>IF($B$2=1,IF('ธ.ค.'!AI4="","",'ธ.ค.'!AI4),IF('ธ.ค.'!AI34="","",'ธ.ค.'!AI34))</f>
        <v>0</v>
      </c>
      <c r="JP4" s="138">
        <f>$D4</f>
        <v>1</v>
      </c>
      <c r="JQ4" s="139"/>
      <c r="JR4" s="139" t="str">
        <f>IF($B$2=1,IF('ม.ค.'!D4="","",'ม.ค.'!D4),IF('ม.ค.'!D34="","",'ม.ค.'!D34))</f>
        <v/>
      </c>
      <c r="JS4" s="139" t="str">
        <f>IF($B$2=1,IF('ม.ค.'!E4="","",'ม.ค.'!E4),IF('ม.ค.'!E34="","",'ม.ค.'!E34))</f>
        <v/>
      </c>
      <c r="JT4" s="139" t="str">
        <f>IF($B$2=1,IF('ม.ค.'!F4="","",'ม.ค.'!F4),IF('ม.ค.'!F34="","",'ม.ค.'!F34))</f>
        <v/>
      </c>
      <c r="JU4" s="139" t="str">
        <f>IF($B$2=1,IF('ม.ค.'!G4="","",'ม.ค.'!G4),IF('ม.ค.'!G34="","",'ม.ค.'!G34))</f>
        <v/>
      </c>
      <c r="JV4" s="139" t="str">
        <f>IF($B$2=1,IF('ม.ค.'!H4="","",'ม.ค.'!H4),IF('ม.ค.'!H34="","",'ม.ค.'!H34))</f>
        <v/>
      </c>
      <c r="JW4" s="139" t="str">
        <f>IF($B$2=1,IF('ม.ค.'!I4="","",'ม.ค.'!I4),IF('ม.ค.'!I34="","",'ม.ค.'!I34))</f>
        <v/>
      </c>
      <c r="JX4" s="139" t="str">
        <f>IF($B$2=1,IF('ม.ค.'!J4="","",'ม.ค.'!J4),IF('ม.ค.'!J34="","",'ม.ค.'!J34))</f>
        <v/>
      </c>
      <c r="JY4" s="139" t="str">
        <f>IF($B$2=1,IF('ม.ค.'!K4="","",'ม.ค.'!K4),IF('ม.ค.'!K34="","",'ม.ค.'!K34))</f>
        <v/>
      </c>
      <c r="JZ4" s="139" t="str">
        <f>IF($B$2=1,IF('ม.ค.'!L4="","",'ม.ค.'!L4),IF('ม.ค.'!L34="","",'ม.ค.'!L34))</f>
        <v/>
      </c>
      <c r="KA4" s="139" t="str">
        <f>IF($B$2=1,IF('ม.ค.'!M4="","",'ม.ค.'!M4),IF('ม.ค.'!M34="","",'ม.ค.'!M34))</f>
        <v/>
      </c>
      <c r="KB4" s="139" t="str">
        <f>IF($B$2=1,IF('ม.ค.'!N4="","",'ม.ค.'!N4),IF('ม.ค.'!N34="","",'ม.ค.'!N34))</f>
        <v/>
      </c>
      <c r="KC4" s="139" t="str">
        <f>IF($B$2=1,IF('ม.ค.'!O4="","",'ม.ค.'!O4),IF('ม.ค.'!O34="","",'ม.ค.'!O34))</f>
        <v/>
      </c>
      <c r="KD4" s="139" t="str">
        <f>IF($B$2=1,IF('ม.ค.'!P4="","",'ม.ค.'!P4),IF('ม.ค.'!P34="","",'ม.ค.'!P34))</f>
        <v/>
      </c>
      <c r="KE4" s="139" t="str">
        <f>IF($B$2=1,IF('ม.ค.'!Q4="","",'ม.ค.'!Q4),IF('ม.ค.'!Q34="","",'ม.ค.'!Q34))</f>
        <v/>
      </c>
      <c r="KF4" s="139" t="str">
        <f>IF($B$2=1,IF('ม.ค.'!R4="","",'ม.ค.'!R4),IF('ม.ค.'!R34="","",'ม.ค.'!R34))</f>
        <v/>
      </c>
      <c r="KG4" s="139" t="str">
        <f>IF($B$2=1,IF('ม.ค.'!S4="","",'ม.ค.'!S4),IF('ม.ค.'!S34="","",'ม.ค.'!S34))</f>
        <v/>
      </c>
      <c r="KH4" s="139" t="str">
        <f>IF($B$2=1,IF('ม.ค.'!T4="","",'ม.ค.'!T4),IF('ม.ค.'!T34="","",'ม.ค.'!T34))</f>
        <v/>
      </c>
      <c r="KI4" s="139" t="str">
        <f>IF($B$2=1,IF('ม.ค.'!U4="","",'ม.ค.'!U4),IF('ม.ค.'!U34="","",'ม.ค.'!U34))</f>
        <v/>
      </c>
      <c r="KJ4" s="139" t="str">
        <f>IF($B$2=1,IF('ม.ค.'!V4="","",'ม.ค.'!V4),IF('ม.ค.'!V34="","",'ม.ค.'!V34))</f>
        <v/>
      </c>
      <c r="KK4" s="139" t="str">
        <f>IF($B$2=1,IF('ม.ค.'!W4="","",'ม.ค.'!W4),IF('ม.ค.'!W34="","",'ม.ค.'!W34))</f>
        <v/>
      </c>
      <c r="KL4" s="139" t="str">
        <f>IF($B$2=1,IF('ม.ค.'!X4="","",'ม.ค.'!X4),IF('ม.ค.'!X34="","",'ม.ค.'!X34))</f>
        <v/>
      </c>
      <c r="KM4" s="139" t="str">
        <f>IF($B$2=1,IF('ม.ค.'!Y4="","",'ม.ค.'!Y4),IF('ม.ค.'!Y34="","",'ม.ค.'!Y34))</f>
        <v/>
      </c>
      <c r="KN4" s="139" t="str">
        <f>IF($B$2=1,IF('ม.ค.'!Z4="","",'ม.ค.'!Z4),IF('ม.ค.'!Z34="","",'ม.ค.'!Z34))</f>
        <v/>
      </c>
      <c r="KO4" s="139" t="str">
        <f>IF($B$2=1,IF('ม.ค.'!AA4="","",'ม.ค.'!AA4),IF('ม.ค.'!AA34="","",'ม.ค.'!AA34))</f>
        <v/>
      </c>
      <c r="KP4" s="139" t="str">
        <f>IF($B$2=1,IF('ม.ค.'!AB4="","",'ม.ค.'!AB4),IF('ม.ค.'!AB34="","",'ม.ค.'!AB34))</f>
        <v/>
      </c>
      <c r="KQ4" s="139" t="str">
        <f>IF($B$2=1,IF('ม.ค.'!AC4="","",'ม.ค.'!AC4),IF('ม.ค.'!AC34="","",'ม.ค.'!AC34))</f>
        <v/>
      </c>
      <c r="KR4" s="139" t="str">
        <f>IF($B$2=1,IF('ม.ค.'!AD4="","",'ม.ค.'!AD4),IF('ม.ค.'!AD34="","",'ม.ค.'!AD34))</f>
        <v/>
      </c>
      <c r="KS4" s="139" t="str">
        <f>IF($B$2=1,IF('ม.ค.'!AE4="","",'ม.ค.'!AE4),IF('ม.ค.'!AE34="","",'ม.ค.'!AE34))</f>
        <v/>
      </c>
      <c r="KT4" s="139" t="str">
        <f>IF($B$2=1,IF('ม.ค.'!AF4="","",'ม.ค.'!AF4),IF('ม.ค.'!AF34="","",'ม.ค.'!AF34))</f>
        <v/>
      </c>
      <c r="KU4" s="139" t="str">
        <f>IF($B$2=1,IF('ม.ค.'!AG4="","",'ม.ค.'!AG4),IF('ม.ค.'!AG34="","",'ม.ค.'!AG34))</f>
        <v/>
      </c>
      <c r="KV4" s="139" t="str">
        <f>IF($B$2=1,IF('ม.ค.'!AH4="","",'ม.ค.'!AH4),IF('ม.ค.'!AH34="","",'ม.ค.'!AH34))</f>
        <v/>
      </c>
      <c r="KW4" s="139">
        <f>IF($B$2=1,IF('ม.ค.'!AI4="","",'ม.ค.'!AI4),IF('ม.ค.'!AI34="","",'ม.ค.'!AI34))</f>
        <v>0</v>
      </c>
      <c r="KX4" s="138">
        <f>$D4</f>
        <v>1</v>
      </c>
      <c r="KY4" s="139"/>
      <c r="KZ4" s="139" t="str">
        <f>IF($B$2=1,IF('ก.พ.'!D4="","",'ก.พ.'!D4),IF('ก.พ.'!D34="","",'ก.พ.'!D34))</f>
        <v/>
      </c>
      <c r="LA4" s="139" t="str">
        <f>IF($B$2=1,IF('ก.พ.'!E4="","",'ก.พ.'!E4),IF('ก.พ.'!E34="","",'ก.พ.'!E34))</f>
        <v/>
      </c>
      <c r="LB4" s="139" t="str">
        <f>IF($B$2=1,IF('ก.พ.'!F4="","",'ก.พ.'!F4),IF('ก.พ.'!F34="","",'ก.พ.'!F34))</f>
        <v/>
      </c>
      <c r="LC4" s="139" t="str">
        <f>IF($B$2=1,IF('ก.พ.'!G4="","",'ก.พ.'!G4),IF('ก.พ.'!G34="","",'ก.พ.'!G34))</f>
        <v/>
      </c>
      <c r="LD4" s="139" t="str">
        <f>IF($B$2=1,IF('ก.พ.'!H4="","",'ก.พ.'!H4),IF('ก.พ.'!H34="","",'ก.พ.'!H34))</f>
        <v/>
      </c>
      <c r="LE4" s="139" t="str">
        <f>IF($B$2=1,IF('ก.พ.'!I4="","",'ก.พ.'!I4),IF('ก.พ.'!I34="","",'ก.พ.'!I34))</f>
        <v/>
      </c>
      <c r="LF4" s="139" t="str">
        <f>IF($B$2=1,IF('ก.พ.'!J4="","",'ก.พ.'!J4),IF('ก.พ.'!J34="","",'ก.พ.'!J34))</f>
        <v/>
      </c>
      <c r="LG4" s="139" t="str">
        <f>IF($B$2=1,IF('ก.พ.'!K4="","",'ก.พ.'!K4),IF('ก.พ.'!K34="","",'ก.พ.'!K34))</f>
        <v/>
      </c>
      <c r="LH4" s="139" t="str">
        <f>IF($B$2=1,IF('ก.พ.'!L4="","",'ก.พ.'!L4),IF('ก.พ.'!L34="","",'ก.พ.'!L34))</f>
        <v/>
      </c>
      <c r="LI4" s="139" t="str">
        <f>IF($B$2=1,IF('ก.พ.'!M4="","",'ก.พ.'!M4),IF('ก.พ.'!M34="","",'ก.พ.'!M34))</f>
        <v/>
      </c>
      <c r="LJ4" s="139" t="str">
        <f>IF($B$2=1,IF('ก.พ.'!N4="","",'ก.พ.'!N4),IF('ก.พ.'!N34="","",'ก.พ.'!N34))</f>
        <v/>
      </c>
      <c r="LK4" s="139" t="str">
        <f>IF($B$2=1,IF('ก.พ.'!O4="","",'ก.พ.'!O4),IF('ก.พ.'!O34="","",'ก.พ.'!O34))</f>
        <v/>
      </c>
      <c r="LL4" s="139" t="str">
        <f>IF($B$2=1,IF('ก.พ.'!P4="","",'ก.พ.'!P4),IF('ก.พ.'!P34="","",'ก.พ.'!P34))</f>
        <v/>
      </c>
      <c r="LM4" s="139" t="str">
        <f>IF($B$2=1,IF('ก.พ.'!Q4="","",'ก.พ.'!Q4),IF('ก.พ.'!Q34="","",'ก.พ.'!Q34))</f>
        <v/>
      </c>
      <c r="LN4" s="139" t="str">
        <f>IF($B$2=1,IF('ก.พ.'!R4="","",'ก.พ.'!R4),IF('ก.พ.'!R34="","",'ก.พ.'!R34))</f>
        <v/>
      </c>
      <c r="LO4" s="139" t="str">
        <f>IF($B$2=1,IF('ก.พ.'!S4="","",'ก.พ.'!S4),IF('ก.พ.'!S34="","",'ก.พ.'!S34))</f>
        <v/>
      </c>
      <c r="LP4" s="139" t="str">
        <f>IF($B$2=1,IF('ก.พ.'!T4="","",'ก.พ.'!T4),IF('ก.พ.'!T34="","",'ก.พ.'!T34))</f>
        <v/>
      </c>
      <c r="LQ4" s="139" t="str">
        <f>IF($B$2=1,IF('ก.พ.'!U4="","",'ก.พ.'!U4),IF('ก.พ.'!U34="","",'ก.พ.'!U34))</f>
        <v/>
      </c>
      <c r="LR4" s="139" t="str">
        <f>IF($B$2=1,IF('ก.พ.'!V4="","",'ก.พ.'!V4),IF('ก.พ.'!V34="","",'ก.พ.'!V34))</f>
        <v/>
      </c>
      <c r="LS4" s="139" t="str">
        <f>IF($B$2=1,IF('ก.พ.'!W4="","",'ก.พ.'!W4),IF('ก.พ.'!W34="","",'ก.พ.'!W34))</f>
        <v/>
      </c>
      <c r="LT4" s="139" t="str">
        <f>IF($B$2=1,IF('ก.พ.'!X4="","",'ก.พ.'!X4),IF('ก.พ.'!X34="","",'ก.พ.'!X34))</f>
        <v/>
      </c>
      <c r="LU4" s="139" t="str">
        <f>IF($B$2=1,IF('ก.พ.'!Y4="","",'ก.พ.'!Y4),IF('ก.พ.'!Y34="","",'ก.พ.'!Y34))</f>
        <v/>
      </c>
      <c r="LV4" s="139" t="str">
        <f>IF($B$2=1,IF('ก.พ.'!Z4="","",'ก.พ.'!Z4),IF('ก.พ.'!Z34="","",'ก.พ.'!Z34))</f>
        <v/>
      </c>
      <c r="LW4" s="139" t="str">
        <f>IF($B$2=1,IF('ก.พ.'!AA4="","",'ก.พ.'!AA4),IF('ก.พ.'!AA34="","",'ก.พ.'!AA34))</f>
        <v/>
      </c>
      <c r="LX4" s="139" t="str">
        <f>IF($B$2=1,IF('ก.พ.'!AB4="","",'ก.พ.'!AB4),IF('ก.พ.'!AB34="","",'ก.พ.'!AB34))</f>
        <v/>
      </c>
      <c r="LY4" s="139" t="str">
        <f>IF($B$2=1,IF('ก.พ.'!AC4="","",'ก.พ.'!AC4),IF('ก.พ.'!AC34="","",'ก.พ.'!AC34))</f>
        <v/>
      </c>
      <c r="LZ4" s="139" t="str">
        <f>IF($B$2=1,IF('ก.พ.'!AD4="","",'ก.พ.'!AD4),IF('ก.พ.'!AD34="","",'ก.พ.'!AD34))</f>
        <v/>
      </c>
      <c r="MA4" s="139" t="str">
        <f>IF($B$2=1,IF('ก.พ.'!AE4="","",'ก.พ.'!AE4),IF('ก.พ.'!AE34="","",'ก.พ.'!AE34))</f>
        <v/>
      </c>
      <c r="MB4" s="139" t="str">
        <f>IF($B$2=1,IF('ก.พ.'!AF4="","",'ก.พ.'!AF4),IF('ก.พ.'!AF34="","",'ก.พ.'!AF34))</f>
        <v/>
      </c>
      <c r="MC4" s="139" t="str">
        <f>IF($B$2=1,IF('ก.พ.'!AG4="","",'ก.พ.'!AG4),IF('ก.พ.'!AG34="","",'ก.พ.'!AG34))</f>
        <v/>
      </c>
      <c r="MD4" s="139" t="str">
        <f>IF($B$2=1,IF('ก.พ.'!AH4="","",'ก.พ.'!AH4),IF('ก.พ.'!AH34="","",'ก.พ.'!AH34))</f>
        <v/>
      </c>
      <c r="ME4" s="139">
        <f>IF($B$2=1,IF('ก.พ.'!AI4="","",'ก.พ.'!AI4),IF('ก.พ.'!AI34="","",'ก.พ.'!AI34))</f>
        <v>0</v>
      </c>
      <c r="MF4" s="138">
        <f>$D4</f>
        <v>1</v>
      </c>
      <c r="MG4" s="139"/>
      <c r="MH4" s="139" t="str">
        <f>IF($B$2=1,IF('มี.ค.'!D4="","",'มี.ค.'!D4),IF('มี.ค.'!D34="","",'มี.ค.'!D34))</f>
        <v/>
      </c>
      <c r="MI4" s="139" t="str">
        <f>IF($B$2=1,IF('มี.ค.'!E4="","",'มี.ค.'!E4),IF('มี.ค.'!E34="","",'มี.ค.'!E34))</f>
        <v/>
      </c>
      <c r="MJ4" s="139" t="str">
        <f>IF($B$2=1,IF('มี.ค.'!F4="","",'มี.ค.'!F4),IF('มี.ค.'!F34="","",'มี.ค.'!F34))</f>
        <v/>
      </c>
      <c r="MK4" s="139" t="str">
        <f>IF($B$2=1,IF('มี.ค.'!G4="","",'มี.ค.'!G4),IF('มี.ค.'!G34="","",'มี.ค.'!G34))</f>
        <v/>
      </c>
      <c r="ML4" s="139" t="str">
        <f>IF($B$2=1,IF('มี.ค.'!H4="","",'มี.ค.'!H4),IF('มี.ค.'!H34="","",'มี.ค.'!H34))</f>
        <v/>
      </c>
      <c r="MM4" s="139" t="str">
        <f>IF($B$2=1,IF('มี.ค.'!I4="","",'มี.ค.'!I4),IF('มี.ค.'!I34="","",'มี.ค.'!I34))</f>
        <v/>
      </c>
      <c r="MN4" s="139" t="str">
        <f>IF($B$2=1,IF('มี.ค.'!J4="","",'มี.ค.'!J4),IF('มี.ค.'!J34="","",'มี.ค.'!J34))</f>
        <v/>
      </c>
      <c r="MO4" s="139" t="str">
        <f>IF($B$2=1,IF('มี.ค.'!K4="","",'มี.ค.'!K4),IF('มี.ค.'!K34="","",'มี.ค.'!K34))</f>
        <v/>
      </c>
      <c r="MP4" s="139" t="str">
        <f>IF($B$2=1,IF('มี.ค.'!L4="","",'มี.ค.'!L4),IF('มี.ค.'!L34="","",'มี.ค.'!L34))</f>
        <v/>
      </c>
      <c r="MQ4" s="139" t="str">
        <f>IF($B$2=1,IF('มี.ค.'!M4="","",'มี.ค.'!M4),IF('มี.ค.'!M34="","",'มี.ค.'!M34))</f>
        <v/>
      </c>
      <c r="MR4" s="139" t="str">
        <f>IF($B$2=1,IF('มี.ค.'!N4="","",'มี.ค.'!N4),IF('มี.ค.'!N34="","",'มี.ค.'!N34))</f>
        <v/>
      </c>
      <c r="MS4" s="139" t="str">
        <f>IF($B$2=1,IF('มี.ค.'!O4="","",'มี.ค.'!O4),IF('มี.ค.'!O34="","",'มี.ค.'!O34))</f>
        <v/>
      </c>
      <c r="MT4" s="139" t="str">
        <f>IF($B$2=1,IF('มี.ค.'!P4="","",'มี.ค.'!P4),IF('มี.ค.'!P34="","",'มี.ค.'!P34))</f>
        <v/>
      </c>
      <c r="MU4" s="139" t="str">
        <f>IF($B$2=1,IF('มี.ค.'!Q4="","",'มี.ค.'!Q4),IF('มี.ค.'!Q34="","",'มี.ค.'!Q34))</f>
        <v/>
      </c>
      <c r="MV4" s="139" t="str">
        <f>IF($B$2=1,IF('มี.ค.'!R4="","",'มี.ค.'!R4),IF('มี.ค.'!R34="","",'มี.ค.'!R34))</f>
        <v/>
      </c>
      <c r="MW4" s="139" t="str">
        <f>IF($B$2=1,IF('มี.ค.'!S4="","",'มี.ค.'!S4),IF('มี.ค.'!S34="","",'มี.ค.'!S34))</f>
        <v/>
      </c>
      <c r="MX4" s="139" t="str">
        <f>IF($B$2=1,IF('มี.ค.'!T4="","",'มี.ค.'!T4),IF('มี.ค.'!T34="","",'มี.ค.'!T34))</f>
        <v/>
      </c>
      <c r="MY4" s="139" t="str">
        <f>IF($B$2=1,IF('มี.ค.'!U4="","",'มี.ค.'!U4),IF('มี.ค.'!U34="","",'มี.ค.'!U34))</f>
        <v/>
      </c>
      <c r="MZ4" s="139" t="str">
        <f>IF($B$2=1,IF('มี.ค.'!V4="","",'มี.ค.'!V4),IF('มี.ค.'!V34="","",'มี.ค.'!V34))</f>
        <v/>
      </c>
      <c r="NA4" s="139" t="str">
        <f>IF($B$2=1,IF('มี.ค.'!W4="","",'มี.ค.'!W4),IF('มี.ค.'!W34="","",'มี.ค.'!W34))</f>
        <v/>
      </c>
      <c r="NB4" s="139" t="str">
        <f>IF($B$2=1,IF('มี.ค.'!X4="","",'มี.ค.'!X4),IF('มี.ค.'!X34="","",'มี.ค.'!X34))</f>
        <v/>
      </c>
      <c r="NC4" s="139" t="str">
        <f>IF($B$2=1,IF('มี.ค.'!Y4="","",'มี.ค.'!Y4),IF('มี.ค.'!Y34="","",'มี.ค.'!Y34))</f>
        <v/>
      </c>
      <c r="ND4" s="139" t="str">
        <f>IF($B$2=1,IF('มี.ค.'!Z4="","",'มี.ค.'!Z4),IF('มี.ค.'!Z34="","",'มี.ค.'!Z34))</f>
        <v/>
      </c>
      <c r="NE4" s="139" t="str">
        <f>IF($B$2=1,IF('มี.ค.'!AA4="","",'มี.ค.'!AA4),IF('มี.ค.'!AA34="","",'มี.ค.'!AA34))</f>
        <v/>
      </c>
      <c r="NF4" s="139" t="str">
        <f>IF($B$2=1,IF('มี.ค.'!AB4="","",'มี.ค.'!AB4),IF('มี.ค.'!AB34="","",'มี.ค.'!AB34))</f>
        <v/>
      </c>
      <c r="NG4" s="139" t="str">
        <f>IF($B$2=1,IF('มี.ค.'!AC4="","",'มี.ค.'!AC4),IF('มี.ค.'!AC34="","",'มี.ค.'!AC34))</f>
        <v/>
      </c>
      <c r="NH4" s="139" t="str">
        <f>IF($B$2=1,IF('มี.ค.'!AD4="","",'มี.ค.'!AD4),IF('มี.ค.'!AD34="","",'มี.ค.'!AD34))</f>
        <v/>
      </c>
      <c r="NI4" s="139" t="str">
        <f>IF($B$2=1,IF('มี.ค.'!AE4="","",'มี.ค.'!AE4),IF('มี.ค.'!AE34="","",'มี.ค.'!AE34))</f>
        <v/>
      </c>
      <c r="NJ4" s="139" t="str">
        <f>IF($B$2=1,IF('มี.ค.'!AF4="","",'มี.ค.'!AF4),IF('มี.ค.'!AF34="","",'มี.ค.'!AF34))</f>
        <v/>
      </c>
      <c r="NK4" s="139" t="str">
        <f>IF($B$2=1,IF('มี.ค.'!AG4="","",'มี.ค.'!AG4),IF('มี.ค.'!AG34="","",'มี.ค.'!AG34))</f>
        <v/>
      </c>
      <c r="NL4" s="139" t="str">
        <f>IF($B$2=1,IF('มี.ค.'!AH4="","",'มี.ค.'!AH4),IF('มี.ค.'!AH34="","",'มี.ค.'!AH34))</f>
        <v/>
      </c>
      <c r="NM4" s="139">
        <f>IF($B$2=1,IF('มี.ค.'!AI4="","",'มี.ค.'!AI4),IF('มี.ค.'!AI34="","",'มี.ค.'!AI34))</f>
        <v>0</v>
      </c>
    </row>
    <row r="5" spans="1:377" ht="21" customHeight="1" x14ac:dyDescent="0.35">
      <c r="A5" s="125"/>
      <c r="B5" s="125"/>
      <c r="C5" s="125"/>
      <c r="D5" s="138">
        <f>D4+1</f>
        <v>2</v>
      </c>
      <c r="E5" s="139"/>
      <c r="F5" s="139" t="str">
        <f>IF($B$2=1,IF('พ.ค.'!D5="","",'พ.ค.'!D5),IF('พ.ค.'!D35="","",'พ.ค.'!D35))</f>
        <v/>
      </c>
      <c r="G5" s="139" t="str">
        <f>IF($B$2=1,IF('พ.ค.'!E5="","",'พ.ค.'!E5),IF('พ.ค.'!E35="","",'พ.ค.'!E35))</f>
        <v/>
      </c>
      <c r="H5" s="139" t="str">
        <f>IF($B$2=1,IF('พ.ค.'!F5="","",'พ.ค.'!F5),IF('พ.ค.'!F35="","",'พ.ค.'!F35))</f>
        <v/>
      </c>
      <c r="I5" s="139" t="str">
        <f>IF($B$2=1,IF('พ.ค.'!G5="","",'พ.ค.'!G5),IF('พ.ค.'!G35="","",'พ.ค.'!G35))</f>
        <v/>
      </c>
      <c r="J5" s="139" t="str">
        <f>IF($B$2=1,IF('พ.ค.'!H5="","",'พ.ค.'!H5),IF('พ.ค.'!H35="","",'พ.ค.'!H35))</f>
        <v/>
      </c>
      <c r="K5" s="139" t="str">
        <f>IF($B$2=1,IF('พ.ค.'!I5="","",'พ.ค.'!I5),IF('พ.ค.'!I35="","",'พ.ค.'!I35))</f>
        <v/>
      </c>
      <c r="L5" s="139" t="str">
        <f>IF($B$2=1,IF('พ.ค.'!J5="","",'พ.ค.'!J5),IF('พ.ค.'!J35="","",'พ.ค.'!J35))</f>
        <v/>
      </c>
      <c r="M5" s="139" t="str">
        <f>IF($B$2=1,IF('พ.ค.'!K5="","",'พ.ค.'!K5),IF('พ.ค.'!K35="","",'พ.ค.'!K35))</f>
        <v/>
      </c>
      <c r="N5" s="139" t="str">
        <f>IF($B$2=1,IF('พ.ค.'!L5="","",'พ.ค.'!L5),IF('พ.ค.'!L35="","",'พ.ค.'!L35))</f>
        <v/>
      </c>
      <c r="O5" s="139" t="str">
        <f>IF($B$2=1,IF('พ.ค.'!M5="","",'พ.ค.'!M5),IF('พ.ค.'!M35="","",'พ.ค.'!M35))</f>
        <v/>
      </c>
      <c r="P5" s="139" t="str">
        <f>IF($B$2=1,IF('พ.ค.'!N5="","",'พ.ค.'!N5),IF('พ.ค.'!N35="","",'พ.ค.'!N35))</f>
        <v/>
      </c>
      <c r="Q5" s="139" t="str">
        <f>IF($B$2=1,IF('พ.ค.'!O5="","",'พ.ค.'!O5),IF('พ.ค.'!O35="","",'พ.ค.'!O35))</f>
        <v/>
      </c>
      <c r="R5" s="139" t="str">
        <f>IF($B$2=1,IF('พ.ค.'!P5="","",'พ.ค.'!P5),IF('พ.ค.'!P35="","",'พ.ค.'!P35))</f>
        <v/>
      </c>
      <c r="S5" s="139" t="str">
        <f>IF($B$2=1,IF('พ.ค.'!Q5="","",'พ.ค.'!Q5),IF('พ.ค.'!Q35="","",'พ.ค.'!Q35))</f>
        <v/>
      </c>
      <c r="T5" s="139" t="str">
        <f>IF($B$2=1,IF('พ.ค.'!R5="","",'พ.ค.'!R5),IF('พ.ค.'!R35="","",'พ.ค.'!R35))</f>
        <v/>
      </c>
      <c r="U5" s="139" t="str">
        <f>IF($B$2=1,IF('พ.ค.'!S5="","",'พ.ค.'!S5),IF('พ.ค.'!S35="","",'พ.ค.'!S35))</f>
        <v/>
      </c>
      <c r="V5" s="139" t="str">
        <f>IF($B$2=1,IF('พ.ค.'!T5="","",'พ.ค.'!T5),IF('พ.ค.'!T35="","",'พ.ค.'!T35))</f>
        <v/>
      </c>
      <c r="W5" s="139" t="str">
        <f>IF($B$2=1,IF('พ.ค.'!U5="","",'พ.ค.'!U5),IF('พ.ค.'!U35="","",'พ.ค.'!U35))</f>
        <v/>
      </c>
      <c r="X5" s="139" t="str">
        <f>IF($B$2=1,IF('พ.ค.'!V5="","",'พ.ค.'!V5),IF('พ.ค.'!V35="","",'พ.ค.'!V35))</f>
        <v/>
      </c>
      <c r="Y5" s="139" t="str">
        <f>IF($B$2=1,IF('พ.ค.'!W5="","",'พ.ค.'!W5),IF('พ.ค.'!W35="","",'พ.ค.'!W35))</f>
        <v/>
      </c>
      <c r="Z5" s="139" t="str">
        <f>IF($B$2=1,IF('พ.ค.'!X5="","",'พ.ค.'!X5),IF('พ.ค.'!X35="","",'พ.ค.'!X35))</f>
        <v/>
      </c>
      <c r="AA5" s="139" t="str">
        <f>IF($B$2=1,IF('พ.ค.'!Y5="","",'พ.ค.'!Y5),IF('พ.ค.'!Y35="","",'พ.ค.'!Y35))</f>
        <v/>
      </c>
      <c r="AB5" s="139" t="str">
        <f>IF($B$2=1,IF('พ.ค.'!Z5="","",'พ.ค.'!Z5),IF('พ.ค.'!Z35="","",'พ.ค.'!Z35))</f>
        <v/>
      </c>
      <c r="AC5" s="139" t="str">
        <f>IF($B$2=1,IF('พ.ค.'!AA5="","",'พ.ค.'!AA5),IF('พ.ค.'!AA35="","",'พ.ค.'!AA35))</f>
        <v/>
      </c>
      <c r="AD5" s="139" t="str">
        <f>IF($B$2=1,IF('พ.ค.'!AB5="","",'พ.ค.'!AB5),IF('พ.ค.'!AB35="","",'พ.ค.'!AB35))</f>
        <v/>
      </c>
      <c r="AE5" s="139" t="str">
        <f>IF($B$2=1,IF('พ.ค.'!AC5="","",'พ.ค.'!AC5),IF('พ.ค.'!AC35="","",'พ.ค.'!AC35))</f>
        <v/>
      </c>
      <c r="AF5" s="139" t="str">
        <f>IF($B$2=1,IF('พ.ค.'!AD5="","",'พ.ค.'!AD5),IF('พ.ค.'!AD35="","",'พ.ค.'!AD35))</f>
        <v/>
      </c>
      <c r="AG5" s="139" t="str">
        <f>IF($B$2=1,IF('พ.ค.'!AE5="","",'พ.ค.'!AE5),IF('พ.ค.'!AE35="","",'พ.ค.'!AE35))</f>
        <v/>
      </c>
      <c r="AH5" s="139" t="str">
        <f>IF($B$2=1,IF('พ.ค.'!AF5="","",'พ.ค.'!AF5),IF('พ.ค.'!AF35="","",'พ.ค.'!AF35))</f>
        <v/>
      </c>
      <c r="AI5" s="139" t="str">
        <f>IF($B$2=1,IF('พ.ค.'!AG5="","",'พ.ค.'!AG5),IF('พ.ค.'!AG35="","",'พ.ค.'!AG35))</f>
        <v/>
      </c>
      <c r="AJ5" s="139" t="str">
        <f>IF($B$2=1,IF('พ.ค.'!AH5="","",'พ.ค.'!AH5),IF('พ.ค.'!AH35="","",'พ.ค.'!AH35))</f>
        <v/>
      </c>
      <c r="AK5" s="139">
        <f>IF($B$2=1,IF('พ.ค.'!AI5="","",'พ.ค.'!AI5),IF('พ.ค.'!AI35="","",'พ.ค.'!AI35))</f>
        <v>0</v>
      </c>
      <c r="AL5" s="138">
        <f t="shared" ref="AL5:AL33" si="11">$D5</f>
        <v>2</v>
      </c>
      <c r="AM5" s="139"/>
      <c r="AN5" s="139" t="str">
        <f>IF($B$2=1,IF('มิ.ย.'!D5="","",'มิ.ย.'!D5),IF('มิ.ย.'!D35="","",'มิ.ย.'!D35))</f>
        <v/>
      </c>
      <c r="AO5" s="139" t="str">
        <f>IF($B$2=1,IF('มิ.ย.'!E5="","",'มิ.ย.'!E5),IF('มิ.ย.'!E35="","",'มิ.ย.'!E35))</f>
        <v/>
      </c>
      <c r="AP5" s="139" t="str">
        <f>IF($B$2=1,IF('มิ.ย.'!F5="","",'มิ.ย.'!F5),IF('มิ.ย.'!F35="","",'มิ.ย.'!F35))</f>
        <v/>
      </c>
      <c r="AQ5" s="139" t="str">
        <f>IF($B$2=1,IF('มิ.ย.'!G5="","",'มิ.ย.'!G5),IF('มิ.ย.'!G35="","",'มิ.ย.'!G35))</f>
        <v/>
      </c>
      <c r="AR5" s="139" t="str">
        <f>IF($B$2=1,IF('มิ.ย.'!H5="","",'มิ.ย.'!H5),IF('มิ.ย.'!H35="","",'มิ.ย.'!H35))</f>
        <v/>
      </c>
      <c r="AS5" s="139" t="str">
        <f>IF($B$2=1,IF('มิ.ย.'!I5="","",'มิ.ย.'!I5),IF('มิ.ย.'!I35="","",'มิ.ย.'!I35))</f>
        <v/>
      </c>
      <c r="AT5" s="139" t="str">
        <f>IF($B$2=1,IF('มิ.ย.'!J5="","",'มิ.ย.'!J5),IF('มิ.ย.'!J35="","",'มิ.ย.'!J35))</f>
        <v/>
      </c>
      <c r="AU5" s="139" t="str">
        <f>IF($B$2=1,IF('มิ.ย.'!K5="","",'มิ.ย.'!K5),IF('มิ.ย.'!K35="","",'มิ.ย.'!K35))</f>
        <v/>
      </c>
      <c r="AV5" s="139" t="str">
        <f>IF($B$2=1,IF('มิ.ย.'!L5="","",'มิ.ย.'!L5),IF('มิ.ย.'!L35="","",'มิ.ย.'!L35))</f>
        <v/>
      </c>
      <c r="AW5" s="139" t="str">
        <f>IF($B$2=1,IF('มิ.ย.'!M5="","",'มิ.ย.'!M5),IF('มิ.ย.'!M35="","",'มิ.ย.'!M35))</f>
        <v/>
      </c>
      <c r="AX5" s="139" t="str">
        <f>IF($B$2=1,IF('มิ.ย.'!N5="","",'มิ.ย.'!N5),IF('มิ.ย.'!N35="","",'มิ.ย.'!N35))</f>
        <v/>
      </c>
      <c r="AY5" s="139" t="str">
        <f>IF($B$2=1,IF('มิ.ย.'!O5="","",'มิ.ย.'!O5),IF('มิ.ย.'!O35="","",'มิ.ย.'!O35))</f>
        <v/>
      </c>
      <c r="AZ5" s="139" t="str">
        <f>IF($B$2=1,IF('มิ.ย.'!P5="","",'มิ.ย.'!P5),IF('มิ.ย.'!P35="","",'มิ.ย.'!P35))</f>
        <v/>
      </c>
      <c r="BA5" s="139" t="str">
        <f>IF($B$2=1,IF('มิ.ย.'!Q5="","",'มิ.ย.'!Q5),IF('มิ.ย.'!Q35="","",'มิ.ย.'!Q35))</f>
        <v/>
      </c>
      <c r="BB5" s="139" t="str">
        <f>IF($B$2=1,IF('มิ.ย.'!R5="","",'มิ.ย.'!R5),IF('มิ.ย.'!R35="","",'มิ.ย.'!R35))</f>
        <v/>
      </c>
      <c r="BC5" s="139" t="str">
        <f>IF($B$2=1,IF('มิ.ย.'!S5="","",'มิ.ย.'!S5),IF('มิ.ย.'!S35="","",'มิ.ย.'!S35))</f>
        <v/>
      </c>
      <c r="BD5" s="139" t="str">
        <f>IF($B$2=1,IF('มิ.ย.'!T5="","",'มิ.ย.'!T5),IF('มิ.ย.'!T35="","",'มิ.ย.'!T35))</f>
        <v/>
      </c>
      <c r="BE5" s="139" t="str">
        <f>IF($B$2=1,IF('มิ.ย.'!U5="","",'มิ.ย.'!U5),IF('มิ.ย.'!U35="","",'มิ.ย.'!U35))</f>
        <v/>
      </c>
      <c r="BF5" s="139" t="str">
        <f>IF($B$2=1,IF('มิ.ย.'!V5="","",'มิ.ย.'!V5),IF('มิ.ย.'!V35="","",'มิ.ย.'!V35))</f>
        <v/>
      </c>
      <c r="BG5" s="139" t="str">
        <f>IF($B$2=1,IF('มิ.ย.'!W5="","",'มิ.ย.'!W5),IF('มิ.ย.'!W35="","",'มิ.ย.'!W35))</f>
        <v/>
      </c>
      <c r="BH5" s="139" t="str">
        <f>IF($B$2=1,IF('มิ.ย.'!X5="","",'มิ.ย.'!X5),IF('มิ.ย.'!X35="","",'มิ.ย.'!X35))</f>
        <v/>
      </c>
      <c r="BI5" s="139" t="str">
        <f>IF($B$2=1,IF('มิ.ย.'!Y5="","",'มิ.ย.'!Y5),IF('มิ.ย.'!Y35="","",'มิ.ย.'!Y35))</f>
        <v/>
      </c>
      <c r="BJ5" s="139" t="str">
        <f>IF($B$2=1,IF('มิ.ย.'!Z5="","",'มิ.ย.'!Z5),IF('มิ.ย.'!Z35="","",'มิ.ย.'!Z35))</f>
        <v/>
      </c>
      <c r="BK5" s="139" t="str">
        <f>IF($B$2=1,IF('มิ.ย.'!AA5="","",'มิ.ย.'!AA5),IF('มิ.ย.'!AA35="","",'มิ.ย.'!AA35))</f>
        <v/>
      </c>
      <c r="BL5" s="139" t="str">
        <f>IF($B$2=1,IF('มิ.ย.'!AB5="","",'มิ.ย.'!AB5),IF('มิ.ย.'!AB35="","",'มิ.ย.'!AB35))</f>
        <v/>
      </c>
      <c r="BM5" s="139" t="str">
        <f>IF($B$2=1,IF('มิ.ย.'!AC5="","",'มิ.ย.'!AC5),IF('มิ.ย.'!AC35="","",'มิ.ย.'!AC35))</f>
        <v/>
      </c>
      <c r="BN5" s="139" t="str">
        <f>IF($B$2=1,IF('มิ.ย.'!AD5="","",'มิ.ย.'!AD5),IF('มิ.ย.'!AD35="","",'มิ.ย.'!AD35))</f>
        <v/>
      </c>
      <c r="BO5" s="139" t="str">
        <f>IF($B$2=1,IF('มิ.ย.'!AE5="","",'มิ.ย.'!AE5),IF('มิ.ย.'!AE35="","",'มิ.ย.'!AE35))</f>
        <v/>
      </c>
      <c r="BP5" s="139" t="str">
        <f>IF($B$2=1,IF('มิ.ย.'!AF5="","",'มิ.ย.'!AF5),IF('มิ.ย.'!AF35="","",'มิ.ย.'!AF35))</f>
        <v/>
      </c>
      <c r="BQ5" s="139" t="str">
        <f>IF($B$2=1,IF('มิ.ย.'!AG5="","",'มิ.ย.'!AG5),IF('มิ.ย.'!AG35="","",'มิ.ย.'!AG35))</f>
        <v/>
      </c>
      <c r="BR5" s="139" t="str">
        <f>IF($B$2=1,IF('มิ.ย.'!AH5="","",'มิ.ย.'!AH5),IF('มิ.ย.'!AH35="","",'มิ.ย.'!AH35))</f>
        <v/>
      </c>
      <c r="BS5" s="139">
        <f>IF($B$2=1,IF('มิ.ย.'!AI5="","",'มิ.ย.'!AI5),IF('มิ.ย.'!AI35="","",'มิ.ย.'!AI35))</f>
        <v>0</v>
      </c>
      <c r="BT5" s="138">
        <f t="shared" ref="BT5:BT33" si="12">$D5</f>
        <v>2</v>
      </c>
      <c r="BU5" s="139"/>
      <c r="BV5" s="139" t="str">
        <f>IF($B$2=1,IF('ก.ค.'!D5="","",'ก.ค.'!D5),IF('ก.ค.'!D35="","",'ก.ค.'!D35))</f>
        <v/>
      </c>
      <c r="BW5" s="139" t="str">
        <f>IF($B$2=1,IF('ก.ค.'!E5="","",'ก.ค.'!E5),IF('ก.ค.'!E35="","",'ก.ค.'!E35))</f>
        <v/>
      </c>
      <c r="BX5" s="139" t="str">
        <f>IF($B$2=1,IF('ก.ค.'!F5="","",'ก.ค.'!F5),IF('ก.ค.'!F35="","",'ก.ค.'!F35))</f>
        <v/>
      </c>
      <c r="BY5" s="139" t="str">
        <f>IF($B$2=1,IF('ก.ค.'!G5="","",'ก.ค.'!G5),IF('ก.ค.'!G35="","",'ก.ค.'!G35))</f>
        <v/>
      </c>
      <c r="BZ5" s="139" t="str">
        <f>IF($B$2=1,IF('ก.ค.'!H5="","",'ก.ค.'!H5),IF('ก.ค.'!H35="","",'ก.ค.'!H35))</f>
        <v/>
      </c>
      <c r="CA5" s="139" t="str">
        <f>IF($B$2=1,IF('ก.ค.'!I5="","",'ก.ค.'!I5),IF('ก.ค.'!I35="","",'ก.ค.'!I35))</f>
        <v/>
      </c>
      <c r="CB5" s="139" t="str">
        <f>IF($B$2=1,IF('ก.ค.'!J5="","",'ก.ค.'!J5),IF('ก.ค.'!J35="","",'ก.ค.'!J35))</f>
        <v/>
      </c>
      <c r="CC5" s="139" t="str">
        <f>IF($B$2=1,IF('ก.ค.'!K5="","",'ก.ค.'!K5),IF('ก.ค.'!K35="","",'ก.ค.'!K35))</f>
        <v/>
      </c>
      <c r="CD5" s="139" t="str">
        <f>IF($B$2=1,IF('ก.ค.'!L5="","",'ก.ค.'!L5),IF('ก.ค.'!L35="","",'ก.ค.'!L35))</f>
        <v/>
      </c>
      <c r="CE5" s="139" t="str">
        <f>IF($B$2=1,IF('ก.ค.'!M5="","",'ก.ค.'!M5),IF('ก.ค.'!M35="","",'ก.ค.'!M35))</f>
        <v/>
      </c>
      <c r="CF5" s="139" t="str">
        <f>IF($B$2=1,IF('ก.ค.'!N5="","",'ก.ค.'!N5),IF('ก.ค.'!N35="","",'ก.ค.'!N35))</f>
        <v/>
      </c>
      <c r="CG5" s="139" t="str">
        <f>IF($B$2=1,IF('ก.ค.'!O5="","",'ก.ค.'!O5),IF('ก.ค.'!O35="","",'ก.ค.'!O35))</f>
        <v/>
      </c>
      <c r="CH5" s="139" t="str">
        <f>IF($B$2=1,IF('ก.ค.'!P5="","",'ก.ค.'!P5),IF('ก.ค.'!P35="","",'ก.ค.'!P35))</f>
        <v/>
      </c>
      <c r="CI5" s="139" t="str">
        <f>IF($B$2=1,IF('ก.ค.'!Q5="","",'ก.ค.'!Q5),IF('ก.ค.'!Q35="","",'ก.ค.'!Q35))</f>
        <v/>
      </c>
      <c r="CJ5" s="139" t="str">
        <f>IF($B$2=1,IF('ก.ค.'!R5="","",'ก.ค.'!R5),IF('ก.ค.'!R35="","",'ก.ค.'!R35))</f>
        <v/>
      </c>
      <c r="CK5" s="139" t="str">
        <f>IF($B$2=1,IF('ก.ค.'!S5="","",'ก.ค.'!S5),IF('ก.ค.'!S35="","",'ก.ค.'!S35))</f>
        <v/>
      </c>
      <c r="CL5" s="139" t="str">
        <f>IF($B$2=1,IF('ก.ค.'!T5="","",'ก.ค.'!T5),IF('ก.ค.'!T35="","",'ก.ค.'!T35))</f>
        <v/>
      </c>
      <c r="CM5" s="139" t="str">
        <f>IF($B$2=1,IF('ก.ค.'!U5="","",'ก.ค.'!U5),IF('ก.ค.'!U35="","",'ก.ค.'!U35))</f>
        <v/>
      </c>
      <c r="CN5" s="139" t="str">
        <f>IF($B$2=1,IF('ก.ค.'!V5="","",'ก.ค.'!V5),IF('ก.ค.'!V35="","",'ก.ค.'!V35))</f>
        <v/>
      </c>
      <c r="CO5" s="139" t="str">
        <f>IF($B$2=1,IF('ก.ค.'!W5="","",'ก.ค.'!W5),IF('ก.ค.'!W35="","",'ก.ค.'!W35))</f>
        <v/>
      </c>
      <c r="CP5" s="139" t="str">
        <f>IF($B$2=1,IF('ก.ค.'!X5="","",'ก.ค.'!X5),IF('ก.ค.'!X35="","",'ก.ค.'!X35))</f>
        <v/>
      </c>
      <c r="CQ5" s="139" t="str">
        <f>IF($B$2=1,IF('ก.ค.'!Y5="","",'ก.ค.'!Y5),IF('ก.ค.'!Y35="","",'ก.ค.'!Y35))</f>
        <v/>
      </c>
      <c r="CR5" s="139" t="str">
        <f>IF($B$2=1,IF('ก.ค.'!Z5="","",'ก.ค.'!Z5),IF('ก.ค.'!Z35="","",'ก.ค.'!Z35))</f>
        <v/>
      </c>
      <c r="CS5" s="139" t="str">
        <f>IF($B$2=1,IF('ก.ค.'!AA5="","",'ก.ค.'!AA5),IF('ก.ค.'!AA35="","",'ก.ค.'!AA35))</f>
        <v/>
      </c>
      <c r="CT5" s="139" t="str">
        <f>IF($B$2=1,IF('ก.ค.'!AB5="","",'ก.ค.'!AB5),IF('ก.ค.'!AB35="","",'ก.ค.'!AB35))</f>
        <v/>
      </c>
      <c r="CU5" s="139" t="str">
        <f>IF($B$2=1,IF('ก.ค.'!AC5="","",'ก.ค.'!AC5),IF('ก.ค.'!AC35="","",'ก.ค.'!AC35))</f>
        <v/>
      </c>
      <c r="CV5" s="139" t="str">
        <f>IF($B$2=1,IF('ก.ค.'!AD5="","",'ก.ค.'!AD5),IF('ก.ค.'!AD35="","",'ก.ค.'!AD35))</f>
        <v/>
      </c>
      <c r="CW5" s="139" t="str">
        <f>IF($B$2=1,IF('ก.ค.'!AE5="","",'ก.ค.'!AE5),IF('ก.ค.'!AE35="","",'ก.ค.'!AE35))</f>
        <v/>
      </c>
      <c r="CX5" s="139" t="str">
        <f>IF($B$2=1,IF('ก.ค.'!AF5="","",'ก.ค.'!AF5),IF('ก.ค.'!AF35="","",'ก.ค.'!AF35))</f>
        <v/>
      </c>
      <c r="CY5" s="139" t="str">
        <f>IF($B$2=1,IF('ก.ค.'!AG5="","",'ก.ค.'!AG5),IF('ก.ค.'!AG35="","",'ก.ค.'!AG35))</f>
        <v/>
      </c>
      <c r="CZ5" s="139" t="str">
        <f>IF($B$2=1,IF('ก.ค.'!AH5="","",'ก.ค.'!AH5),IF('ก.ค.'!AH35="","",'ก.ค.'!AH35))</f>
        <v/>
      </c>
      <c r="DA5" s="139">
        <f>IF($B$2=1,IF('ก.ค.'!AI5="","",'ก.ค.'!AI5),IF('ก.ค.'!AI35="","",'ก.ค.'!AI35))</f>
        <v>0</v>
      </c>
      <c r="DB5" s="138">
        <f t="shared" ref="DB5:DB33" si="13">$D5</f>
        <v>2</v>
      </c>
      <c r="DC5" s="139"/>
      <c r="DD5" s="139" t="str">
        <f>IF($B$2=1,IF('ส.ค.'!D5="","",'ส.ค.'!D5),IF('ส.ค.'!D35="","",'ส.ค.'!D35))</f>
        <v/>
      </c>
      <c r="DE5" s="139" t="str">
        <f>IF($B$2=1,IF('ส.ค.'!E5="","",'ส.ค.'!E5),IF('ส.ค.'!E35="","",'ส.ค.'!E35))</f>
        <v/>
      </c>
      <c r="DF5" s="139" t="str">
        <f>IF($B$2=1,IF('ส.ค.'!F5="","",'ส.ค.'!F5),IF('ส.ค.'!F35="","",'ส.ค.'!F35))</f>
        <v/>
      </c>
      <c r="DG5" s="139" t="str">
        <f>IF($B$2=1,IF('ส.ค.'!G5="","",'ส.ค.'!G5),IF('ส.ค.'!G35="","",'ส.ค.'!G35))</f>
        <v/>
      </c>
      <c r="DH5" s="139" t="str">
        <f>IF($B$2=1,IF('ส.ค.'!H5="","",'ส.ค.'!H5),IF('ส.ค.'!H35="","",'ส.ค.'!H35))</f>
        <v/>
      </c>
      <c r="DI5" s="139" t="str">
        <f>IF($B$2=1,IF('ส.ค.'!I5="","",'ส.ค.'!I5),IF('ส.ค.'!I35="","",'ส.ค.'!I35))</f>
        <v/>
      </c>
      <c r="DJ5" s="139" t="str">
        <f>IF($B$2=1,IF('ส.ค.'!J5="","",'ส.ค.'!J5),IF('ส.ค.'!J35="","",'ส.ค.'!J35))</f>
        <v/>
      </c>
      <c r="DK5" s="139" t="str">
        <f>IF($B$2=1,IF('ส.ค.'!K5="","",'ส.ค.'!K5),IF('ส.ค.'!K35="","",'ส.ค.'!K35))</f>
        <v/>
      </c>
      <c r="DL5" s="139" t="str">
        <f>IF($B$2=1,IF('ส.ค.'!L5="","",'ส.ค.'!L5),IF('ส.ค.'!L35="","",'ส.ค.'!L35))</f>
        <v/>
      </c>
      <c r="DM5" s="139" t="str">
        <f>IF($B$2=1,IF('ส.ค.'!M5="","",'ส.ค.'!M5),IF('ส.ค.'!M35="","",'ส.ค.'!M35))</f>
        <v/>
      </c>
      <c r="DN5" s="139" t="str">
        <f>IF($B$2=1,IF('ส.ค.'!N5="","",'ส.ค.'!N5),IF('ส.ค.'!N35="","",'ส.ค.'!N35))</f>
        <v/>
      </c>
      <c r="DO5" s="139" t="str">
        <f>IF($B$2=1,IF('ส.ค.'!O5="","",'ส.ค.'!O5),IF('ส.ค.'!O35="","",'ส.ค.'!O35))</f>
        <v/>
      </c>
      <c r="DP5" s="139" t="str">
        <f>IF($B$2=1,IF('ส.ค.'!P5="","",'ส.ค.'!P5),IF('ส.ค.'!P35="","",'ส.ค.'!P35))</f>
        <v/>
      </c>
      <c r="DQ5" s="139" t="str">
        <f>IF($B$2=1,IF('ส.ค.'!Q5="","",'ส.ค.'!Q5),IF('ส.ค.'!Q35="","",'ส.ค.'!Q35))</f>
        <v/>
      </c>
      <c r="DR5" s="139" t="str">
        <f>IF($B$2=1,IF('ส.ค.'!R5="","",'ส.ค.'!R5),IF('ส.ค.'!R35="","",'ส.ค.'!R35))</f>
        <v/>
      </c>
      <c r="DS5" s="139" t="str">
        <f>IF($B$2=1,IF('ส.ค.'!S5="","",'ส.ค.'!S5),IF('ส.ค.'!S35="","",'ส.ค.'!S35))</f>
        <v/>
      </c>
      <c r="DT5" s="139" t="str">
        <f>IF($B$2=1,IF('ส.ค.'!T5="","",'ส.ค.'!T5),IF('ส.ค.'!T35="","",'ส.ค.'!T35))</f>
        <v/>
      </c>
      <c r="DU5" s="139" t="str">
        <f>IF($B$2=1,IF('ส.ค.'!U5="","",'ส.ค.'!U5),IF('ส.ค.'!U35="","",'ส.ค.'!U35))</f>
        <v/>
      </c>
      <c r="DV5" s="139" t="str">
        <f>IF($B$2=1,IF('ส.ค.'!V5="","",'ส.ค.'!V5),IF('ส.ค.'!V35="","",'ส.ค.'!V35))</f>
        <v/>
      </c>
      <c r="DW5" s="139" t="str">
        <f>IF($B$2=1,IF('ส.ค.'!W5="","",'ส.ค.'!W5),IF('ส.ค.'!W35="","",'ส.ค.'!W35))</f>
        <v/>
      </c>
      <c r="DX5" s="139" t="str">
        <f>IF($B$2=1,IF('ส.ค.'!X5="","",'ส.ค.'!X5),IF('ส.ค.'!X35="","",'ส.ค.'!X35))</f>
        <v/>
      </c>
      <c r="DY5" s="139" t="str">
        <f>IF($B$2=1,IF('ส.ค.'!Y5="","",'ส.ค.'!Y5),IF('ส.ค.'!Y35="","",'ส.ค.'!Y35))</f>
        <v/>
      </c>
      <c r="DZ5" s="139" t="str">
        <f>IF($B$2=1,IF('ส.ค.'!Z5="","",'ส.ค.'!Z5),IF('ส.ค.'!Z35="","",'ส.ค.'!Z35))</f>
        <v/>
      </c>
      <c r="EA5" s="139" t="str">
        <f>IF($B$2=1,IF('ส.ค.'!AA5="","",'ส.ค.'!AA5),IF('ส.ค.'!AA35="","",'ส.ค.'!AA35))</f>
        <v/>
      </c>
      <c r="EB5" s="139" t="str">
        <f>IF($B$2=1,IF('ส.ค.'!AB5="","",'ส.ค.'!AB5),IF('ส.ค.'!AB35="","",'ส.ค.'!AB35))</f>
        <v/>
      </c>
      <c r="EC5" s="139" t="str">
        <f>IF($B$2=1,IF('ส.ค.'!AC5="","",'ส.ค.'!AC5),IF('ส.ค.'!AC35="","",'ส.ค.'!AC35))</f>
        <v/>
      </c>
      <c r="ED5" s="139" t="str">
        <f>IF($B$2=1,IF('ส.ค.'!AD5="","",'ส.ค.'!AD5),IF('ส.ค.'!AD35="","",'ส.ค.'!AD35))</f>
        <v/>
      </c>
      <c r="EE5" s="139" t="str">
        <f>IF($B$2=1,IF('ส.ค.'!AE5="","",'ส.ค.'!AE5),IF('ส.ค.'!AE35="","",'ส.ค.'!AE35))</f>
        <v/>
      </c>
      <c r="EF5" s="139" t="str">
        <f>IF($B$2=1,IF('ส.ค.'!AF5="","",'ส.ค.'!AF5),IF('ส.ค.'!AF35="","",'ส.ค.'!AF35))</f>
        <v/>
      </c>
      <c r="EG5" s="139" t="str">
        <f>IF($B$2=1,IF('ส.ค.'!AG5="","",'ส.ค.'!AG5),IF('ส.ค.'!AG35="","",'ส.ค.'!AG35))</f>
        <v/>
      </c>
      <c r="EH5" s="139" t="str">
        <f>IF($B$2=1,IF('ส.ค.'!AH5="","",'ส.ค.'!AH5),IF('ส.ค.'!AH35="","",'ส.ค.'!AH35))</f>
        <v/>
      </c>
      <c r="EI5" s="139">
        <f>IF($B$2=1,IF('ส.ค.'!AI5="","",'ส.ค.'!AI5),IF('ส.ค.'!AI35="","",'ส.ค.'!AI35))</f>
        <v>0</v>
      </c>
      <c r="EJ5" s="138">
        <f t="shared" ref="EJ5:EJ33" si="14">$D5</f>
        <v>2</v>
      </c>
      <c r="EK5" s="139"/>
      <c r="EL5" s="139" t="str">
        <f>IF($B$2=1,IF('ก.ย.'!D5="","",'ก.ย.'!D5),IF('ก.ย.'!D35="","",'ก.ย.'!D35))</f>
        <v/>
      </c>
      <c r="EM5" s="139" t="str">
        <f>IF($B$2=1,IF('ก.ย.'!E5="","",'ก.ย.'!E5),IF('ก.ย.'!E35="","",'ก.ย.'!E35))</f>
        <v/>
      </c>
      <c r="EN5" s="139" t="str">
        <f>IF($B$2=1,IF('ก.ย.'!F5="","",'ก.ย.'!F5),IF('ก.ย.'!F35="","",'ก.ย.'!F35))</f>
        <v/>
      </c>
      <c r="EO5" s="139" t="str">
        <f>IF($B$2=1,IF('ก.ย.'!G5="","",'ก.ย.'!G5),IF('ก.ย.'!G35="","",'ก.ย.'!G35))</f>
        <v/>
      </c>
      <c r="EP5" s="139" t="str">
        <f>IF($B$2=1,IF('ก.ย.'!H5="","",'ก.ย.'!H5),IF('ก.ย.'!H35="","",'ก.ย.'!H35))</f>
        <v/>
      </c>
      <c r="EQ5" s="139" t="str">
        <f>IF($B$2=1,IF('ก.ย.'!I5="","",'ก.ย.'!I5),IF('ก.ย.'!I35="","",'ก.ย.'!I35))</f>
        <v/>
      </c>
      <c r="ER5" s="139" t="str">
        <f>IF($B$2=1,IF('ก.ย.'!J5="","",'ก.ย.'!J5),IF('ก.ย.'!J35="","",'ก.ย.'!J35))</f>
        <v/>
      </c>
      <c r="ES5" s="139" t="str">
        <f>IF($B$2=1,IF('ก.ย.'!K5="","",'ก.ย.'!K5),IF('ก.ย.'!K35="","",'ก.ย.'!K35))</f>
        <v/>
      </c>
      <c r="ET5" s="139" t="str">
        <f>IF($B$2=1,IF('ก.ย.'!L5="","",'ก.ย.'!L5),IF('ก.ย.'!L35="","",'ก.ย.'!L35))</f>
        <v/>
      </c>
      <c r="EU5" s="139" t="str">
        <f>IF($B$2=1,IF('ก.ย.'!M5="","",'ก.ย.'!M5),IF('ก.ย.'!M35="","",'ก.ย.'!M35))</f>
        <v/>
      </c>
      <c r="EV5" s="139" t="str">
        <f>IF($B$2=1,IF('ก.ย.'!N5="","",'ก.ย.'!N5),IF('ก.ย.'!N35="","",'ก.ย.'!N35))</f>
        <v/>
      </c>
      <c r="EW5" s="139" t="str">
        <f>IF($B$2=1,IF('ก.ย.'!O5="","",'ก.ย.'!O5),IF('ก.ย.'!O35="","",'ก.ย.'!O35))</f>
        <v/>
      </c>
      <c r="EX5" s="139" t="str">
        <f>IF($B$2=1,IF('ก.ย.'!P5="","",'ก.ย.'!P5),IF('ก.ย.'!P35="","",'ก.ย.'!P35))</f>
        <v/>
      </c>
      <c r="EY5" s="139" t="str">
        <f>IF($B$2=1,IF('ก.ย.'!Q5="","",'ก.ย.'!Q5),IF('ก.ย.'!Q35="","",'ก.ย.'!Q35))</f>
        <v/>
      </c>
      <c r="EZ5" s="139" t="str">
        <f>IF($B$2=1,IF('ก.ย.'!R5="","",'ก.ย.'!R5),IF('ก.ย.'!R35="","",'ก.ย.'!R35))</f>
        <v/>
      </c>
      <c r="FA5" s="139" t="str">
        <f>IF($B$2=1,IF('ก.ย.'!S5="","",'ก.ย.'!S5),IF('ก.ย.'!S35="","",'ก.ย.'!S35))</f>
        <v/>
      </c>
      <c r="FB5" s="139" t="str">
        <f>IF($B$2=1,IF('ก.ย.'!T5="","",'ก.ย.'!T5),IF('ก.ย.'!T35="","",'ก.ย.'!T35))</f>
        <v/>
      </c>
      <c r="FC5" s="139" t="str">
        <f>IF($B$2=1,IF('ก.ย.'!U5="","",'ก.ย.'!U5),IF('ก.ย.'!U35="","",'ก.ย.'!U35))</f>
        <v/>
      </c>
      <c r="FD5" s="139" t="str">
        <f>IF($B$2=1,IF('ก.ย.'!V5="","",'ก.ย.'!V5),IF('ก.ย.'!V35="","",'ก.ย.'!V35))</f>
        <v/>
      </c>
      <c r="FE5" s="139" t="str">
        <f>IF($B$2=1,IF('ก.ย.'!W5="","",'ก.ย.'!W5),IF('ก.ย.'!W35="","",'ก.ย.'!W35))</f>
        <v/>
      </c>
      <c r="FF5" s="139" t="str">
        <f>IF($B$2=1,IF('ก.ย.'!X5="","",'ก.ย.'!X5),IF('ก.ย.'!X35="","",'ก.ย.'!X35))</f>
        <v/>
      </c>
      <c r="FG5" s="139" t="str">
        <f>IF($B$2=1,IF('ก.ย.'!Y5="","",'ก.ย.'!Y5),IF('ก.ย.'!Y35="","",'ก.ย.'!Y35))</f>
        <v/>
      </c>
      <c r="FH5" s="139" t="str">
        <f>IF($B$2=1,IF('ก.ย.'!Z5="","",'ก.ย.'!Z5),IF('ก.ย.'!Z35="","",'ก.ย.'!Z35))</f>
        <v/>
      </c>
      <c r="FI5" s="139" t="str">
        <f>IF($B$2=1,IF('ก.ย.'!AA5="","",'ก.ย.'!AA5),IF('ก.ย.'!AA35="","",'ก.ย.'!AA35))</f>
        <v/>
      </c>
      <c r="FJ5" s="139" t="str">
        <f>IF($B$2=1,IF('ก.ย.'!AB5="","",'ก.ย.'!AB5),IF('ก.ย.'!AB35="","",'ก.ย.'!AB35))</f>
        <v/>
      </c>
      <c r="FK5" s="139" t="str">
        <f>IF($B$2=1,IF('ก.ย.'!AC5="","",'ก.ย.'!AC5),IF('ก.ย.'!AC35="","",'ก.ย.'!AC35))</f>
        <v/>
      </c>
      <c r="FL5" s="139" t="str">
        <f>IF($B$2=1,IF('ก.ย.'!AD5="","",'ก.ย.'!AD5),IF('ก.ย.'!AD35="","",'ก.ย.'!AD35))</f>
        <v/>
      </c>
      <c r="FM5" s="139" t="str">
        <f>IF($B$2=1,IF('ก.ย.'!AE5="","",'ก.ย.'!AE5),IF('ก.ย.'!AE35="","",'ก.ย.'!AE35))</f>
        <v/>
      </c>
      <c r="FN5" s="139" t="str">
        <f>IF($B$2=1,IF('ก.ย.'!AF5="","",'ก.ย.'!AF5),IF('ก.ย.'!AF35="","",'ก.ย.'!AF35))</f>
        <v/>
      </c>
      <c r="FO5" s="139" t="str">
        <f>IF($B$2=1,IF('ก.ย.'!AG5="","",'ก.ย.'!AG5),IF('ก.ย.'!AG35="","",'ก.ย.'!AG35))</f>
        <v/>
      </c>
      <c r="FP5" s="139" t="str">
        <f>IF($B$2=1,IF('ก.ย.'!AH5="","",'ก.ย.'!AH5),IF('ก.ย.'!AH35="","",'ก.ย.'!AH35))</f>
        <v/>
      </c>
      <c r="FQ5" s="139">
        <f>IF($B$2=1,IF('ก.ย.'!AI5="","",'ก.ย.'!AI5),IF('ก.ย.'!AI35="","",'ก.ย.'!AI35))</f>
        <v>0</v>
      </c>
      <c r="FR5" s="138">
        <f t="shared" ref="FR5:FR33" si="15">$D5</f>
        <v>2</v>
      </c>
      <c r="FS5" s="139"/>
      <c r="FT5" s="139" t="str">
        <f>IF($B$2=1,IF('ต.ค.'!D5="","",'ต.ค.'!D5),IF('ต.ค.'!D35="","",'ต.ค.'!D35))</f>
        <v/>
      </c>
      <c r="FU5" s="139" t="str">
        <f>IF($B$2=1,IF('ต.ค.'!E5="","",'ต.ค.'!E5),IF('ต.ค.'!E35="","",'ต.ค.'!E35))</f>
        <v/>
      </c>
      <c r="FV5" s="139" t="str">
        <f>IF($B$2=1,IF('ต.ค.'!F5="","",'ต.ค.'!F5),IF('ต.ค.'!F35="","",'ต.ค.'!F35))</f>
        <v/>
      </c>
      <c r="FW5" s="139" t="str">
        <f>IF($B$2=1,IF('ต.ค.'!G5="","",'ต.ค.'!G5),IF('ต.ค.'!G35="","",'ต.ค.'!G35))</f>
        <v/>
      </c>
      <c r="FX5" s="139" t="str">
        <f>IF($B$2=1,IF('ต.ค.'!H5="","",'ต.ค.'!H5),IF('ต.ค.'!H35="","",'ต.ค.'!H35))</f>
        <v/>
      </c>
      <c r="FY5" s="139" t="str">
        <f>IF($B$2=1,IF('ต.ค.'!I5="","",'ต.ค.'!I5),IF('ต.ค.'!I35="","",'ต.ค.'!I35))</f>
        <v/>
      </c>
      <c r="FZ5" s="139" t="str">
        <f>IF($B$2=1,IF('ต.ค.'!J5="","",'ต.ค.'!J5),IF('ต.ค.'!J35="","",'ต.ค.'!J35))</f>
        <v/>
      </c>
      <c r="GA5" s="139" t="str">
        <f>IF($B$2=1,IF('ต.ค.'!K5="","",'ต.ค.'!K5),IF('ต.ค.'!K35="","",'ต.ค.'!K35))</f>
        <v/>
      </c>
      <c r="GB5" s="139" t="str">
        <f>IF($B$2=1,IF('ต.ค.'!L5="","",'ต.ค.'!L5),IF('ต.ค.'!L35="","",'ต.ค.'!L35))</f>
        <v/>
      </c>
      <c r="GC5" s="139" t="str">
        <f>IF($B$2=1,IF('ต.ค.'!M5="","",'ต.ค.'!M5),IF('ต.ค.'!M35="","",'ต.ค.'!M35))</f>
        <v/>
      </c>
      <c r="GD5" s="139" t="str">
        <f>IF($B$2=1,IF('ต.ค.'!N5="","",'ต.ค.'!N5),IF('ต.ค.'!N35="","",'ต.ค.'!N35))</f>
        <v/>
      </c>
      <c r="GE5" s="139" t="str">
        <f>IF($B$2=1,IF('ต.ค.'!O5="","",'ต.ค.'!O5),IF('ต.ค.'!O35="","",'ต.ค.'!O35))</f>
        <v/>
      </c>
      <c r="GF5" s="139" t="str">
        <f>IF($B$2=1,IF('ต.ค.'!P5="","",'ต.ค.'!P5),IF('ต.ค.'!P35="","",'ต.ค.'!P35))</f>
        <v/>
      </c>
      <c r="GG5" s="139" t="str">
        <f>IF($B$2=1,IF('ต.ค.'!Q5="","",'ต.ค.'!Q5),IF('ต.ค.'!Q35="","",'ต.ค.'!Q35))</f>
        <v/>
      </c>
      <c r="GH5" s="139" t="str">
        <f>IF($B$2=1,IF('ต.ค.'!R5="","",'ต.ค.'!R5),IF('ต.ค.'!R35="","",'ต.ค.'!R35))</f>
        <v/>
      </c>
      <c r="GI5" s="139" t="str">
        <f>IF($B$2=1,IF('ต.ค.'!S5="","",'ต.ค.'!S5),IF('ต.ค.'!S35="","",'ต.ค.'!S35))</f>
        <v/>
      </c>
      <c r="GJ5" s="139" t="str">
        <f>IF($B$2=1,IF('ต.ค.'!T5="","",'ต.ค.'!T5),IF('ต.ค.'!T35="","",'ต.ค.'!T35))</f>
        <v/>
      </c>
      <c r="GK5" s="139" t="str">
        <f>IF($B$2=1,IF('ต.ค.'!U5="","",'ต.ค.'!U5),IF('ต.ค.'!U35="","",'ต.ค.'!U35))</f>
        <v/>
      </c>
      <c r="GL5" s="139" t="str">
        <f>IF($B$2=1,IF('ต.ค.'!V5="","",'ต.ค.'!V5),IF('ต.ค.'!V35="","",'ต.ค.'!V35))</f>
        <v/>
      </c>
      <c r="GM5" s="139" t="str">
        <f>IF($B$2=1,IF('ต.ค.'!W5="","",'ต.ค.'!W5),IF('ต.ค.'!W35="","",'ต.ค.'!W35))</f>
        <v/>
      </c>
      <c r="GN5" s="139" t="str">
        <f>IF($B$2=1,IF('ต.ค.'!X5="","",'ต.ค.'!X5),IF('ต.ค.'!X35="","",'ต.ค.'!X35))</f>
        <v/>
      </c>
      <c r="GO5" s="139" t="str">
        <f>IF($B$2=1,IF('ต.ค.'!Y5="","",'ต.ค.'!Y5),IF('ต.ค.'!Y35="","",'ต.ค.'!Y35))</f>
        <v/>
      </c>
      <c r="GP5" s="139" t="str">
        <f>IF($B$2=1,IF('ต.ค.'!Z5="","",'ต.ค.'!Z5),IF('ต.ค.'!Z35="","",'ต.ค.'!Z35))</f>
        <v/>
      </c>
      <c r="GQ5" s="139" t="str">
        <f>IF($B$2=1,IF('ต.ค.'!AA5="","",'ต.ค.'!AA5),IF('ต.ค.'!AA35="","",'ต.ค.'!AA35))</f>
        <v/>
      </c>
      <c r="GR5" s="139" t="str">
        <f>IF($B$2=1,IF('ต.ค.'!AB5="","",'ต.ค.'!AB5),IF('ต.ค.'!AB35="","",'ต.ค.'!AB35))</f>
        <v/>
      </c>
      <c r="GS5" s="139" t="str">
        <f>IF($B$2=1,IF('ต.ค.'!AC5="","",'ต.ค.'!AC5),IF('ต.ค.'!AC35="","",'ต.ค.'!AC35))</f>
        <v/>
      </c>
      <c r="GT5" s="139" t="str">
        <f>IF($B$2=1,IF('ต.ค.'!AD5="","",'ต.ค.'!AD5),IF('ต.ค.'!AD35="","",'ต.ค.'!AD35))</f>
        <v/>
      </c>
      <c r="GU5" s="139" t="str">
        <f>IF($B$2=1,IF('ต.ค.'!AE5="","",'ต.ค.'!AE5),IF('ต.ค.'!AE35="","",'ต.ค.'!AE35))</f>
        <v/>
      </c>
      <c r="GV5" s="139" t="str">
        <f>IF($B$2=1,IF('ต.ค.'!AF5="","",'ต.ค.'!AF5),IF('ต.ค.'!AF35="","",'ต.ค.'!AF35))</f>
        <v/>
      </c>
      <c r="GW5" s="139" t="str">
        <f>IF($B$2=1,IF('ต.ค.'!AG5="","",'ต.ค.'!AG5),IF('ต.ค.'!AG35="","",'ต.ค.'!AG35))</f>
        <v/>
      </c>
      <c r="GX5" s="139" t="str">
        <f>IF($B$2=1,IF('ต.ค.'!AH5="","",'ต.ค.'!AH5),IF('ต.ค.'!AH35="","",'ต.ค.'!AH35))</f>
        <v/>
      </c>
      <c r="GY5" s="139">
        <f>IF($B$2=1,IF('ต.ค.'!AI5="","",'ต.ค.'!AI5),IF('ต.ค.'!AI35="","",'ต.ค.'!AI35))</f>
        <v>0</v>
      </c>
      <c r="GZ5" s="138">
        <f t="shared" ref="GZ5:GZ33" si="16">$D5</f>
        <v>2</v>
      </c>
      <c r="HA5" s="139"/>
      <c r="HB5" s="139" t="str">
        <f>IF($B$2=1,IF('พ.ย.'!D5="","",'พ.ย.'!D5),IF('พ.ย.'!D35="","",'พ.ย.'!D35))</f>
        <v/>
      </c>
      <c r="HC5" s="139" t="str">
        <f>IF($B$2=1,IF('พ.ย.'!E5="","",'พ.ย.'!E5),IF('พ.ย.'!E35="","",'พ.ย.'!E35))</f>
        <v/>
      </c>
      <c r="HD5" s="139" t="str">
        <f>IF($B$2=1,IF('พ.ย.'!F5="","",'พ.ย.'!F5),IF('พ.ย.'!F35="","",'พ.ย.'!F35))</f>
        <v/>
      </c>
      <c r="HE5" s="139" t="str">
        <f>IF($B$2=1,IF('พ.ย.'!G5="","",'พ.ย.'!G5),IF('พ.ย.'!G35="","",'พ.ย.'!G35))</f>
        <v/>
      </c>
      <c r="HF5" s="139" t="str">
        <f>IF($B$2=1,IF('พ.ย.'!H5="","",'พ.ย.'!H5),IF('พ.ย.'!H35="","",'พ.ย.'!H35))</f>
        <v/>
      </c>
      <c r="HG5" s="139" t="str">
        <f>IF($B$2=1,IF('พ.ย.'!I5="","",'พ.ย.'!I5),IF('พ.ย.'!I35="","",'พ.ย.'!I35))</f>
        <v/>
      </c>
      <c r="HH5" s="139" t="str">
        <f>IF($B$2=1,IF('พ.ย.'!J5="","",'พ.ย.'!J5),IF('พ.ย.'!J35="","",'พ.ย.'!J35))</f>
        <v/>
      </c>
      <c r="HI5" s="139" t="str">
        <f>IF($B$2=1,IF('พ.ย.'!K5="","",'พ.ย.'!K5),IF('พ.ย.'!K35="","",'พ.ย.'!K35))</f>
        <v/>
      </c>
      <c r="HJ5" s="139" t="str">
        <f>IF($B$2=1,IF('พ.ย.'!L5="","",'พ.ย.'!L5),IF('พ.ย.'!L35="","",'พ.ย.'!L35))</f>
        <v/>
      </c>
      <c r="HK5" s="139" t="str">
        <f>IF($B$2=1,IF('พ.ย.'!M5="","",'พ.ย.'!M5),IF('พ.ย.'!M35="","",'พ.ย.'!M35))</f>
        <v/>
      </c>
      <c r="HL5" s="139" t="str">
        <f>IF($B$2=1,IF('พ.ย.'!N5="","",'พ.ย.'!N5),IF('พ.ย.'!N35="","",'พ.ย.'!N35))</f>
        <v/>
      </c>
      <c r="HM5" s="139" t="str">
        <f>IF($B$2=1,IF('พ.ย.'!O5="","",'พ.ย.'!O5),IF('พ.ย.'!O35="","",'พ.ย.'!O35))</f>
        <v/>
      </c>
      <c r="HN5" s="139" t="str">
        <f>IF($B$2=1,IF('พ.ย.'!P5="","",'พ.ย.'!P5),IF('พ.ย.'!P35="","",'พ.ย.'!P35))</f>
        <v/>
      </c>
      <c r="HO5" s="139" t="str">
        <f>IF($B$2=1,IF('พ.ย.'!Q5="","",'พ.ย.'!Q5),IF('พ.ย.'!Q35="","",'พ.ย.'!Q35))</f>
        <v/>
      </c>
      <c r="HP5" s="139" t="str">
        <f>IF($B$2=1,IF('พ.ย.'!R5="","",'พ.ย.'!R5),IF('พ.ย.'!R35="","",'พ.ย.'!R35))</f>
        <v/>
      </c>
      <c r="HQ5" s="139" t="str">
        <f>IF($B$2=1,IF('พ.ย.'!S5="","",'พ.ย.'!S5),IF('พ.ย.'!S35="","",'พ.ย.'!S35))</f>
        <v/>
      </c>
      <c r="HR5" s="139" t="str">
        <f>IF($B$2=1,IF('พ.ย.'!T5="","",'พ.ย.'!T5),IF('พ.ย.'!T35="","",'พ.ย.'!T35))</f>
        <v/>
      </c>
      <c r="HS5" s="139" t="str">
        <f>IF($B$2=1,IF('พ.ย.'!U5="","",'พ.ย.'!U5),IF('พ.ย.'!U35="","",'พ.ย.'!U35))</f>
        <v/>
      </c>
      <c r="HT5" s="139" t="str">
        <f>IF($B$2=1,IF('พ.ย.'!V5="","",'พ.ย.'!V5),IF('พ.ย.'!V35="","",'พ.ย.'!V35))</f>
        <v/>
      </c>
      <c r="HU5" s="139" t="str">
        <f>IF($B$2=1,IF('พ.ย.'!W5="","",'พ.ย.'!W5),IF('พ.ย.'!W35="","",'พ.ย.'!W35))</f>
        <v/>
      </c>
      <c r="HV5" s="139" t="str">
        <f>IF($B$2=1,IF('พ.ย.'!X5="","",'พ.ย.'!X5),IF('พ.ย.'!X35="","",'พ.ย.'!X35))</f>
        <v/>
      </c>
      <c r="HW5" s="139" t="str">
        <f>IF($B$2=1,IF('พ.ย.'!Y5="","",'พ.ย.'!Y5),IF('พ.ย.'!Y35="","",'พ.ย.'!Y35))</f>
        <v/>
      </c>
      <c r="HX5" s="139" t="str">
        <f>IF($B$2=1,IF('พ.ย.'!Z5="","",'พ.ย.'!Z5),IF('พ.ย.'!Z35="","",'พ.ย.'!Z35))</f>
        <v/>
      </c>
      <c r="HY5" s="139" t="str">
        <f>IF($B$2=1,IF('พ.ย.'!AA5="","",'พ.ย.'!AA5),IF('พ.ย.'!AA35="","",'พ.ย.'!AA35))</f>
        <v/>
      </c>
      <c r="HZ5" s="139" t="str">
        <f>IF($B$2=1,IF('พ.ย.'!AB5="","",'พ.ย.'!AB5),IF('พ.ย.'!AB35="","",'พ.ย.'!AB35))</f>
        <v/>
      </c>
      <c r="IA5" s="139" t="str">
        <f>IF($B$2=1,IF('พ.ย.'!AC5="","",'พ.ย.'!AC5),IF('พ.ย.'!AC35="","",'พ.ย.'!AC35))</f>
        <v/>
      </c>
      <c r="IB5" s="139" t="str">
        <f>IF($B$2=1,IF('พ.ย.'!AD5="","",'พ.ย.'!AD5),IF('พ.ย.'!AD35="","",'พ.ย.'!AD35))</f>
        <v/>
      </c>
      <c r="IC5" s="139" t="str">
        <f>IF($B$2=1,IF('พ.ย.'!AE5="","",'พ.ย.'!AE5),IF('พ.ย.'!AE35="","",'พ.ย.'!AE35))</f>
        <v/>
      </c>
      <c r="ID5" s="139" t="str">
        <f>IF($B$2=1,IF('พ.ย.'!AF5="","",'พ.ย.'!AF5),IF('พ.ย.'!AF35="","",'พ.ย.'!AF35))</f>
        <v/>
      </c>
      <c r="IE5" s="139" t="str">
        <f>IF($B$2=1,IF('พ.ย.'!AG5="","",'พ.ย.'!AG5),IF('พ.ย.'!AG35="","",'พ.ย.'!AG35))</f>
        <v/>
      </c>
      <c r="IF5" s="139" t="str">
        <f>IF($B$2=1,IF('พ.ย.'!AH5="","",'พ.ย.'!AH5),IF('พ.ย.'!AH35="","",'พ.ย.'!AH35))</f>
        <v/>
      </c>
      <c r="IG5" s="139">
        <f>IF($B$2=1,IF('พ.ย.'!AI5="","",'พ.ย.'!AI5),IF('พ.ย.'!AI35="","",'พ.ย.'!AI35))</f>
        <v>0</v>
      </c>
      <c r="IH5" s="138">
        <f t="shared" ref="IH5:IH33" si="17">$D5</f>
        <v>2</v>
      </c>
      <c r="II5" s="139"/>
      <c r="IJ5" s="139" t="str">
        <f>IF($B$2=1,IF('ธ.ค.'!D5="","",'ธ.ค.'!D5),IF('ธ.ค.'!D35="","",'ธ.ค.'!D35))</f>
        <v/>
      </c>
      <c r="IK5" s="139" t="str">
        <f>IF($B$2=1,IF('ธ.ค.'!E5="","",'ธ.ค.'!E5),IF('ธ.ค.'!E35="","",'ธ.ค.'!E35))</f>
        <v/>
      </c>
      <c r="IL5" s="139" t="str">
        <f>IF($B$2=1,IF('ธ.ค.'!F5="","",'ธ.ค.'!F5),IF('ธ.ค.'!F35="","",'ธ.ค.'!F35))</f>
        <v/>
      </c>
      <c r="IM5" s="139" t="str">
        <f>IF($B$2=1,IF('ธ.ค.'!G5="","",'ธ.ค.'!G5),IF('ธ.ค.'!G35="","",'ธ.ค.'!G35))</f>
        <v/>
      </c>
      <c r="IN5" s="139" t="str">
        <f>IF($B$2=1,IF('ธ.ค.'!H5="","",'ธ.ค.'!H5),IF('ธ.ค.'!H35="","",'ธ.ค.'!H35))</f>
        <v/>
      </c>
      <c r="IO5" s="139" t="str">
        <f>IF($B$2=1,IF('ธ.ค.'!I5="","",'ธ.ค.'!I5),IF('ธ.ค.'!I35="","",'ธ.ค.'!I35))</f>
        <v/>
      </c>
      <c r="IP5" s="139" t="str">
        <f>IF($B$2=1,IF('ธ.ค.'!J5="","",'ธ.ค.'!J5),IF('ธ.ค.'!J35="","",'ธ.ค.'!J35))</f>
        <v/>
      </c>
      <c r="IQ5" s="139" t="str">
        <f>IF($B$2=1,IF('ธ.ค.'!K5="","",'ธ.ค.'!K5),IF('ธ.ค.'!K35="","",'ธ.ค.'!K35))</f>
        <v/>
      </c>
      <c r="IR5" s="139" t="str">
        <f>IF($B$2=1,IF('ธ.ค.'!L5="","",'ธ.ค.'!L5),IF('ธ.ค.'!L35="","",'ธ.ค.'!L35))</f>
        <v/>
      </c>
      <c r="IS5" s="139" t="str">
        <f>IF($B$2=1,IF('ธ.ค.'!M5="","",'ธ.ค.'!M5),IF('ธ.ค.'!M35="","",'ธ.ค.'!M35))</f>
        <v/>
      </c>
      <c r="IT5" s="139" t="str">
        <f>IF($B$2=1,IF('ธ.ค.'!N5="","",'ธ.ค.'!N5),IF('ธ.ค.'!N35="","",'ธ.ค.'!N35))</f>
        <v/>
      </c>
      <c r="IU5" s="139" t="str">
        <f>IF($B$2=1,IF('ธ.ค.'!O5="","",'ธ.ค.'!O5),IF('ธ.ค.'!O35="","",'ธ.ค.'!O35))</f>
        <v/>
      </c>
      <c r="IV5" s="139" t="str">
        <f>IF($B$2=1,IF('ธ.ค.'!P5="","",'ธ.ค.'!P5),IF('ธ.ค.'!P35="","",'ธ.ค.'!P35))</f>
        <v/>
      </c>
      <c r="IW5" s="139" t="str">
        <f>IF($B$2=1,IF('ธ.ค.'!Q5="","",'ธ.ค.'!Q5),IF('ธ.ค.'!Q35="","",'ธ.ค.'!Q35))</f>
        <v/>
      </c>
      <c r="IX5" s="139" t="str">
        <f>IF($B$2=1,IF('ธ.ค.'!R5="","",'ธ.ค.'!R5),IF('ธ.ค.'!R35="","",'ธ.ค.'!R35))</f>
        <v/>
      </c>
      <c r="IY5" s="139" t="str">
        <f>IF($B$2=1,IF('ธ.ค.'!S5="","",'ธ.ค.'!S5),IF('ธ.ค.'!S35="","",'ธ.ค.'!S35))</f>
        <v/>
      </c>
      <c r="IZ5" s="139" t="str">
        <f>IF($B$2=1,IF('ธ.ค.'!T5="","",'ธ.ค.'!T5),IF('ธ.ค.'!T35="","",'ธ.ค.'!T35))</f>
        <v/>
      </c>
      <c r="JA5" s="139" t="str">
        <f>IF($B$2=1,IF('ธ.ค.'!U5="","",'ธ.ค.'!U5),IF('ธ.ค.'!U35="","",'ธ.ค.'!U35))</f>
        <v/>
      </c>
      <c r="JB5" s="139" t="str">
        <f>IF($B$2=1,IF('ธ.ค.'!V5="","",'ธ.ค.'!V5),IF('ธ.ค.'!V35="","",'ธ.ค.'!V35))</f>
        <v/>
      </c>
      <c r="JC5" s="139" t="str">
        <f>IF($B$2=1,IF('ธ.ค.'!W5="","",'ธ.ค.'!W5),IF('ธ.ค.'!W35="","",'ธ.ค.'!W35))</f>
        <v/>
      </c>
      <c r="JD5" s="139" t="str">
        <f>IF($B$2=1,IF('ธ.ค.'!X5="","",'ธ.ค.'!X5),IF('ธ.ค.'!X35="","",'ธ.ค.'!X35))</f>
        <v/>
      </c>
      <c r="JE5" s="139" t="str">
        <f>IF($B$2=1,IF('ธ.ค.'!Y5="","",'ธ.ค.'!Y5),IF('ธ.ค.'!Y35="","",'ธ.ค.'!Y35))</f>
        <v/>
      </c>
      <c r="JF5" s="139" t="str">
        <f>IF($B$2=1,IF('ธ.ค.'!Z5="","",'ธ.ค.'!Z5),IF('ธ.ค.'!Z35="","",'ธ.ค.'!Z35))</f>
        <v/>
      </c>
      <c r="JG5" s="139" t="str">
        <f>IF($B$2=1,IF('ธ.ค.'!AA5="","",'ธ.ค.'!AA5),IF('ธ.ค.'!AA35="","",'ธ.ค.'!AA35))</f>
        <v/>
      </c>
      <c r="JH5" s="139" t="str">
        <f>IF($B$2=1,IF('ธ.ค.'!AB5="","",'ธ.ค.'!AB5),IF('ธ.ค.'!AB35="","",'ธ.ค.'!AB35))</f>
        <v/>
      </c>
      <c r="JI5" s="139" t="str">
        <f>IF($B$2=1,IF('ธ.ค.'!AC5="","",'ธ.ค.'!AC5),IF('ธ.ค.'!AC35="","",'ธ.ค.'!AC35))</f>
        <v/>
      </c>
      <c r="JJ5" s="139" t="str">
        <f>IF($B$2=1,IF('ธ.ค.'!AD5="","",'ธ.ค.'!AD5),IF('ธ.ค.'!AD35="","",'ธ.ค.'!AD35))</f>
        <v/>
      </c>
      <c r="JK5" s="139" t="str">
        <f>IF($B$2=1,IF('ธ.ค.'!AE5="","",'ธ.ค.'!AE5),IF('ธ.ค.'!AE35="","",'ธ.ค.'!AE35))</f>
        <v/>
      </c>
      <c r="JL5" s="139" t="str">
        <f>IF($B$2=1,IF('ธ.ค.'!AF5="","",'ธ.ค.'!AF5),IF('ธ.ค.'!AF35="","",'ธ.ค.'!AF35))</f>
        <v/>
      </c>
      <c r="JM5" s="139" t="str">
        <f>IF($B$2=1,IF('ธ.ค.'!AG5="","",'ธ.ค.'!AG5),IF('ธ.ค.'!AG35="","",'ธ.ค.'!AG35))</f>
        <v/>
      </c>
      <c r="JN5" s="139" t="str">
        <f>IF($B$2=1,IF('ธ.ค.'!AH5="","",'ธ.ค.'!AH5),IF('ธ.ค.'!AH35="","",'ธ.ค.'!AH35))</f>
        <v/>
      </c>
      <c r="JO5" s="139">
        <f>IF($B$2=1,IF('ธ.ค.'!AI5="","",'ธ.ค.'!AI5),IF('ธ.ค.'!AI35="","",'ธ.ค.'!AI35))</f>
        <v>0</v>
      </c>
      <c r="JP5" s="138">
        <f t="shared" ref="JP5:JP33" si="18">$D5</f>
        <v>2</v>
      </c>
      <c r="JQ5" s="139"/>
      <c r="JR5" s="139" t="str">
        <f>IF($B$2=1,IF('ม.ค.'!D5="","",'ม.ค.'!D5),IF('ม.ค.'!D35="","",'ม.ค.'!D35))</f>
        <v/>
      </c>
      <c r="JS5" s="139" t="str">
        <f>IF($B$2=1,IF('ม.ค.'!E5="","",'ม.ค.'!E5),IF('ม.ค.'!E35="","",'ม.ค.'!E35))</f>
        <v/>
      </c>
      <c r="JT5" s="139" t="str">
        <f>IF($B$2=1,IF('ม.ค.'!F5="","",'ม.ค.'!F5),IF('ม.ค.'!F35="","",'ม.ค.'!F35))</f>
        <v/>
      </c>
      <c r="JU5" s="139" t="str">
        <f>IF($B$2=1,IF('ม.ค.'!G5="","",'ม.ค.'!G5),IF('ม.ค.'!G35="","",'ม.ค.'!G35))</f>
        <v/>
      </c>
      <c r="JV5" s="139" t="str">
        <f>IF($B$2=1,IF('ม.ค.'!H5="","",'ม.ค.'!H5),IF('ม.ค.'!H35="","",'ม.ค.'!H35))</f>
        <v/>
      </c>
      <c r="JW5" s="139" t="str">
        <f>IF($B$2=1,IF('ม.ค.'!I5="","",'ม.ค.'!I5),IF('ม.ค.'!I35="","",'ม.ค.'!I35))</f>
        <v/>
      </c>
      <c r="JX5" s="139" t="str">
        <f>IF($B$2=1,IF('ม.ค.'!J5="","",'ม.ค.'!J5),IF('ม.ค.'!J35="","",'ม.ค.'!J35))</f>
        <v/>
      </c>
      <c r="JY5" s="139" t="str">
        <f>IF($B$2=1,IF('ม.ค.'!K5="","",'ม.ค.'!K5),IF('ม.ค.'!K35="","",'ม.ค.'!K35))</f>
        <v/>
      </c>
      <c r="JZ5" s="139" t="str">
        <f>IF($B$2=1,IF('ม.ค.'!L5="","",'ม.ค.'!L5),IF('ม.ค.'!L35="","",'ม.ค.'!L35))</f>
        <v/>
      </c>
      <c r="KA5" s="139" t="str">
        <f>IF($B$2=1,IF('ม.ค.'!M5="","",'ม.ค.'!M5),IF('ม.ค.'!M35="","",'ม.ค.'!M35))</f>
        <v/>
      </c>
      <c r="KB5" s="139" t="str">
        <f>IF($B$2=1,IF('ม.ค.'!N5="","",'ม.ค.'!N5),IF('ม.ค.'!N35="","",'ม.ค.'!N35))</f>
        <v/>
      </c>
      <c r="KC5" s="139" t="str">
        <f>IF($B$2=1,IF('ม.ค.'!O5="","",'ม.ค.'!O5),IF('ม.ค.'!O35="","",'ม.ค.'!O35))</f>
        <v/>
      </c>
      <c r="KD5" s="139" t="str">
        <f>IF($B$2=1,IF('ม.ค.'!P5="","",'ม.ค.'!P5),IF('ม.ค.'!P35="","",'ม.ค.'!P35))</f>
        <v/>
      </c>
      <c r="KE5" s="139" t="str">
        <f>IF($B$2=1,IF('ม.ค.'!Q5="","",'ม.ค.'!Q5),IF('ม.ค.'!Q35="","",'ม.ค.'!Q35))</f>
        <v/>
      </c>
      <c r="KF5" s="139" t="str">
        <f>IF($B$2=1,IF('ม.ค.'!R5="","",'ม.ค.'!R5),IF('ม.ค.'!R35="","",'ม.ค.'!R35))</f>
        <v/>
      </c>
      <c r="KG5" s="139" t="str">
        <f>IF($B$2=1,IF('ม.ค.'!S5="","",'ม.ค.'!S5),IF('ม.ค.'!S35="","",'ม.ค.'!S35))</f>
        <v/>
      </c>
      <c r="KH5" s="139" t="str">
        <f>IF($B$2=1,IF('ม.ค.'!T5="","",'ม.ค.'!T5),IF('ม.ค.'!T35="","",'ม.ค.'!T35))</f>
        <v/>
      </c>
      <c r="KI5" s="139" t="str">
        <f>IF($B$2=1,IF('ม.ค.'!U5="","",'ม.ค.'!U5),IF('ม.ค.'!U35="","",'ม.ค.'!U35))</f>
        <v/>
      </c>
      <c r="KJ5" s="139" t="str">
        <f>IF($B$2=1,IF('ม.ค.'!V5="","",'ม.ค.'!V5),IF('ม.ค.'!V35="","",'ม.ค.'!V35))</f>
        <v/>
      </c>
      <c r="KK5" s="139" t="str">
        <f>IF($B$2=1,IF('ม.ค.'!W5="","",'ม.ค.'!W5),IF('ม.ค.'!W35="","",'ม.ค.'!W35))</f>
        <v/>
      </c>
      <c r="KL5" s="139" t="str">
        <f>IF($B$2=1,IF('ม.ค.'!X5="","",'ม.ค.'!X5),IF('ม.ค.'!X35="","",'ม.ค.'!X35))</f>
        <v/>
      </c>
      <c r="KM5" s="139" t="str">
        <f>IF($B$2=1,IF('ม.ค.'!Y5="","",'ม.ค.'!Y5),IF('ม.ค.'!Y35="","",'ม.ค.'!Y35))</f>
        <v/>
      </c>
      <c r="KN5" s="139" t="str">
        <f>IF($B$2=1,IF('ม.ค.'!Z5="","",'ม.ค.'!Z5),IF('ม.ค.'!Z35="","",'ม.ค.'!Z35))</f>
        <v/>
      </c>
      <c r="KO5" s="139" t="str">
        <f>IF($B$2=1,IF('ม.ค.'!AA5="","",'ม.ค.'!AA5),IF('ม.ค.'!AA35="","",'ม.ค.'!AA35))</f>
        <v/>
      </c>
      <c r="KP5" s="139" t="str">
        <f>IF($B$2=1,IF('ม.ค.'!AB5="","",'ม.ค.'!AB5),IF('ม.ค.'!AB35="","",'ม.ค.'!AB35))</f>
        <v/>
      </c>
      <c r="KQ5" s="139" t="str">
        <f>IF($B$2=1,IF('ม.ค.'!AC5="","",'ม.ค.'!AC5),IF('ม.ค.'!AC35="","",'ม.ค.'!AC35))</f>
        <v/>
      </c>
      <c r="KR5" s="139" t="str">
        <f>IF($B$2=1,IF('ม.ค.'!AD5="","",'ม.ค.'!AD5),IF('ม.ค.'!AD35="","",'ม.ค.'!AD35))</f>
        <v/>
      </c>
      <c r="KS5" s="139" t="str">
        <f>IF($B$2=1,IF('ม.ค.'!AE5="","",'ม.ค.'!AE5),IF('ม.ค.'!AE35="","",'ม.ค.'!AE35))</f>
        <v/>
      </c>
      <c r="KT5" s="139" t="str">
        <f>IF($B$2=1,IF('ม.ค.'!AF5="","",'ม.ค.'!AF5),IF('ม.ค.'!AF35="","",'ม.ค.'!AF35))</f>
        <v/>
      </c>
      <c r="KU5" s="139" t="str">
        <f>IF($B$2=1,IF('ม.ค.'!AG5="","",'ม.ค.'!AG5),IF('ม.ค.'!AG35="","",'ม.ค.'!AG35))</f>
        <v/>
      </c>
      <c r="KV5" s="139" t="str">
        <f>IF($B$2=1,IF('ม.ค.'!AH5="","",'ม.ค.'!AH5),IF('ม.ค.'!AH35="","",'ม.ค.'!AH35))</f>
        <v/>
      </c>
      <c r="KW5" s="139">
        <f>IF($B$2=1,IF('ม.ค.'!AI5="","",'ม.ค.'!AI5),IF('ม.ค.'!AI35="","",'ม.ค.'!AI35))</f>
        <v>0</v>
      </c>
      <c r="KX5" s="138">
        <f t="shared" ref="KX5:KX33" si="19">$D5</f>
        <v>2</v>
      </c>
      <c r="KY5" s="139"/>
      <c r="KZ5" s="139" t="str">
        <f>IF($B$2=1,IF('ก.พ.'!D5="","",'ก.พ.'!D5),IF('ก.พ.'!D35="","",'ก.พ.'!D35))</f>
        <v/>
      </c>
      <c r="LA5" s="139" t="str">
        <f>IF($B$2=1,IF('ก.พ.'!E5="","",'ก.พ.'!E5),IF('ก.พ.'!E35="","",'ก.พ.'!E35))</f>
        <v/>
      </c>
      <c r="LB5" s="139" t="str">
        <f>IF($B$2=1,IF('ก.พ.'!F5="","",'ก.พ.'!F5),IF('ก.พ.'!F35="","",'ก.พ.'!F35))</f>
        <v/>
      </c>
      <c r="LC5" s="139" t="str">
        <f>IF($B$2=1,IF('ก.พ.'!G5="","",'ก.พ.'!G5),IF('ก.พ.'!G35="","",'ก.พ.'!G35))</f>
        <v/>
      </c>
      <c r="LD5" s="139" t="str">
        <f>IF($B$2=1,IF('ก.พ.'!H5="","",'ก.พ.'!H5),IF('ก.พ.'!H35="","",'ก.พ.'!H35))</f>
        <v/>
      </c>
      <c r="LE5" s="139" t="str">
        <f>IF($B$2=1,IF('ก.พ.'!I5="","",'ก.พ.'!I5),IF('ก.พ.'!I35="","",'ก.พ.'!I35))</f>
        <v/>
      </c>
      <c r="LF5" s="139" t="str">
        <f>IF($B$2=1,IF('ก.พ.'!J5="","",'ก.พ.'!J5),IF('ก.พ.'!J35="","",'ก.พ.'!J35))</f>
        <v/>
      </c>
      <c r="LG5" s="139" t="str">
        <f>IF($B$2=1,IF('ก.พ.'!K5="","",'ก.พ.'!K5),IF('ก.พ.'!K35="","",'ก.พ.'!K35))</f>
        <v/>
      </c>
      <c r="LH5" s="139" t="str">
        <f>IF($B$2=1,IF('ก.พ.'!L5="","",'ก.พ.'!L5),IF('ก.พ.'!L35="","",'ก.พ.'!L35))</f>
        <v/>
      </c>
      <c r="LI5" s="139" t="str">
        <f>IF($B$2=1,IF('ก.พ.'!M5="","",'ก.พ.'!M5),IF('ก.พ.'!M35="","",'ก.พ.'!M35))</f>
        <v/>
      </c>
      <c r="LJ5" s="139" t="str">
        <f>IF($B$2=1,IF('ก.พ.'!N5="","",'ก.พ.'!N5),IF('ก.พ.'!N35="","",'ก.พ.'!N35))</f>
        <v/>
      </c>
      <c r="LK5" s="139" t="str">
        <f>IF($B$2=1,IF('ก.พ.'!O5="","",'ก.พ.'!O5),IF('ก.พ.'!O35="","",'ก.พ.'!O35))</f>
        <v/>
      </c>
      <c r="LL5" s="139" t="str">
        <f>IF($B$2=1,IF('ก.พ.'!P5="","",'ก.พ.'!P5),IF('ก.พ.'!P35="","",'ก.พ.'!P35))</f>
        <v/>
      </c>
      <c r="LM5" s="139" t="str">
        <f>IF($B$2=1,IF('ก.พ.'!Q5="","",'ก.พ.'!Q5),IF('ก.พ.'!Q35="","",'ก.พ.'!Q35))</f>
        <v/>
      </c>
      <c r="LN5" s="139" t="str">
        <f>IF($B$2=1,IF('ก.พ.'!R5="","",'ก.พ.'!R5),IF('ก.พ.'!R35="","",'ก.พ.'!R35))</f>
        <v/>
      </c>
      <c r="LO5" s="139" t="str">
        <f>IF($B$2=1,IF('ก.พ.'!S5="","",'ก.พ.'!S5),IF('ก.พ.'!S35="","",'ก.พ.'!S35))</f>
        <v/>
      </c>
      <c r="LP5" s="139" t="str">
        <f>IF($B$2=1,IF('ก.พ.'!T5="","",'ก.พ.'!T5),IF('ก.พ.'!T35="","",'ก.พ.'!T35))</f>
        <v/>
      </c>
      <c r="LQ5" s="139" t="str">
        <f>IF($B$2=1,IF('ก.พ.'!U5="","",'ก.พ.'!U5),IF('ก.พ.'!U35="","",'ก.พ.'!U35))</f>
        <v/>
      </c>
      <c r="LR5" s="139" t="str">
        <f>IF($B$2=1,IF('ก.พ.'!V5="","",'ก.พ.'!V5),IF('ก.พ.'!V35="","",'ก.พ.'!V35))</f>
        <v/>
      </c>
      <c r="LS5" s="139" t="str">
        <f>IF($B$2=1,IF('ก.พ.'!W5="","",'ก.พ.'!W5),IF('ก.พ.'!W35="","",'ก.พ.'!W35))</f>
        <v/>
      </c>
      <c r="LT5" s="139" t="str">
        <f>IF($B$2=1,IF('ก.พ.'!X5="","",'ก.พ.'!X5),IF('ก.พ.'!X35="","",'ก.พ.'!X35))</f>
        <v/>
      </c>
      <c r="LU5" s="139" t="str">
        <f>IF($B$2=1,IF('ก.พ.'!Y5="","",'ก.พ.'!Y5),IF('ก.พ.'!Y35="","",'ก.พ.'!Y35))</f>
        <v/>
      </c>
      <c r="LV5" s="139" t="str">
        <f>IF($B$2=1,IF('ก.พ.'!Z5="","",'ก.พ.'!Z5),IF('ก.พ.'!Z35="","",'ก.พ.'!Z35))</f>
        <v/>
      </c>
      <c r="LW5" s="139" t="str">
        <f>IF($B$2=1,IF('ก.พ.'!AA5="","",'ก.พ.'!AA5),IF('ก.พ.'!AA35="","",'ก.พ.'!AA35))</f>
        <v/>
      </c>
      <c r="LX5" s="139" t="str">
        <f>IF($B$2=1,IF('ก.พ.'!AB5="","",'ก.พ.'!AB5),IF('ก.พ.'!AB35="","",'ก.พ.'!AB35))</f>
        <v/>
      </c>
      <c r="LY5" s="139" t="str">
        <f>IF($B$2=1,IF('ก.พ.'!AC5="","",'ก.พ.'!AC5),IF('ก.พ.'!AC35="","",'ก.พ.'!AC35))</f>
        <v/>
      </c>
      <c r="LZ5" s="139" t="str">
        <f>IF($B$2=1,IF('ก.พ.'!AD5="","",'ก.พ.'!AD5),IF('ก.พ.'!AD35="","",'ก.พ.'!AD35))</f>
        <v/>
      </c>
      <c r="MA5" s="139" t="str">
        <f>IF($B$2=1,IF('ก.พ.'!AE5="","",'ก.พ.'!AE5),IF('ก.พ.'!AE35="","",'ก.พ.'!AE35))</f>
        <v/>
      </c>
      <c r="MB5" s="139" t="str">
        <f>IF($B$2=1,IF('ก.พ.'!AF5="","",'ก.พ.'!AF5),IF('ก.พ.'!AF35="","",'ก.พ.'!AF35))</f>
        <v/>
      </c>
      <c r="MC5" s="139" t="str">
        <f>IF($B$2=1,IF('ก.พ.'!AG5="","",'ก.พ.'!AG5),IF('ก.พ.'!AG35="","",'ก.พ.'!AG35))</f>
        <v/>
      </c>
      <c r="MD5" s="139" t="str">
        <f>IF($B$2=1,IF('ก.พ.'!AH5="","",'ก.พ.'!AH5),IF('ก.พ.'!AH35="","",'ก.พ.'!AH35))</f>
        <v/>
      </c>
      <c r="ME5" s="139">
        <f>IF($B$2=1,IF('ก.พ.'!AI5="","",'ก.พ.'!AI5),IF('ก.พ.'!AI35="","",'ก.พ.'!AI35))</f>
        <v>0</v>
      </c>
      <c r="MF5" s="138">
        <f t="shared" ref="MF5:MF33" si="20">$D5</f>
        <v>2</v>
      </c>
      <c r="MG5" s="139"/>
      <c r="MH5" s="139" t="str">
        <f>IF($B$2=1,IF('มี.ค.'!D5="","",'มี.ค.'!D5),IF('มี.ค.'!D35="","",'มี.ค.'!D35))</f>
        <v/>
      </c>
      <c r="MI5" s="139" t="str">
        <f>IF($B$2=1,IF('มี.ค.'!E5="","",'มี.ค.'!E5),IF('มี.ค.'!E35="","",'มี.ค.'!E35))</f>
        <v/>
      </c>
      <c r="MJ5" s="139" t="str">
        <f>IF($B$2=1,IF('มี.ค.'!F5="","",'มี.ค.'!F5),IF('มี.ค.'!F35="","",'มี.ค.'!F35))</f>
        <v/>
      </c>
      <c r="MK5" s="139" t="str">
        <f>IF($B$2=1,IF('มี.ค.'!G5="","",'มี.ค.'!G5),IF('มี.ค.'!G35="","",'มี.ค.'!G35))</f>
        <v/>
      </c>
      <c r="ML5" s="139" t="str">
        <f>IF($B$2=1,IF('มี.ค.'!H5="","",'มี.ค.'!H5),IF('มี.ค.'!H35="","",'มี.ค.'!H35))</f>
        <v/>
      </c>
      <c r="MM5" s="139" t="str">
        <f>IF($B$2=1,IF('มี.ค.'!I5="","",'มี.ค.'!I5),IF('มี.ค.'!I35="","",'มี.ค.'!I35))</f>
        <v/>
      </c>
      <c r="MN5" s="139" t="str">
        <f>IF($B$2=1,IF('มี.ค.'!J5="","",'มี.ค.'!J5),IF('มี.ค.'!J35="","",'มี.ค.'!J35))</f>
        <v/>
      </c>
      <c r="MO5" s="139" t="str">
        <f>IF($B$2=1,IF('มี.ค.'!K5="","",'มี.ค.'!K5),IF('มี.ค.'!K35="","",'มี.ค.'!K35))</f>
        <v/>
      </c>
      <c r="MP5" s="139" t="str">
        <f>IF($B$2=1,IF('มี.ค.'!L5="","",'มี.ค.'!L5),IF('มี.ค.'!L35="","",'มี.ค.'!L35))</f>
        <v/>
      </c>
      <c r="MQ5" s="139" t="str">
        <f>IF($B$2=1,IF('มี.ค.'!M5="","",'มี.ค.'!M5),IF('มี.ค.'!M35="","",'มี.ค.'!M35))</f>
        <v/>
      </c>
      <c r="MR5" s="139" t="str">
        <f>IF($B$2=1,IF('มี.ค.'!N5="","",'มี.ค.'!N5),IF('มี.ค.'!N35="","",'มี.ค.'!N35))</f>
        <v/>
      </c>
      <c r="MS5" s="139" t="str">
        <f>IF($B$2=1,IF('มี.ค.'!O5="","",'มี.ค.'!O5),IF('มี.ค.'!O35="","",'มี.ค.'!O35))</f>
        <v/>
      </c>
      <c r="MT5" s="139" t="str">
        <f>IF($B$2=1,IF('มี.ค.'!P5="","",'มี.ค.'!P5),IF('มี.ค.'!P35="","",'มี.ค.'!P35))</f>
        <v/>
      </c>
      <c r="MU5" s="139" t="str">
        <f>IF($B$2=1,IF('มี.ค.'!Q5="","",'มี.ค.'!Q5),IF('มี.ค.'!Q35="","",'มี.ค.'!Q35))</f>
        <v/>
      </c>
      <c r="MV5" s="139" t="str">
        <f>IF($B$2=1,IF('มี.ค.'!R5="","",'มี.ค.'!R5),IF('มี.ค.'!R35="","",'มี.ค.'!R35))</f>
        <v/>
      </c>
      <c r="MW5" s="139" t="str">
        <f>IF($B$2=1,IF('มี.ค.'!S5="","",'มี.ค.'!S5),IF('มี.ค.'!S35="","",'มี.ค.'!S35))</f>
        <v/>
      </c>
      <c r="MX5" s="139" t="str">
        <f>IF($B$2=1,IF('มี.ค.'!T5="","",'มี.ค.'!T5),IF('มี.ค.'!T35="","",'มี.ค.'!T35))</f>
        <v/>
      </c>
      <c r="MY5" s="139" t="str">
        <f>IF($B$2=1,IF('มี.ค.'!U5="","",'มี.ค.'!U5),IF('มี.ค.'!U35="","",'มี.ค.'!U35))</f>
        <v/>
      </c>
      <c r="MZ5" s="139" t="str">
        <f>IF($B$2=1,IF('มี.ค.'!V5="","",'มี.ค.'!V5),IF('มี.ค.'!V35="","",'มี.ค.'!V35))</f>
        <v/>
      </c>
      <c r="NA5" s="139" t="str">
        <f>IF($B$2=1,IF('มี.ค.'!W5="","",'มี.ค.'!W5),IF('มี.ค.'!W35="","",'มี.ค.'!W35))</f>
        <v/>
      </c>
      <c r="NB5" s="139" t="str">
        <f>IF($B$2=1,IF('มี.ค.'!X5="","",'มี.ค.'!X5),IF('มี.ค.'!X35="","",'มี.ค.'!X35))</f>
        <v/>
      </c>
      <c r="NC5" s="139" t="str">
        <f>IF($B$2=1,IF('มี.ค.'!Y5="","",'มี.ค.'!Y5),IF('มี.ค.'!Y35="","",'มี.ค.'!Y35))</f>
        <v/>
      </c>
      <c r="ND5" s="139" t="str">
        <f>IF($B$2=1,IF('มี.ค.'!Z5="","",'มี.ค.'!Z5),IF('มี.ค.'!Z35="","",'มี.ค.'!Z35))</f>
        <v/>
      </c>
      <c r="NE5" s="139" t="str">
        <f>IF($B$2=1,IF('มี.ค.'!AA5="","",'มี.ค.'!AA5),IF('มี.ค.'!AA35="","",'มี.ค.'!AA35))</f>
        <v/>
      </c>
      <c r="NF5" s="139" t="str">
        <f>IF($B$2=1,IF('มี.ค.'!AB5="","",'มี.ค.'!AB5),IF('มี.ค.'!AB35="","",'มี.ค.'!AB35))</f>
        <v/>
      </c>
      <c r="NG5" s="139" t="str">
        <f>IF($B$2=1,IF('มี.ค.'!AC5="","",'มี.ค.'!AC5),IF('มี.ค.'!AC35="","",'มี.ค.'!AC35))</f>
        <v/>
      </c>
      <c r="NH5" s="139" t="str">
        <f>IF($B$2=1,IF('มี.ค.'!AD5="","",'มี.ค.'!AD5),IF('มี.ค.'!AD35="","",'มี.ค.'!AD35))</f>
        <v/>
      </c>
      <c r="NI5" s="139" t="str">
        <f>IF($B$2=1,IF('มี.ค.'!AE5="","",'มี.ค.'!AE5),IF('มี.ค.'!AE35="","",'มี.ค.'!AE35))</f>
        <v/>
      </c>
      <c r="NJ5" s="139" t="str">
        <f>IF($B$2=1,IF('มี.ค.'!AF5="","",'มี.ค.'!AF5),IF('มี.ค.'!AF35="","",'มี.ค.'!AF35))</f>
        <v/>
      </c>
      <c r="NK5" s="139" t="str">
        <f>IF($B$2=1,IF('มี.ค.'!AG5="","",'มี.ค.'!AG5),IF('มี.ค.'!AG35="","",'มี.ค.'!AG35))</f>
        <v/>
      </c>
      <c r="NL5" s="139" t="str">
        <f>IF($B$2=1,IF('มี.ค.'!AH5="","",'มี.ค.'!AH5),IF('มี.ค.'!AH35="","",'มี.ค.'!AH35))</f>
        <v/>
      </c>
      <c r="NM5" s="139">
        <f>IF($B$2=1,IF('มี.ค.'!AI5="","",'มี.ค.'!AI5),IF('มี.ค.'!AI35="","",'มี.ค.'!AI35))</f>
        <v>0</v>
      </c>
    </row>
    <row r="6" spans="1:377" ht="21" customHeight="1" x14ac:dyDescent="0.35">
      <c r="A6" s="125"/>
      <c r="B6" s="125"/>
      <c r="C6" s="125"/>
      <c r="D6" s="138">
        <f t="shared" ref="D6:D33" si="21">D5+1</f>
        <v>3</v>
      </c>
      <c r="E6" s="139"/>
      <c r="F6" s="139" t="str">
        <f>IF($B$2=1,IF('พ.ค.'!D6="","",'พ.ค.'!D6),IF('พ.ค.'!D36="","",'พ.ค.'!D36))</f>
        <v/>
      </c>
      <c r="G6" s="139" t="str">
        <f>IF($B$2=1,IF('พ.ค.'!E6="","",'พ.ค.'!E6),IF('พ.ค.'!E36="","",'พ.ค.'!E36))</f>
        <v/>
      </c>
      <c r="H6" s="139" t="str">
        <f>IF($B$2=1,IF('พ.ค.'!F6="","",'พ.ค.'!F6),IF('พ.ค.'!F36="","",'พ.ค.'!F36))</f>
        <v/>
      </c>
      <c r="I6" s="139" t="str">
        <f>IF($B$2=1,IF('พ.ค.'!G6="","",'พ.ค.'!G6),IF('พ.ค.'!G36="","",'พ.ค.'!G36))</f>
        <v/>
      </c>
      <c r="J6" s="139" t="str">
        <f>IF($B$2=1,IF('พ.ค.'!H6="","",'พ.ค.'!H6),IF('พ.ค.'!H36="","",'พ.ค.'!H36))</f>
        <v/>
      </c>
      <c r="K6" s="139" t="str">
        <f>IF($B$2=1,IF('พ.ค.'!I6="","",'พ.ค.'!I6),IF('พ.ค.'!I36="","",'พ.ค.'!I36))</f>
        <v/>
      </c>
      <c r="L6" s="139" t="str">
        <f>IF($B$2=1,IF('พ.ค.'!J6="","",'พ.ค.'!J6),IF('พ.ค.'!J36="","",'พ.ค.'!J36))</f>
        <v/>
      </c>
      <c r="M6" s="139" t="str">
        <f>IF($B$2=1,IF('พ.ค.'!K6="","",'พ.ค.'!K6),IF('พ.ค.'!K36="","",'พ.ค.'!K36))</f>
        <v/>
      </c>
      <c r="N6" s="139" t="str">
        <f>IF($B$2=1,IF('พ.ค.'!L6="","",'พ.ค.'!L6),IF('พ.ค.'!L36="","",'พ.ค.'!L36))</f>
        <v/>
      </c>
      <c r="O6" s="139" t="str">
        <f>IF($B$2=1,IF('พ.ค.'!M6="","",'พ.ค.'!M6),IF('พ.ค.'!M36="","",'พ.ค.'!M36))</f>
        <v/>
      </c>
      <c r="P6" s="139" t="str">
        <f>IF($B$2=1,IF('พ.ค.'!N6="","",'พ.ค.'!N6),IF('พ.ค.'!N36="","",'พ.ค.'!N36))</f>
        <v/>
      </c>
      <c r="Q6" s="139" t="str">
        <f>IF($B$2=1,IF('พ.ค.'!O6="","",'พ.ค.'!O6),IF('พ.ค.'!O36="","",'พ.ค.'!O36))</f>
        <v/>
      </c>
      <c r="R6" s="139" t="str">
        <f>IF($B$2=1,IF('พ.ค.'!P6="","",'พ.ค.'!P6),IF('พ.ค.'!P36="","",'พ.ค.'!P36))</f>
        <v/>
      </c>
      <c r="S6" s="139" t="str">
        <f>IF($B$2=1,IF('พ.ค.'!Q6="","",'พ.ค.'!Q6),IF('พ.ค.'!Q36="","",'พ.ค.'!Q36))</f>
        <v/>
      </c>
      <c r="T6" s="139" t="str">
        <f>IF($B$2=1,IF('พ.ค.'!R6="","",'พ.ค.'!R6),IF('พ.ค.'!R36="","",'พ.ค.'!R36))</f>
        <v/>
      </c>
      <c r="U6" s="139" t="str">
        <f>IF($B$2=1,IF('พ.ค.'!S6="","",'พ.ค.'!S6),IF('พ.ค.'!S36="","",'พ.ค.'!S36))</f>
        <v/>
      </c>
      <c r="V6" s="139" t="str">
        <f>IF($B$2=1,IF('พ.ค.'!T6="","",'พ.ค.'!T6),IF('พ.ค.'!T36="","",'พ.ค.'!T36))</f>
        <v/>
      </c>
      <c r="W6" s="139" t="str">
        <f>IF($B$2=1,IF('พ.ค.'!U6="","",'พ.ค.'!U6),IF('พ.ค.'!U36="","",'พ.ค.'!U36))</f>
        <v/>
      </c>
      <c r="X6" s="139" t="str">
        <f>IF($B$2=1,IF('พ.ค.'!V6="","",'พ.ค.'!V6),IF('พ.ค.'!V36="","",'พ.ค.'!V36))</f>
        <v/>
      </c>
      <c r="Y6" s="139" t="str">
        <f>IF($B$2=1,IF('พ.ค.'!W6="","",'พ.ค.'!W6),IF('พ.ค.'!W36="","",'พ.ค.'!W36))</f>
        <v/>
      </c>
      <c r="Z6" s="139" t="str">
        <f>IF($B$2=1,IF('พ.ค.'!X6="","",'พ.ค.'!X6),IF('พ.ค.'!X36="","",'พ.ค.'!X36))</f>
        <v/>
      </c>
      <c r="AA6" s="139" t="str">
        <f>IF($B$2=1,IF('พ.ค.'!Y6="","",'พ.ค.'!Y6),IF('พ.ค.'!Y36="","",'พ.ค.'!Y36))</f>
        <v/>
      </c>
      <c r="AB6" s="139" t="str">
        <f>IF($B$2=1,IF('พ.ค.'!Z6="","",'พ.ค.'!Z6),IF('พ.ค.'!Z36="","",'พ.ค.'!Z36))</f>
        <v/>
      </c>
      <c r="AC6" s="139" t="str">
        <f>IF($B$2=1,IF('พ.ค.'!AA6="","",'พ.ค.'!AA6),IF('พ.ค.'!AA36="","",'พ.ค.'!AA36))</f>
        <v/>
      </c>
      <c r="AD6" s="139" t="str">
        <f>IF($B$2=1,IF('พ.ค.'!AB6="","",'พ.ค.'!AB6),IF('พ.ค.'!AB36="","",'พ.ค.'!AB36))</f>
        <v/>
      </c>
      <c r="AE6" s="139" t="str">
        <f>IF($B$2=1,IF('พ.ค.'!AC6="","",'พ.ค.'!AC6),IF('พ.ค.'!AC36="","",'พ.ค.'!AC36))</f>
        <v/>
      </c>
      <c r="AF6" s="139" t="str">
        <f>IF($B$2=1,IF('พ.ค.'!AD6="","",'พ.ค.'!AD6),IF('พ.ค.'!AD36="","",'พ.ค.'!AD36))</f>
        <v/>
      </c>
      <c r="AG6" s="139" t="str">
        <f>IF($B$2=1,IF('พ.ค.'!AE6="","",'พ.ค.'!AE6),IF('พ.ค.'!AE36="","",'พ.ค.'!AE36))</f>
        <v/>
      </c>
      <c r="AH6" s="139" t="str">
        <f>IF($B$2=1,IF('พ.ค.'!AF6="","",'พ.ค.'!AF6),IF('พ.ค.'!AF36="","",'พ.ค.'!AF36))</f>
        <v/>
      </c>
      <c r="AI6" s="139" t="str">
        <f>IF($B$2=1,IF('พ.ค.'!AG6="","",'พ.ค.'!AG6),IF('พ.ค.'!AG36="","",'พ.ค.'!AG36))</f>
        <v/>
      </c>
      <c r="AJ6" s="139" t="str">
        <f>IF($B$2=1,IF('พ.ค.'!AH6="","",'พ.ค.'!AH6),IF('พ.ค.'!AH36="","",'พ.ค.'!AH36))</f>
        <v/>
      </c>
      <c r="AK6" s="139">
        <f>IF($B$2=1,IF('พ.ค.'!AI6="","",'พ.ค.'!AI6),IF('พ.ค.'!AI36="","",'พ.ค.'!AI36))</f>
        <v>0</v>
      </c>
      <c r="AL6" s="138">
        <f t="shared" si="11"/>
        <v>3</v>
      </c>
      <c r="AM6" s="139"/>
      <c r="AN6" s="139" t="str">
        <f>IF($B$2=1,IF('มิ.ย.'!D6="","",'มิ.ย.'!D6),IF('มิ.ย.'!D36="","",'มิ.ย.'!D36))</f>
        <v/>
      </c>
      <c r="AO6" s="139" t="str">
        <f>IF($B$2=1,IF('มิ.ย.'!E6="","",'มิ.ย.'!E6),IF('มิ.ย.'!E36="","",'มิ.ย.'!E36))</f>
        <v/>
      </c>
      <c r="AP6" s="139" t="str">
        <f>IF($B$2=1,IF('มิ.ย.'!F6="","",'มิ.ย.'!F6),IF('มิ.ย.'!F36="","",'มิ.ย.'!F36))</f>
        <v/>
      </c>
      <c r="AQ6" s="139" t="str">
        <f>IF($B$2=1,IF('มิ.ย.'!G6="","",'มิ.ย.'!G6),IF('มิ.ย.'!G36="","",'มิ.ย.'!G36))</f>
        <v/>
      </c>
      <c r="AR6" s="139" t="str">
        <f>IF($B$2=1,IF('มิ.ย.'!H6="","",'มิ.ย.'!H6),IF('มิ.ย.'!H36="","",'มิ.ย.'!H36))</f>
        <v/>
      </c>
      <c r="AS6" s="139" t="str">
        <f>IF($B$2=1,IF('มิ.ย.'!I6="","",'มิ.ย.'!I6),IF('มิ.ย.'!I36="","",'มิ.ย.'!I36))</f>
        <v/>
      </c>
      <c r="AT6" s="139" t="str">
        <f>IF($B$2=1,IF('มิ.ย.'!J6="","",'มิ.ย.'!J6),IF('มิ.ย.'!J36="","",'มิ.ย.'!J36))</f>
        <v/>
      </c>
      <c r="AU6" s="139" t="str">
        <f>IF($B$2=1,IF('มิ.ย.'!K6="","",'มิ.ย.'!K6),IF('มิ.ย.'!K36="","",'มิ.ย.'!K36))</f>
        <v/>
      </c>
      <c r="AV6" s="139" t="str">
        <f>IF($B$2=1,IF('มิ.ย.'!L6="","",'มิ.ย.'!L6),IF('มิ.ย.'!L36="","",'มิ.ย.'!L36))</f>
        <v/>
      </c>
      <c r="AW6" s="139" t="str">
        <f>IF($B$2=1,IF('มิ.ย.'!M6="","",'มิ.ย.'!M6),IF('มิ.ย.'!M36="","",'มิ.ย.'!M36))</f>
        <v/>
      </c>
      <c r="AX6" s="139" t="str">
        <f>IF($B$2=1,IF('มิ.ย.'!N6="","",'มิ.ย.'!N6),IF('มิ.ย.'!N36="","",'มิ.ย.'!N36))</f>
        <v/>
      </c>
      <c r="AY6" s="139" t="str">
        <f>IF($B$2=1,IF('มิ.ย.'!O6="","",'มิ.ย.'!O6),IF('มิ.ย.'!O36="","",'มิ.ย.'!O36))</f>
        <v/>
      </c>
      <c r="AZ6" s="139" t="str">
        <f>IF($B$2=1,IF('มิ.ย.'!P6="","",'มิ.ย.'!P6),IF('มิ.ย.'!P36="","",'มิ.ย.'!P36))</f>
        <v/>
      </c>
      <c r="BA6" s="139" t="str">
        <f>IF($B$2=1,IF('มิ.ย.'!Q6="","",'มิ.ย.'!Q6),IF('มิ.ย.'!Q36="","",'มิ.ย.'!Q36))</f>
        <v/>
      </c>
      <c r="BB6" s="139" t="str">
        <f>IF($B$2=1,IF('มิ.ย.'!R6="","",'มิ.ย.'!R6),IF('มิ.ย.'!R36="","",'มิ.ย.'!R36))</f>
        <v/>
      </c>
      <c r="BC6" s="139" t="str">
        <f>IF($B$2=1,IF('มิ.ย.'!S6="","",'มิ.ย.'!S6),IF('มิ.ย.'!S36="","",'มิ.ย.'!S36))</f>
        <v/>
      </c>
      <c r="BD6" s="139" t="str">
        <f>IF($B$2=1,IF('มิ.ย.'!T6="","",'มิ.ย.'!T6),IF('มิ.ย.'!T36="","",'มิ.ย.'!T36))</f>
        <v/>
      </c>
      <c r="BE6" s="139" t="str">
        <f>IF($B$2=1,IF('มิ.ย.'!U6="","",'มิ.ย.'!U6),IF('มิ.ย.'!U36="","",'มิ.ย.'!U36))</f>
        <v/>
      </c>
      <c r="BF6" s="139" t="str">
        <f>IF($B$2=1,IF('มิ.ย.'!V6="","",'มิ.ย.'!V6),IF('มิ.ย.'!V36="","",'มิ.ย.'!V36))</f>
        <v/>
      </c>
      <c r="BG6" s="139" t="str">
        <f>IF($B$2=1,IF('มิ.ย.'!W6="","",'มิ.ย.'!W6),IF('มิ.ย.'!W36="","",'มิ.ย.'!W36))</f>
        <v/>
      </c>
      <c r="BH6" s="139" t="str">
        <f>IF($B$2=1,IF('มิ.ย.'!X6="","",'มิ.ย.'!X6),IF('มิ.ย.'!X36="","",'มิ.ย.'!X36))</f>
        <v/>
      </c>
      <c r="BI6" s="139" t="str">
        <f>IF($B$2=1,IF('มิ.ย.'!Y6="","",'มิ.ย.'!Y6),IF('มิ.ย.'!Y36="","",'มิ.ย.'!Y36))</f>
        <v/>
      </c>
      <c r="BJ6" s="139" t="str">
        <f>IF($B$2=1,IF('มิ.ย.'!Z6="","",'มิ.ย.'!Z6),IF('มิ.ย.'!Z36="","",'มิ.ย.'!Z36))</f>
        <v/>
      </c>
      <c r="BK6" s="139" t="str">
        <f>IF($B$2=1,IF('มิ.ย.'!AA6="","",'มิ.ย.'!AA6),IF('มิ.ย.'!AA36="","",'มิ.ย.'!AA36))</f>
        <v/>
      </c>
      <c r="BL6" s="139" t="str">
        <f>IF($B$2=1,IF('มิ.ย.'!AB6="","",'มิ.ย.'!AB6),IF('มิ.ย.'!AB36="","",'มิ.ย.'!AB36))</f>
        <v/>
      </c>
      <c r="BM6" s="139" t="str">
        <f>IF($B$2=1,IF('มิ.ย.'!AC6="","",'มิ.ย.'!AC6),IF('มิ.ย.'!AC36="","",'มิ.ย.'!AC36))</f>
        <v/>
      </c>
      <c r="BN6" s="139" t="str">
        <f>IF($B$2=1,IF('มิ.ย.'!AD6="","",'มิ.ย.'!AD6),IF('มิ.ย.'!AD36="","",'มิ.ย.'!AD36))</f>
        <v/>
      </c>
      <c r="BO6" s="139" t="str">
        <f>IF($B$2=1,IF('มิ.ย.'!AE6="","",'มิ.ย.'!AE6),IF('มิ.ย.'!AE36="","",'มิ.ย.'!AE36))</f>
        <v/>
      </c>
      <c r="BP6" s="139" t="str">
        <f>IF($B$2=1,IF('มิ.ย.'!AF6="","",'มิ.ย.'!AF6),IF('มิ.ย.'!AF36="","",'มิ.ย.'!AF36))</f>
        <v/>
      </c>
      <c r="BQ6" s="139" t="str">
        <f>IF($B$2=1,IF('มิ.ย.'!AG6="","",'มิ.ย.'!AG6),IF('มิ.ย.'!AG36="","",'มิ.ย.'!AG36))</f>
        <v/>
      </c>
      <c r="BR6" s="139" t="str">
        <f>IF($B$2=1,IF('มิ.ย.'!AH6="","",'มิ.ย.'!AH6),IF('มิ.ย.'!AH36="","",'มิ.ย.'!AH36))</f>
        <v/>
      </c>
      <c r="BS6" s="139">
        <f>IF($B$2=1,IF('มิ.ย.'!AI6="","",'มิ.ย.'!AI6),IF('มิ.ย.'!AI36="","",'มิ.ย.'!AI36))</f>
        <v>0</v>
      </c>
      <c r="BT6" s="138">
        <f t="shared" si="12"/>
        <v>3</v>
      </c>
      <c r="BU6" s="139"/>
      <c r="BV6" s="139" t="str">
        <f>IF($B$2=1,IF('ก.ค.'!D6="","",'ก.ค.'!D6),IF('ก.ค.'!D36="","",'ก.ค.'!D36))</f>
        <v/>
      </c>
      <c r="BW6" s="139" t="str">
        <f>IF($B$2=1,IF('ก.ค.'!E6="","",'ก.ค.'!E6),IF('ก.ค.'!E36="","",'ก.ค.'!E36))</f>
        <v/>
      </c>
      <c r="BX6" s="139" t="str">
        <f>IF($B$2=1,IF('ก.ค.'!F6="","",'ก.ค.'!F6),IF('ก.ค.'!F36="","",'ก.ค.'!F36))</f>
        <v/>
      </c>
      <c r="BY6" s="139" t="str">
        <f>IF($B$2=1,IF('ก.ค.'!G6="","",'ก.ค.'!G6),IF('ก.ค.'!G36="","",'ก.ค.'!G36))</f>
        <v/>
      </c>
      <c r="BZ6" s="139" t="str">
        <f>IF($B$2=1,IF('ก.ค.'!H6="","",'ก.ค.'!H6),IF('ก.ค.'!H36="","",'ก.ค.'!H36))</f>
        <v/>
      </c>
      <c r="CA6" s="139" t="str">
        <f>IF($B$2=1,IF('ก.ค.'!I6="","",'ก.ค.'!I6),IF('ก.ค.'!I36="","",'ก.ค.'!I36))</f>
        <v/>
      </c>
      <c r="CB6" s="139" t="str">
        <f>IF($B$2=1,IF('ก.ค.'!J6="","",'ก.ค.'!J6),IF('ก.ค.'!J36="","",'ก.ค.'!J36))</f>
        <v/>
      </c>
      <c r="CC6" s="139" t="str">
        <f>IF($B$2=1,IF('ก.ค.'!K6="","",'ก.ค.'!K6),IF('ก.ค.'!K36="","",'ก.ค.'!K36))</f>
        <v/>
      </c>
      <c r="CD6" s="139" t="str">
        <f>IF($B$2=1,IF('ก.ค.'!L6="","",'ก.ค.'!L6),IF('ก.ค.'!L36="","",'ก.ค.'!L36))</f>
        <v/>
      </c>
      <c r="CE6" s="139" t="str">
        <f>IF($B$2=1,IF('ก.ค.'!M6="","",'ก.ค.'!M6),IF('ก.ค.'!M36="","",'ก.ค.'!M36))</f>
        <v/>
      </c>
      <c r="CF6" s="139" t="str">
        <f>IF($B$2=1,IF('ก.ค.'!N6="","",'ก.ค.'!N6),IF('ก.ค.'!N36="","",'ก.ค.'!N36))</f>
        <v/>
      </c>
      <c r="CG6" s="139" t="str">
        <f>IF($B$2=1,IF('ก.ค.'!O6="","",'ก.ค.'!O6),IF('ก.ค.'!O36="","",'ก.ค.'!O36))</f>
        <v/>
      </c>
      <c r="CH6" s="139" t="str">
        <f>IF($B$2=1,IF('ก.ค.'!P6="","",'ก.ค.'!P6),IF('ก.ค.'!P36="","",'ก.ค.'!P36))</f>
        <v/>
      </c>
      <c r="CI6" s="139" t="str">
        <f>IF($B$2=1,IF('ก.ค.'!Q6="","",'ก.ค.'!Q6),IF('ก.ค.'!Q36="","",'ก.ค.'!Q36))</f>
        <v/>
      </c>
      <c r="CJ6" s="139" t="str">
        <f>IF($B$2=1,IF('ก.ค.'!R6="","",'ก.ค.'!R6),IF('ก.ค.'!R36="","",'ก.ค.'!R36))</f>
        <v/>
      </c>
      <c r="CK6" s="139" t="str">
        <f>IF($B$2=1,IF('ก.ค.'!S6="","",'ก.ค.'!S6),IF('ก.ค.'!S36="","",'ก.ค.'!S36))</f>
        <v/>
      </c>
      <c r="CL6" s="139" t="str">
        <f>IF($B$2=1,IF('ก.ค.'!T6="","",'ก.ค.'!T6),IF('ก.ค.'!T36="","",'ก.ค.'!T36))</f>
        <v/>
      </c>
      <c r="CM6" s="139" t="str">
        <f>IF($B$2=1,IF('ก.ค.'!U6="","",'ก.ค.'!U6),IF('ก.ค.'!U36="","",'ก.ค.'!U36))</f>
        <v/>
      </c>
      <c r="CN6" s="139" t="str">
        <f>IF($B$2=1,IF('ก.ค.'!V6="","",'ก.ค.'!V6),IF('ก.ค.'!V36="","",'ก.ค.'!V36))</f>
        <v/>
      </c>
      <c r="CO6" s="139" t="str">
        <f>IF($B$2=1,IF('ก.ค.'!W6="","",'ก.ค.'!W6),IF('ก.ค.'!W36="","",'ก.ค.'!W36))</f>
        <v/>
      </c>
      <c r="CP6" s="139" t="str">
        <f>IF($B$2=1,IF('ก.ค.'!X6="","",'ก.ค.'!X6),IF('ก.ค.'!X36="","",'ก.ค.'!X36))</f>
        <v/>
      </c>
      <c r="CQ6" s="139" t="str">
        <f>IF($B$2=1,IF('ก.ค.'!Y6="","",'ก.ค.'!Y6),IF('ก.ค.'!Y36="","",'ก.ค.'!Y36))</f>
        <v/>
      </c>
      <c r="CR6" s="139" t="str">
        <f>IF($B$2=1,IF('ก.ค.'!Z6="","",'ก.ค.'!Z6),IF('ก.ค.'!Z36="","",'ก.ค.'!Z36))</f>
        <v/>
      </c>
      <c r="CS6" s="139" t="str">
        <f>IF($B$2=1,IF('ก.ค.'!AA6="","",'ก.ค.'!AA6),IF('ก.ค.'!AA36="","",'ก.ค.'!AA36))</f>
        <v/>
      </c>
      <c r="CT6" s="139" t="str">
        <f>IF($B$2=1,IF('ก.ค.'!AB6="","",'ก.ค.'!AB6),IF('ก.ค.'!AB36="","",'ก.ค.'!AB36))</f>
        <v/>
      </c>
      <c r="CU6" s="139" t="str">
        <f>IF($B$2=1,IF('ก.ค.'!AC6="","",'ก.ค.'!AC6),IF('ก.ค.'!AC36="","",'ก.ค.'!AC36))</f>
        <v/>
      </c>
      <c r="CV6" s="139" t="str">
        <f>IF($B$2=1,IF('ก.ค.'!AD6="","",'ก.ค.'!AD6),IF('ก.ค.'!AD36="","",'ก.ค.'!AD36))</f>
        <v/>
      </c>
      <c r="CW6" s="139" t="str">
        <f>IF($B$2=1,IF('ก.ค.'!AE6="","",'ก.ค.'!AE6),IF('ก.ค.'!AE36="","",'ก.ค.'!AE36))</f>
        <v/>
      </c>
      <c r="CX6" s="139" t="str">
        <f>IF($B$2=1,IF('ก.ค.'!AF6="","",'ก.ค.'!AF6),IF('ก.ค.'!AF36="","",'ก.ค.'!AF36))</f>
        <v/>
      </c>
      <c r="CY6" s="139" t="str">
        <f>IF($B$2=1,IF('ก.ค.'!AG6="","",'ก.ค.'!AG6),IF('ก.ค.'!AG36="","",'ก.ค.'!AG36))</f>
        <v/>
      </c>
      <c r="CZ6" s="139" t="str">
        <f>IF($B$2=1,IF('ก.ค.'!AH6="","",'ก.ค.'!AH6),IF('ก.ค.'!AH36="","",'ก.ค.'!AH36))</f>
        <v/>
      </c>
      <c r="DA6" s="139">
        <f>IF($B$2=1,IF('ก.ค.'!AI6="","",'ก.ค.'!AI6),IF('ก.ค.'!AI36="","",'ก.ค.'!AI36))</f>
        <v>0</v>
      </c>
      <c r="DB6" s="138">
        <f t="shared" si="13"/>
        <v>3</v>
      </c>
      <c r="DC6" s="139"/>
      <c r="DD6" s="139" t="str">
        <f>IF($B$2=1,IF('ส.ค.'!D6="","",'ส.ค.'!D6),IF('ส.ค.'!D36="","",'ส.ค.'!D36))</f>
        <v/>
      </c>
      <c r="DE6" s="139" t="str">
        <f>IF($B$2=1,IF('ส.ค.'!E6="","",'ส.ค.'!E6),IF('ส.ค.'!E36="","",'ส.ค.'!E36))</f>
        <v/>
      </c>
      <c r="DF6" s="139" t="str">
        <f>IF($B$2=1,IF('ส.ค.'!F6="","",'ส.ค.'!F6),IF('ส.ค.'!F36="","",'ส.ค.'!F36))</f>
        <v/>
      </c>
      <c r="DG6" s="139" t="str">
        <f>IF($B$2=1,IF('ส.ค.'!G6="","",'ส.ค.'!G6),IF('ส.ค.'!G36="","",'ส.ค.'!G36))</f>
        <v/>
      </c>
      <c r="DH6" s="139" t="str">
        <f>IF($B$2=1,IF('ส.ค.'!H6="","",'ส.ค.'!H6),IF('ส.ค.'!H36="","",'ส.ค.'!H36))</f>
        <v/>
      </c>
      <c r="DI6" s="139" t="str">
        <f>IF($B$2=1,IF('ส.ค.'!I6="","",'ส.ค.'!I6),IF('ส.ค.'!I36="","",'ส.ค.'!I36))</f>
        <v/>
      </c>
      <c r="DJ6" s="139" t="str">
        <f>IF($B$2=1,IF('ส.ค.'!J6="","",'ส.ค.'!J6),IF('ส.ค.'!J36="","",'ส.ค.'!J36))</f>
        <v/>
      </c>
      <c r="DK6" s="139" t="str">
        <f>IF($B$2=1,IF('ส.ค.'!K6="","",'ส.ค.'!K6),IF('ส.ค.'!K36="","",'ส.ค.'!K36))</f>
        <v/>
      </c>
      <c r="DL6" s="139" t="str">
        <f>IF($B$2=1,IF('ส.ค.'!L6="","",'ส.ค.'!L6),IF('ส.ค.'!L36="","",'ส.ค.'!L36))</f>
        <v/>
      </c>
      <c r="DM6" s="139" t="str">
        <f>IF($B$2=1,IF('ส.ค.'!M6="","",'ส.ค.'!M6),IF('ส.ค.'!M36="","",'ส.ค.'!M36))</f>
        <v/>
      </c>
      <c r="DN6" s="139" t="str">
        <f>IF($B$2=1,IF('ส.ค.'!N6="","",'ส.ค.'!N6),IF('ส.ค.'!N36="","",'ส.ค.'!N36))</f>
        <v/>
      </c>
      <c r="DO6" s="139" t="str">
        <f>IF($B$2=1,IF('ส.ค.'!O6="","",'ส.ค.'!O6),IF('ส.ค.'!O36="","",'ส.ค.'!O36))</f>
        <v/>
      </c>
      <c r="DP6" s="139" t="str">
        <f>IF($B$2=1,IF('ส.ค.'!P6="","",'ส.ค.'!P6),IF('ส.ค.'!P36="","",'ส.ค.'!P36))</f>
        <v/>
      </c>
      <c r="DQ6" s="139" t="str">
        <f>IF($B$2=1,IF('ส.ค.'!Q6="","",'ส.ค.'!Q6),IF('ส.ค.'!Q36="","",'ส.ค.'!Q36))</f>
        <v/>
      </c>
      <c r="DR6" s="139" t="str">
        <f>IF($B$2=1,IF('ส.ค.'!R6="","",'ส.ค.'!R6),IF('ส.ค.'!R36="","",'ส.ค.'!R36))</f>
        <v/>
      </c>
      <c r="DS6" s="139" t="str">
        <f>IF($B$2=1,IF('ส.ค.'!S6="","",'ส.ค.'!S6),IF('ส.ค.'!S36="","",'ส.ค.'!S36))</f>
        <v/>
      </c>
      <c r="DT6" s="139" t="str">
        <f>IF($B$2=1,IF('ส.ค.'!T6="","",'ส.ค.'!T6),IF('ส.ค.'!T36="","",'ส.ค.'!T36))</f>
        <v/>
      </c>
      <c r="DU6" s="139" t="str">
        <f>IF($B$2=1,IF('ส.ค.'!U6="","",'ส.ค.'!U6),IF('ส.ค.'!U36="","",'ส.ค.'!U36))</f>
        <v/>
      </c>
      <c r="DV6" s="139" t="str">
        <f>IF($B$2=1,IF('ส.ค.'!V6="","",'ส.ค.'!V6),IF('ส.ค.'!V36="","",'ส.ค.'!V36))</f>
        <v/>
      </c>
      <c r="DW6" s="139" t="str">
        <f>IF($B$2=1,IF('ส.ค.'!W6="","",'ส.ค.'!W6),IF('ส.ค.'!W36="","",'ส.ค.'!W36))</f>
        <v/>
      </c>
      <c r="DX6" s="139" t="str">
        <f>IF($B$2=1,IF('ส.ค.'!X6="","",'ส.ค.'!X6),IF('ส.ค.'!X36="","",'ส.ค.'!X36))</f>
        <v/>
      </c>
      <c r="DY6" s="139" t="str">
        <f>IF($B$2=1,IF('ส.ค.'!Y6="","",'ส.ค.'!Y6),IF('ส.ค.'!Y36="","",'ส.ค.'!Y36))</f>
        <v/>
      </c>
      <c r="DZ6" s="139" t="str">
        <f>IF($B$2=1,IF('ส.ค.'!Z6="","",'ส.ค.'!Z6),IF('ส.ค.'!Z36="","",'ส.ค.'!Z36))</f>
        <v/>
      </c>
      <c r="EA6" s="139" t="str">
        <f>IF($B$2=1,IF('ส.ค.'!AA6="","",'ส.ค.'!AA6),IF('ส.ค.'!AA36="","",'ส.ค.'!AA36))</f>
        <v/>
      </c>
      <c r="EB6" s="139" t="str">
        <f>IF($B$2=1,IF('ส.ค.'!AB6="","",'ส.ค.'!AB6),IF('ส.ค.'!AB36="","",'ส.ค.'!AB36))</f>
        <v/>
      </c>
      <c r="EC6" s="139" t="str">
        <f>IF($B$2=1,IF('ส.ค.'!AC6="","",'ส.ค.'!AC6),IF('ส.ค.'!AC36="","",'ส.ค.'!AC36))</f>
        <v/>
      </c>
      <c r="ED6" s="139" t="str">
        <f>IF($B$2=1,IF('ส.ค.'!AD6="","",'ส.ค.'!AD6),IF('ส.ค.'!AD36="","",'ส.ค.'!AD36))</f>
        <v/>
      </c>
      <c r="EE6" s="139" t="str">
        <f>IF($B$2=1,IF('ส.ค.'!AE6="","",'ส.ค.'!AE6),IF('ส.ค.'!AE36="","",'ส.ค.'!AE36))</f>
        <v/>
      </c>
      <c r="EF6" s="139" t="str">
        <f>IF($B$2=1,IF('ส.ค.'!AF6="","",'ส.ค.'!AF6),IF('ส.ค.'!AF36="","",'ส.ค.'!AF36))</f>
        <v/>
      </c>
      <c r="EG6" s="139" t="str">
        <f>IF($B$2=1,IF('ส.ค.'!AG6="","",'ส.ค.'!AG6),IF('ส.ค.'!AG36="","",'ส.ค.'!AG36))</f>
        <v/>
      </c>
      <c r="EH6" s="139" t="str">
        <f>IF($B$2=1,IF('ส.ค.'!AH6="","",'ส.ค.'!AH6),IF('ส.ค.'!AH36="","",'ส.ค.'!AH36))</f>
        <v/>
      </c>
      <c r="EI6" s="139">
        <f>IF($B$2=1,IF('ส.ค.'!AI6="","",'ส.ค.'!AI6),IF('ส.ค.'!AI36="","",'ส.ค.'!AI36))</f>
        <v>0</v>
      </c>
      <c r="EJ6" s="138">
        <f t="shared" si="14"/>
        <v>3</v>
      </c>
      <c r="EK6" s="139"/>
      <c r="EL6" s="139" t="str">
        <f>IF($B$2=1,IF('ก.ย.'!D6="","",'ก.ย.'!D6),IF('ก.ย.'!D36="","",'ก.ย.'!D36))</f>
        <v/>
      </c>
      <c r="EM6" s="139" t="str">
        <f>IF($B$2=1,IF('ก.ย.'!E6="","",'ก.ย.'!E6),IF('ก.ย.'!E36="","",'ก.ย.'!E36))</f>
        <v/>
      </c>
      <c r="EN6" s="139" t="str">
        <f>IF($B$2=1,IF('ก.ย.'!F6="","",'ก.ย.'!F6),IF('ก.ย.'!F36="","",'ก.ย.'!F36))</f>
        <v/>
      </c>
      <c r="EO6" s="139" t="str">
        <f>IF($B$2=1,IF('ก.ย.'!G6="","",'ก.ย.'!G6),IF('ก.ย.'!G36="","",'ก.ย.'!G36))</f>
        <v/>
      </c>
      <c r="EP6" s="139" t="str">
        <f>IF($B$2=1,IF('ก.ย.'!H6="","",'ก.ย.'!H6),IF('ก.ย.'!H36="","",'ก.ย.'!H36))</f>
        <v/>
      </c>
      <c r="EQ6" s="139" t="str">
        <f>IF($B$2=1,IF('ก.ย.'!I6="","",'ก.ย.'!I6),IF('ก.ย.'!I36="","",'ก.ย.'!I36))</f>
        <v/>
      </c>
      <c r="ER6" s="139" t="str">
        <f>IF($B$2=1,IF('ก.ย.'!J6="","",'ก.ย.'!J6),IF('ก.ย.'!J36="","",'ก.ย.'!J36))</f>
        <v/>
      </c>
      <c r="ES6" s="139" t="str">
        <f>IF($B$2=1,IF('ก.ย.'!K6="","",'ก.ย.'!K6),IF('ก.ย.'!K36="","",'ก.ย.'!K36))</f>
        <v/>
      </c>
      <c r="ET6" s="139" t="str">
        <f>IF($B$2=1,IF('ก.ย.'!L6="","",'ก.ย.'!L6),IF('ก.ย.'!L36="","",'ก.ย.'!L36))</f>
        <v/>
      </c>
      <c r="EU6" s="139" t="str">
        <f>IF($B$2=1,IF('ก.ย.'!M6="","",'ก.ย.'!M6),IF('ก.ย.'!M36="","",'ก.ย.'!M36))</f>
        <v/>
      </c>
      <c r="EV6" s="139" t="str">
        <f>IF($B$2=1,IF('ก.ย.'!N6="","",'ก.ย.'!N6),IF('ก.ย.'!N36="","",'ก.ย.'!N36))</f>
        <v/>
      </c>
      <c r="EW6" s="139" t="str">
        <f>IF($B$2=1,IF('ก.ย.'!O6="","",'ก.ย.'!O6),IF('ก.ย.'!O36="","",'ก.ย.'!O36))</f>
        <v/>
      </c>
      <c r="EX6" s="139" t="str">
        <f>IF($B$2=1,IF('ก.ย.'!P6="","",'ก.ย.'!P6),IF('ก.ย.'!P36="","",'ก.ย.'!P36))</f>
        <v/>
      </c>
      <c r="EY6" s="139" t="str">
        <f>IF($B$2=1,IF('ก.ย.'!Q6="","",'ก.ย.'!Q6),IF('ก.ย.'!Q36="","",'ก.ย.'!Q36))</f>
        <v/>
      </c>
      <c r="EZ6" s="139" t="str">
        <f>IF($B$2=1,IF('ก.ย.'!R6="","",'ก.ย.'!R6),IF('ก.ย.'!R36="","",'ก.ย.'!R36))</f>
        <v/>
      </c>
      <c r="FA6" s="139" t="str">
        <f>IF($B$2=1,IF('ก.ย.'!S6="","",'ก.ย.'!S6),IF('ก.ย.'!S36="","",'ก.ย.'!S36))</f>
        <v/>
      </c>
      <c r="FB6" s="139" t="str">
        <f>IF($B$2=1,IF('ก.ย.'!T6="","",'ก.ย.'!T6),IF('ก.ย.'!T36="","",'ก.ย.'!T36))</f>
        <v/>
      </c>
      <c r="FC6" s="139" t="str">
        <f>IF($B$2=1,IF('ก.ย.'!U6="","",'ก.ย.'!U6),IF('ก.ย.'!U36="","",'ก.ย.'!U36))</f>
        <v/>
      </c>
      <c r="FD6" s="139" t="str">
        <f>IF($B$2=1,IF('ก.ย.'!V6="","",'ก.ย.'!V6),IF('ก.ย.'!V36="","",'ก.ย.'!V36))</f>
        <v/>
      </c>
      <c r="FE6" s="139" t="str">
        <f>IF($B$2=1,IF('ก.ย.'!W6="","",'ก.ย.'!W6),IF('ก.ย.'!W36="","",'ก.ย.'!W36))</f>
        <v/>
      </c>
      <c r="FF6" s="139" t="str">
        <f>IF($B$2=1,IF('ก.ย.'!X6="","",'ก.ย.'!X6),IF('ก.ย.'!X36="","",'ก.ย.'!X36))</f>
        <v/>
      </c>
      <c r="FG6" s="139" t="str">
        <f>IF($B$2=1,IF('ก.ย.'!Y6="","",'ก.ย.'!Y6),IF('ก.ย.'!Y36="","",'ก.ย.'!Y36))</f>
        <v/>
      </c>
      <c r="FH6" s="139" t="str">
        <f>IF($B$2=1,IF('ก.ย.'!Z6="","",'ก.ย.'!Z6),IF('ก.ย.'!Z36="","",'ก.ย.'!Z36))</f>
        <v/>
      </c>
      <c r="FI6" s="139" t="str">
        <f>IF($B$2=1,IF('ก.ย.'!AA6="","",'ก.ย.'!AA6),IF('ก.ย.'!AA36="","",'ก.ย.'!AA36))</f>
        <v/>
      </c>
      <c r="FJ6" s="139" t="str">
        <f>IF($B$2=1,IF('ก.ย.'!AB6="","",'ก.ย.'!AB6),IF('ก.ย.'!AB36="","",'ก.ย.'!AB36))</f>
        <v/>
      </c>
      <c r="FK6" s="139" t="str">
        <f>IF($B$2=1,IF('ก.ย.'!AC6="","",'ก.ย.'!AC6),IF('ก.ย.'!AC36="","",'ก.ย.'!AC36))</f>
        <v/>
      </c>
      <c r="FL6" s="139" t="str">
        <f>IF($B$2=1,IF('ก.ย.'!AD6="","",'ก.ย.'!AD6),IF('ก.ย.'!AD36="","",'ก.ย.'!AD36))</f>
        <v/>
      </c>
      <c r="FM6" s="139" t="str">
        <f>IF($B$2=1,IF('ก.ย.'!AE6="","",'ก.ย.'!AE6),IF('ก.ย.'!AE36="","",'ก.ย.'!AE36))</f>
        <v/>
      </c>
      <c r="FN6" s="139" t="str">
        <f>IF($B$2=1,IF('ก.ย.'!AF6="","",'ก.ย.'!AF6),IF('ก.ย.'!AF36="","",'ก.ย.'!AF36))</f>
        <v/>
      </c>
      <c r="FO6" s="139" t="str">
        <f>IF($B$2=1,IF('ก.ย.'!AG6="","",'ก.ย.'!AG6),IF('ก.ย.'!AG36="","",'ก.ย.'!AG36))</f>
        <v/>
      </c>
      <c r="FP6" s="139" t="str">
        <f>IF($B$2=1,IF('ก.ย.'!AH6="","",'ก.ย.'!AH6),IF('ก.ย.'!AH36="","",'ก.ย.'!AH36))</f>
        <v/>
      </c>
      <c r="FQ6" s="139">
        <f>IF($B$2=1,IF('ก.ย.'!AI6="","",'ก.ย.'!AI6),IF('ก.ย.'!AI36="","",'ก.ย.'!AI36))</f>
        <v>0</v>
      </c>
      <c r="FR6" s="138">
        <f t="shared" si="15"/>
        <v>3</v>
      </c>
      <c r="FS6" s="139"/>
      <c r="FT6" s="139" t="str">
        <f>IF($B$2=1,IF('ต.ค.'!D6="","",'ต.ค.'!D6),IF('ต.ค.'!D36="","",'ต.ค.'!D36))</f>
        <v/>
      </c>
      <c r="FU6" s="139" t="str">
        <f>IF($B$2=1,IF('ต.ค.'!E6="","",'ต.ค.'!E6),IF('ต.ค.'!E36="","",'ต.ค.'!E36))</f>
        <v/>
      </c>
      <c r="FV6" s="139" t="str">
        <f>IF($B$2=1,IF('ต.ค.'!F6="","",'ต.ค.'!F6),IF('ต.ค.'!F36="","",'ต.ค.'!F36))</f>
        <v/>
      </c>
      <c r="FW6" s="139" t="str">
        <f>IF($B$2=1,IF('ต.ค.'!G6="","",'ต.ค.'!G6),IF('ต.ค.'!G36="","",'ต.ค.'!G36))</f>
        <v/>
      </c>
      <c r="FX6" s="139" t="str">
        <f>IF($B$2=1,IF('ต.ค.'!H6="","",'ต.ค.'!H6),IF('ต.ค.'!H36="","",'ต.ค.'!H36))</f>
        <v/>
      </c>
      <c r="FY6" s="139" t="str">
        <f>IF($B$2=1,IF('ต.ค.'!I6="","",'ต.ค.'!I6),IF('ต.ค.'!I36="","",'ต.ค.'!I36))</f>
        <v/>
      </c>
      <c r="FZ6" s="139" t="str">
        <f>IF($B$2=1,IF('ต.ค.'!J6="","",'ต.ค.'!J6),IF('ต.ค.'!J36="","",'ต.ค.'!J36))</f>
        <v/>
      </c>
      <c r="GA6" s="139" t="str">
        <f>IF($B$2=1,IF('ต.ค.'!K6="","",'ต.ค.'!K6),IF('ต.ค.'!K36="","",'ต.ค.'!K36))</f>
        <v/>
      </c>
      <c r="GB6" s="139" t="str">
        <f>IF($B$2=1,IF('ต.ค.'!L6="","",'ต.ค.'!L6),IF('ต.ค.'!L36="","",'ต.ค.'!L36))</f>
        <v/>
      </c>
      <c r="GC6" s="139" t="str">
        <f>IF($B$2=1,IF('ต.ค.'!M6="","",'ต.ค.'!M6),IF('ต.ค.'!M36="","",'ต.ค.'!M36))</f>
        <v/>
      </c>
      <c r="GD6" s="139" t="str">
        <f>IF($B$2=1,IF('ต.ค.'!N6="","",'ต.ค.'!N6),IF('ต.ค.'!N36="","",'ต.ค.'!N36))</f>
        <v/>
      </c>
      <c r="GE6" s="139" t="str">
        <f>IF($B$2=1,IF('ต.ค.'!O6="","",'ต.ค.'!O6),IF('ต.ค.'!O36="","",'ต.ค.'!O36))</f>
        <v/>
      </c>
      <c r="GF6" s="139" t="str">
        <f>IF($B$2=1,IF('ต.ค.'!P6="","",'ต.ค.'!P6),IF('ต.ค.'!P36="","",'ต.ค.'!P36))</f>
        <v/>
      </c>
      <c r="GG6" s="139" t="str">
        <f>IF($B$2=1,IF('ต.ค.'!Q6="","",'ต.ค.'!Q6),IF('ต.ค.'!Q36="","",'ต.ค.'!Q36))</f>
        <v/>
      </c>
      <c r="GH6" s="139" t="str">
        <f>IF($B$2=1,IF('ต.ค.'!R6="","",'ต.ค.'!R6),IF('ต.ค.'!R36="","",'ต.ค.'!R36))</f>
        <v/>
      </c>
      <c r="GI6" s="139" t="str">
        <f>IF($B$2=1,IF('ต.ค.'!S6="","",'ต.ค.'!S6),IF('ต.ค.'!S36="","",'ต.ค.'!S36))</f>
        <v/>
      </c>
      <c r="GJ6" s="139" t="str">
        <f>IF($B$2=1,IF('ต.ค.'!T6="","",'ต.ค.'!T6),IF('ต.ค.'!T36="","",'ต.ค.'!T36))</f>
        <v/>
      </c>
      <c r="GK6" s="139" t="str">
        <f>IF($B$2=1,IF('ต.ค.'!U6="","",'ต.ค.'!U6),IF('ต.ค.'!U36="","",'ต.ค.'!U36))</f>
        <v/>
      </c>
      <c r="GL6" s="139" t="str">
        <f>IF($B$2=1,IF('ต.ค.'!V6="","",'ต.ค.'!V6),IF('ต.ค.'!V36="","",'ต.ค.'!V36))</f>
        <v/>
      </c>
      <c r="GM6" s="139" t="str">
        <f>IF($B$2=1,IF('ต.ค.'!W6="","",'ต.ค.'!W6),IF('ต.ค.'!W36="","",'ต.ค.'!W36))</f>
        <v/>
      </c>
      <c r="GN6" s="139" t="str">
        <f>IF($B$2=1,IF('ต.ค.'!X6="","",'ต.ค.'!X6),IF('ต.ค.'!X36="","",'ต.ค.'!X36))</f>
        <v/>
      </c>
      <c r="GO6" s="139" t="str">
        <f>IF($B$2=1,IF('ต.ค.'!Y6="","",'ต.ค.'!Y6),IF('ต.ค.'!Y36="","",'ต.ค.'!Y36))</f>
        <v/>
      </c>
      <c r="GP6" s="139" t="str">
        <f>IF($B$2=1,IF('ต.ค.'!Z6="","",'ต.ค.'!Z6),IF('ต.ค.'!Z36="","",'ต.ค.'!Z36))</f>
        <v/>
      </c>
      <c r="GQ6" s="139" t="str">
        <f>IF($B$2=1,IF('ต.ค.'!AA6="","",'ต.ค.'!AA6),IF('ต.ค.'!AA36="","",'ต.ค.'!AA36))</f>
        <v/>
      </c>
      <c r="GR6" s="139" t="str">
        <f>IF($B$2=1,IF('ต.ค.'!AB6="","",'ต.ค.'!AB6),IF('ต.ค.'!AB36="","",'ต.ค.'!AB36))</f>
        <v/>
      </c>
      <c r="GS6" s="139" t="str">
        <f>IF($B$2=1,IF('ต.ค.'!AC6="","",'ต.ค.'!AC6),IF('ต.ค.'!AC36="","",'ต.ค.'!AC36))</f>
        <v/>
      </c>
      <c r="GT6" s="139" t="str">
        <f>IF($B$2=1,IF('ต.ค.'!AD6="","",'ต.ค.'!AD6),IF('ต.ค.'!AD36="","",'ต.ค.'!AD36))</f>
        <v/>
      </c>
      <c r="GU6" s="139" t="str">
        <f>IF($B$2=1,IF('ต.ค.'!AE6="","",'ต.ค.'!AE6),IF('ต.ค.'!AE36="","",'ต.ค.'!AE36))</f>
        <v/>
      </c>
      <c r="GV6" s="139" t="str">
        <f>IF($B$2=1,IF('ต.ค.'!AF6="","",'ต.ค.'!AF6),IF('ต.ค.'!AF36="","",'ต.ค.'!AF36))</f>
        <v/>
      </c>
      <c r="GW6" s="139" t="str">
        <f>IF($B$2=1,IF('ต.ค.'!AG6="","",'ต.ค.'!AG6),IF('ต.ค.'!AG36="","",'ต.ค.'!AG36))</f>
        <v/>
      </c>
      <c r="GX6" s="139" t="str">
        <f>IF($B$2=1,IF('ต.ค.'!AH6="","",'ต.ค.'!AH6),IF('ต.ค.'!AH36="","",'ต.ค.'!AH36))</f>
        <v/>
      </c>
      <c r="GY6" s="139">
        <f>IF($B$2=1,IF('ต.ค.'!AI6="","",'ต.ค.'!AI6),IF('ต.ค.'!AI36="","",'ต.ค.'!AI36))</f>
        <v>0</v>
      </c>
      <c r="GZ6" s="138">
        <f t="shared" si="16"/>
        <v>3</v>
      </c>
      <c r="HA6" s="139"/>
      <c r="HB6" s="139" t="str">
        <f>IF($B$2=1,IF('พ.ย.'!D6="","",'พ.ย.'!D6),IF('พ.ย.'!D36="","",'พ.ย.'!D36))</f>
        <v/>
      </c>
      <c r="HC6" s="139" t="str">
        <f>IF($B$2=1,IF('พ.ย.'!E6="","",'พ.ย.'!E6),IF('พ.ย.'!E36="","",'พ.ย.'!E36))</f>
        <v/>
      </c>
      <c r="HD6" s="139" t="str">
        <f>IF($B$2=1,IF('พ.ย.'!F6="","",'พ.ย.'!F6),IF('พ.ย.'!F36="","",'พ.ย.'!F36))</f>
        <v/>
      </c>
      <c r="HE6" s="139" t="str">
        <f>IF($B$2=1,IF('พ.ย.'!G6="","",'พ.ย.'!G6),IF('พ.ย.'!G36="","",'พ.ย.'!G36))</f>
        <v/>
      </c>
      <c r="HF6" s="139" t="str">
        <f>IF($B$2=1,IF('พ.ย.'!H6="","",'พ.ย.'!H6),IF('พ.ย.'!H36="","",'พ.ย.'!H36))</f>
        <v/>
      </c>
      <c r="HG6" s="139" t="str">
        <f>IF($B$2=1,IF('พ.ย.'!I6="","",'พ.ย.'!I6),IF('พ.ย.'!I36="","",'พ.ย.'!I36))</f>
        <v/>
      </c>
      <c r="HH6" s="139" t="str">
        <f>IF($B$2=1,IF('พ.ย.'!J6="","",'พ.ย.'!J6),IF('พ.ย.'!J36="","",'พ.ย.'!J36))</f>
        <v/>
      </c>
      <c r="HI6" s="139" t="str">
        <f>IF($B$2=1,IF('พ.ย.'!K6="","",'พ.ย.'!K6),IF('พ.ย.'!K36="","",'พ.ย.'!K36))</f>
        <v/>
      </c>
      <c r="HJ6" s="139" t="str">
        <f>IF($B$2=1,IF('พ.ย.'!L6="","",'พ.ย.'!L6),IF('พ.ย.'!L36="","",'พ.ย.'!L36))</f>
        <v/>
      </c>
      <c r="HK6" s="139" t="str">
        <f>IF($B$2=1,IF('พ.ย.'!M6="","",'พ.ย.'!M6),IF('พ.ย.'!M36="","",'พ.ย.'!M36))</f>
        <v/>
      </c>
      <c r="HL6" s="139" t="str">
        <f>IF($B$2=1,IF('พ.ย.'!N6="","",'พ.ย.'!N6),IF('พ.ย.'!N36="","",'พ.ย.'!N36))</f>
        <v/>
      </c>
      <c r="HM6" s="139" t="str">
        <f>IF($B$2=1,IF('พ.ย.'!O6="","",'พ.ย.'!O6),IF('พ.ย.'!O36="","",'พ.ย.'!O36))</f>
        <v/>
      </c>
      <c r="HN6" s="139" t="str">
        <f>IF($B$2=1,IF('พ.ย.'!P6="","",'พ.ย.'!P6),IF('พ.ย.'!P36="","",'พ.ย.'!P36))</f>
        <v/>
      </c>
      <c r="HO6" s="139" t="str">
        <f>IF($B$2=1,IF('พ.ย.'!Q6="","",'พ.ย.'!Q6),IF('พ.ย.'!Q36="","",'พ.ย.'!Q36))</f>
        <v/>
      </c>
      <c r="HP6" s="139" t="str">
        <f>IF($B$2=1,IF('พ.ย.'!R6="","",'พ.ย.'!R6),IF('พ.ย.'!R36="","",'พ.ย.'!R36))</f>
        <v/>
      </c>
      <c r="HQ6" s="139" t="str">
        <f>IF($B$2=1,IF('พ.ย.'!S6="","",'พ.ย.'!S6),IF('พ.ย.'!S36="","",'พ.ย.'!S36))</f>
        <v/>
      </c>
      <c r="HR6" s="139" t="str">
        <f>IF($B$2=1,IF('พ.ย.'!T6="","",'พ.ย.'!T6),IF('พ.ย.'!T36="","",'พ.ย.'!T36))</f>
        <v/>
      </c>
      <c r="HS6" s="139" t="str">
        <f>IF($B$2=1,IF('พ.ย.'!U6="","",'พ.ย.'!U6),IF('พ.ย.'!U36="","",'พ.ย.'!U36))</f>
        <v/>
      </c>
      <c r="HT6" s="139" t="str">
        <f>IF($B$2=1,IF('พ.ย.'!V6="","",'พ.ย.'!V6),IF('พ.ย.'!V36="","",'พ.ย.'!V36))</f>
        <v/>
      </c>
      <c r="HU6" s="139" t="str">
        <f>IF($B$2=1,IF('พ.ย.'!W6="","",'พ.ย.'!W6),IF('พ.ย.'!W36="","",'พ.ย.'!W36))</f>
        <v/>
      </c>
      <c r="HV6" s="139" t="str">
        <f>IF($B$2=1,IF('พ.ย.'!X6="","",'พ.ย.'!X6),IF('พ.ย.'!X36="","",'พ.ย.'!X36))</f>
        <v/>
      </c>
      <c r="HW6" s="139" t="str">
        <f>IF($B$2=1,IF('พ.ย.'!Y6="","",'พ.ย.'!Y6),IF('พ.ย.'!Y36="","",'พ.ย.'!Y36))</f>
        <v/>
      </c>
      <c r="HX6" s="139" t="str">
        <f>IF($B$2=1,IF('พ.ย.'!Z6="","",'พ.ย.'!Z6),IF('พ.ย.'!Z36="","",'พ.ย.'!Z36))</f>
        <v/>
      </c>
      <c r="HY6" s="139" t="str">
        <f>IF($B$2=1,IF('พ.ย.'!AA6="","",'พ.ย.'!AA6),IF('พ.ย.'!AA36="","",'พ.ย.'!AA36))</f>
        <v/>
      </c>
      <c r="HZ6" s="139" t="str">
        <f>IF($B$2=1,IF('พ.ย.'!AB6="","",'พ.ย.'!AB6),IF('พ.ย.'!AB36="","",'พ.ย.'!AB36))</f>
        <v/>
      </c>
      <c r="IA6" s="139" t="str">
        <f>IF($B$2=1,IF('พ.ย.'!AC6="","",'พ.ย.'!AC6),IF('พ.ย.'!AC36="","",'พ.ย.'!AC36))</f>
        <v/>
      </c>
      <c r="IB6" s="139" t="str">
        <f>IF($B$2=1,IF('พ.ย.'!AD6="","",'พ.ย.'!AD6),IF('พ.ย.'!AD36="","",'พ.ย.'!AD36))</f>
        <v/>
      </c>
      <c r="IC6" s="139" t="str">
        <f>IF($B$2=1,IF('พ.ย.'!AE6="","",'พ.ย.'!AE6),IF('พ.ย.'!AE36="","",'พ.ย.'!AE36))</f>
        <v/>
      </c>
      <c r="ID6" s="139" t="str">
        <f>IF($B$2=1,IF('พ.ย.'!AF6="","",'พ.ย.'!AF6),IF('พ.ย.'!AF36="","",'พ.ย.'!AF36))</f>
        <v/>
      </c>
      <c r="IE6" s="139" t="str">
        <f>IF($B$2=1,IF('พ.ย.'!AG6="","",'พ.ย.'!AG6),IF('พ.ย.'!AG36="","",'พ.ย.'!AG36))</f>
        <v/>
      </c>
      <c r="IF6" s="139" t="str">
        <f>IF($B$2=1,IF('พ.ย.'!AH6="","",'พ.ย.'!AH6),IF('พ.ย.'!AH36="","",'พ.ย.'!AH36))</f>
        <v/>
      </c>
      <c r="IG6" s="139">
        <f>IF($B$2=1,IF('พ.ย.'!AI6="","",'พ.ย.'!AI6),IF('พ.ย.'!AI36="","",'พ.ย.'!AI36))</f>
        <v>0</v>
      </c>
      <c r="IH6" s="138">
        <f t="shared" si="17"/>
        <v>3</v>
      </c>
      <c r="II6" s="139"/>
      <c r="IJ6" s="139" t="str">
        <f>IF($B$2=1,IF('ธ.ค.'!D6="","",'ธ.ค.'!D6),IF('ธ.ค.'!D36="","",'ธ.ค.'!D36))</f>
        <v/>
      </c>
      <c r="IK6" s="139" t="str">
        <f>IF($B$2=1,IF('ธ.ค.'!E6="","",'ธ.ค.'!E6),IF('ธ.ค.'!E36="","",'ธ.ค.'!E36))</f>
        <v/>
      </c>
      <c r="IL6" s="139" t="str">
        <f>IF($B$2=1,IF('ธ.ค.'!F6="","",'ธ.ค.'!F6),IF('ธ.ค.'!F36="","",'ธ.ค.'!F36))</f>
        <v/>
      </c>
      <c r="IM6" s="139" t="str">
        <f>IF($B$2=1,IF('ธ.ค.'!G6="","",'ธ.ค.'!G6),IF('ธ.ค.'!G36="","",'ธ.ค.'!G36))</f>
        <v/>
      </c>
      <c r="IN6" s="139" t="str">
        <f>IF($B$2=1,IF('ธ.ค.'!H6="","",'ธ.ค.'!H6),IF('ธ.ค.'!H36="","",'ธ.ค.'!H36))</f>
        <v/>
      </c>
      <c r="IO6" s="139" t="str">
        <f>IF($B$2=1,IF('ธ.ค.'!I6="","",'ธ.ค.'!I6),IF('ธ.ค.'!I36="","",'ธ.ค.'!I36))</f>
        <v/>
      </c>
      <c r="IP6" s="139" t="str">
        <f>IF($B$2=1,IF('ธ.ค.'!J6="","",'ธ.ค.'!J6),IF('ธ.ค.'!J36="","",'ธ.ค.'!J36))</f>
        <v/>
      </c>
      <c r="IQ6" s="139" t="str">
        <f>IF($B$2=1,IF('ธ.ค.'!K6="","",'ธ.ค.'!K6),IF('ธ.ค.'!K36="","",'ธ.ค.'!K36))</f>
        <v/>
      </c>
      <c r="IR6" s="139" t="str">
        <f>IF($B$2=1,IF('ธ.ค.'!L6="","",'ธ.ค.'!L6),IF('ธ.ค.'!L36="","",'ธ.ค.'!L36))</f>
        <v/>
      </c>
      <c r="IS6" s="139" t="str">
        <f>IF($B$2=1,IF('ธ.ค.'!M6="","",'ธ.ค.'!M6),IF('ธ.ค.'!M36="","",'ธ.ค.'!M36))</f>
        <v/>
      </c>
      <c r="IT6" s="139" t="str">
        <f>IF($B$2=1,IF('ธ.ค.'!N6="","",'ธ.ค.'!N6),IF('ธ.ค.'!N36="","",'ธ.ค.'!N36))</f>
        <v/>
      </c>
      <c r="IU6" s="139" t="str">
        <f>IF($B$2=1,IF('ธ.ค.'!O6="","",'ธ.ค.'!O6),IF('ธ.ค.'!O36="","",'ธ.ค.'!O36))</f>
        <v/>
      </c>
      <c r="IV6" s="139" t="str">
        <f>IF($B$2=1,IF('ธ.ค.'!P6="","",'ธ.ค.'!P6),IF('ธ.ค.'!P36="","",'ธ.ค.'!P36))</f>
        <v/>
      </c>
      <c r="IW6" s="139" t="str">
        <f>IF($B$2=1,IF('ธ.ค.'!Q6="","",'ธ.ค.'!Q6),IF('ธ.ค.'!Q36="","",'ธ.ค.'!Q36))</f>
        <v/>
      </c>
      <c r="IX6" s="139" t="str">
        <f>IF($B$2=1,IF('ธ.ค.'!R6="","",'ธ.ค.'!R6),IF('ธ.ค.'!R36="","",'ธ.ค.'!R36))</f>
        <v/>
      </c>
      <c r="IY6" s="139" t="str">
        <f>IF($B$2=1,IF('ธ.ค.'!S6="","",'ธ.ค.'!S6),IF('ธ.ค.'!S36="","",'ธ.ค.'!S36))</f>
        <v/>
      </c>
      <c r="IZ6" s="139" t="str">
        <f>IF($B$2=1,IF('ธ.ค.'!T6="","",'ธ.ค.'!T6),IF('ธ.ค.'!T36="","",'ธ.ค.'!T36))</f>
        <v/>
      </c>
      <c r="JA6" s="139" t="str">
        <f>IF($B$2=1,IF('ธ.ค.'!U6="","",'ธ.ค.'!U6),IF('ธ.ค.'!U36="","",'ธ.ค.'!U36))</f>
        <v/>
      </c>
      <c r="JB6" s="139" t="str">
        <f>IF($B$2=1,IF('ธ.ค.'!V6="","",'ธ.ค.'!V6),IF('ธ.ค.'!V36="","",'ธ.ค.'!V36))</f>
        <v/>
      </c>
      <c r="JC6" s="139" t="str">
        <f>IF($B$2=1,IF('ธ.ค.'!W6="","",'ธ.ค.'!W6),IF('ธ.ค.'!W36="","",'ธ.ค.'!W36))</f>
        <v/>
      </c>
      <c r="JD6" s="139" t="str">
        <f>IF($B$2=1,IF('ธ.ค.'!X6="","",'ธ.ค.'!X6),IF('ธ.ค.'!X36="","",'ธ.ค.'!X36))</f>
        <v/>
      </c>
      <c r="JE6" s="139" t="str">
        <f>IF($B$2=1,IF('ธ.ค.'!Y6="","",'ธ.ค.'!Y6),IF('ธ.ค.'!Y36="","",'ธ.ค.'!Y36))</f>
        <v/>
      </c>
      <c r="JF6" s="139" t="str">
        <f>IF($B$2=1,IF('ธ.ค.'!Z6="","",'ธ.ค.'!Z6),IF('ธ.ค.'!Z36="","",'ธ.ค.'!Z36))</f>
        <v/>
      </c>
      <c r="JG6" s="139" t="str">
        <f>IF($B$2=1,IF('ธ.ค.'!AA6="","",'ธ.ค.'!AA6),IF('ธ.ค.'!AA36="","",'ธ.ค.'!AA36))</f>
        <v/>
      </c>
      <c r="JH6" s="139" t="str">
        <f>IF($B$2=1,IF('ธ.ค.'!AB6="","",'ธ.ค.'!AB6),IF('ธ.ค.'!AB36="","",'ธ.ค.'!AB36))</f>
        <v/>
      </c>
      <c r="JI6" s="139" t="str">
        <f>IF($B$2=1,IF('ธ.ค.'!AC6="","",'ธ.ค.'!AC6),IF('ธ.ค.'!AC36="","",'ธ.ค.'!AC36))</f>
        <v/>
      </c>
      <c r="JJ6" s="139" t="str">
        <f>IF($B$2=1,IF('ธ.ค.'!AD6="","",'ธ.ค.'!AD6),IF('ธ.ค.'!AD36="","",'ธ.ค.'!AD36))</f>
        <v/>
      </c>
      <c r="JK6" s="139" t="str">
        <f>IF($B$2=1,IF('ธ.ค.'!AE6="","",'ธ.ค.'!AE6),IF('ธ.ค.'!AE36="","",'ธ.ค.'!AE36))</f>
        <v/>
      </c>
      <c r="JL6" s="139" t="str">
        <f>IF($B$2=1,IF('ธ.ค.'!AF6="","",'ธ.ค.'!AF6),IF('ธ.ค.'!AF36="","",'ธ.ค.'!AF36))</f>
        <v/>
      </c>
      <c r="JM6" s="139" t="str">
        <f>IF($B$2=1,IF('ธ.ค.'!AG6="","",'ธ.ค.'!AG6),IF('ธ.ค.'!AG36="","",'ธ.ค.'!AG36))</f>
        <v/>
      </c>
      <c r="JN6" s="139" t="str">
        <f>IF($B$2=1,IF('ธ.ค.'!AH6="","",'ธ.ค.'!AH6),IF('ธ.ค.'!AH36="","",'ธ.ค.'!AH36))</f>
        <v/>
      </c>
      <c r="JO6" s="139">
        <f>IF($B$2=1,IF('ธ.ค.'!AI6="","",'ธ.ค.'!AI6),IF('ธ.ค.'!AI36="","",'ธ.ค.'!AI36))</f>
        <v>0</v>
      </c>
      <c r="JP6" s="138">
        <f t="shared" si="18"/>
        <v>3</v>
      </c>
      <c r="JQ6" s="139"/>
      <c r="JR6" s="139" t="str">
        <f>IF($B$2=1,IF('ม.ค.'!D6="","",'ม.ค.'!D6),IF('ม.ค.'!D36="","",'ม.ค.'!D36))</f>
        <v/>
      </c>
      <c r="JS6" s="139" t="str">
        <f>IF($B$2=1,IF('ม.ค.'!E6="","",'ม.ค.'!E6),IF('ม.ค.'!E36="","",'ม.ค.'!E36))</f>
        <v/>
      </c>
      <c r="JT6" s="139" t="str">
        <f>IF($B$2=1,IF('ม.ค.'!F6="","",'ม.ค.'!F6),IF('ม.ค.'!F36="","",'ม.ค.'!F36))</f>
        <v/>
      </c>
      <c r="JU6" s="139" t="str">
        <f>IF($B$2=1,IF('ม.ค.'!G6="","",'ม.ค.'!G6),IF('ม.ค.'!G36="","",'ม.ค.'!G36))</f>
        <v/>
      </c>
      <c r="JV6" s="139" t="str">
        <f>IF($B$2=1,IF('ม.ค.'!H6="","",'ม.ค.'!H6),IF('ม.ค.'!H36="","",'ม.ค.'!H36))</f>
        <v/>
      </c>
      <c r="JW6" s="139" t="str">
        <f>IF($B$2=1,IF('ม.ค.'!I6="","",'ม.ค.'!I6),IF('ม.ค.'!I36="","",'ม.ค.'!I36))</f>
        <v/>
      </c>
      <c r="JX6" s="139" t="str">
        <f>IF($B$2=1,IF('ม.ค.'!J6="","",'ม.ค.'!J6),IF('ม.ค.'!J36="","",'ม.ค.'!J36))</f>
        <v/>
      </c>
      <c r="JY6" s="139" t="str">
        <f>IF($B$2=1,IF('ม.ค.'!K6="","",'ม.ค.'!K6),IF('ม.ค.'!K36="","",'ม.ค.'!K36))</f>
        <v/>
      </c>
      <c r="JZ6" s="139" t="str">
        <f>IF($B$2=1,IF('ม.ค.'!L6="","",'ม.ค.'!L6),IF('ม.ค.'!L36="","",'ม.ค.'!L36))</f>
        <v/>
      </c>
      <c r="KA6" s="139" t="str">
        <f>IF($B$2=1,IF('ม.ค.'!M6="","",'ม.ค.'!M6),IF('ม.ค.'!M36="","",'ม.ค.'!M36))</f>
        <v/>
      </c>
      <c r="KB6" s="139" t="str">
        <f>IF($B$2=1,IF('ม.ค.'!N6="","",'ม.ค.'!N6),IF('ม.ค.'!N36="","",'ม.ค.'!N36))</f>
        <v/>
      </c>
      <c r="KC6" s="139" t="str">
        <f>IF($B$2=1,IF('ม.ค.'!O6="","",'ม.ค.'!O6),IF('ม.ค.'!O36="","",'ม.ค.'!O36))</f>
        <v/>
      </c>
      <c r="KD6" s="139" t="str">
        <f>IF($B$2=1,IF('ม.ค.'!P6="","",'ม.ค.'!P6),IF('ม.ค.'!P36="","",'ม.ค.'!P36))</f>
        <v/>
      </c>
      <c r="KE6" s="139" t="str">
        <f>IF($B$2=1,IF('ม.ค.'!Q6="","",'ม.ค.'!Q6),IF('ม.ค.'!Q36="","",'ม.ค.'!Q36))</f>
        <v/>
      </c>
      <c r="KF6" s="139" t="str">
        <f>IF($B$2=1,IF('ม.ค.'!R6="","",'ม.ค.'!R6),IF('ม.ค.'!R36="","",'ม.ค.'!R36))</f>
        <v/>
      </c>
      <c r="KG6" s="139" t="str">
        <f>IF($B$2=1,IF('ม.ค.'!S6="","",'ม.ค.'!S6),IF('ม.ค.'!S36="","",'ม.ค.'!S36))</f>
        <v/>
      </c>
      <c r="KH6" s="139" t="str">
        <f>IF($B$2=1,IF('ม.ค.'!T6="","",'ม.ค.'!T6),IF('ม.ค.'!T36="","",'ม.ค.'!T36))</f>
        <v/>
      </c>
      <c r="KI6" s="139" t="str">
        <f>IF($B$2=1,IF('ม.ค.'!U6="","",'ม.ค.'!U6),IF('ม.ค.'!U36="","",'ม.ค.'!U36))</f>
        <v/>
      </c>
      <c r="KJ6" s="139" t="str">
        <f>IF($B$2=1,IF('ม.ค.'!V6="","",'ม.ค.'!V6),IF('ม.ค.'!V36="","",'ม.ค.'!V36))</f>
        <v/>
      </c>
      <c r="KK6" s="139" t="str">
        <f>IF($B$2=1,IF('ม.ค.'!W6="","",'ม.ค.'!W6),IF('ม.ค.'!W36="","",'ม.ค.'!W36))</f>
        <v/>
      </c>
      <c r="KL6" s="139" t="str">
        <f>IF($B$2=1,IF('ม.ค.'!X6="","",'ม.ค.'!X6),IF('ม.ค.'!X36="","",'ม.ค.'!X36))</f>
        <v/>
      </c>
      <c r="KM6" s="139" t="str">
        <f>IF($B$2=1,IF('ม.ค.'!Y6="","",'ม.ค.'!Y6),IF('ม.ค.'!Y36="","",'ม.ค.'!Y36))</f>
        <v/>
      </c>
      <c r="KN6" s="139" t="str">
        <f>IF($B$2=1,IF('ม.ค.'!Z6="","",'ม.ค.'!Z6),IF('ม.ค.'!Z36="","",'ม.ค.'!Z36))</f>
        <v/>
      </c>
      <c r="KO6" s="139" t="str">
        <f>IF($B$2=1,IF('ม.ค.'!AA6="","",'ม.ค.'!AA6),IF('ม.ค.'!AA36="","",'ม.ค.'!AA36))</f>
        <v/>
      </c>
      <c r="KP6" s="139" t="str">
        <f>IF($B$2=1,IF('ม.ค.'!AB6="","",'ม.ค.'!AB6),IF('ม.ค.'!AB36="","",'ม.ค.'!AB36))</f>
        <v/>
      </c>
      <c r="KQ6" s="139" t="str">
        <f>IF($B$2=1,IF('ม.ค.'!AC6="","",'ม.ค.'!AC6),IF('ม.ค.'!AC36="","",'ม.ค.'!AC36))</f>
        <v/>
      </c>
      <c r="KR6" s="139" t="str">
        <f>IF($B$2=1,IF('ม.ค.'!AD6="","",'ม.ค.'!AD6),IF('ม.ค.'!AD36="","",'ม.ค.'!AD36))</f>
        <v/>
      </c>
      <c r="KS6" s="139" t="str">
        <f>IF($B$2=1,IF('ม.ค.'!AE6="","",'ม.ค.'!AE6),IF('ม.ค.'!AE36="","",'ม.ค.'!AE36))</f>
        <v/>
      </c>
      <c r="KT6" s="139" t="str">
        <f>IF($B$2=1,IF('ม.ค.'!AF6="","",'ม.ค.'!AF6),IF('ม.ค.'!AF36="","",'ม.ค.'!AF36))</f>
        <v/>
      </c>
      <c r="KU6" s="139" t="str">
        <f>IF($B$2=1,IF('ม.ค.'!AG6="","",'ม.ค.'!AG6),IF('ม.ค.'!AG36="","",'ม.ค.'!AG36))</f>
        <v/>
      </c>
      <c r="KV6" s="139" t="str">
        <f>IF($B$2=1,IF('ม.ค.'!AH6="","",'ม.ค.'!AH6),IF('ม.ค.'!AH36="","",'ม.ค.'!AH36))</f>
        <v/>
      </c>
      <c r="KW6" s="139">
        <f>IF($B$2=1,IF('ม.ค.'!AI6="","",'ม.ค.'!AI6),IF('ม.ค.'!AI36="","",'ม.ค.'!AI36))</f>
        <v>0</v>
      </c>
      <c r="KX6" s="138">
        <f t="shared" si="19"/>
        <v>3</v>
      </c>
      <c r="KY6" s="139"/>
      <c r="KZ6" s="139" t="str">
        <f>IF($B$2=1,IF('ก.พ.'!D6="","",'ก.พ.'!D6),IF('ก.พ.'!D36="","",'ก.พ.'!D36))</f>
        <v/>
      </c>
      <c r="LA6" s="139" t="str">
        <f>IF($B$2=1,IF('ก.พ.'!E6="","",'ก.พ.'!E6),IF('ก.พ.'!E36="","",'ก.พ.'!E36))</f>
        <v/>
      </c>
      <c r="LB6" s="139" t="str">
        <f>IF($B$2=1,IF('ก.พ.'!F6="","",'ก.พ.'!F6),IF('ก.พ.'!F36="","",'ก.พ.'!F36))</f>
        <v/>
      </c>
      <c r="LC6" s="139" t="str">
        <f>IF($B$2=1,IF('ก.พ.'!G6="","",'ก.พ.'!G6),IF('ก.พ.'!G36="","",'ก.พ.'!G36))</f>
        <v/>
      </c>
      <c r="LD6" s="139" t="str">
        <f>IF($B$2=1,IF('ก.พ.'!H6="","",'ก.พ.'!H6),IF('ก.พ.'!H36="","",'ก.พ.'!H36))</f>
        <v/>
      </c>
      <c r="LE6" s="139" t="str">
        <f>IF($B$2=1,IF('ก.พ.'!I6="","",'ก.พ.'!I6),IF('ก.พ.'!I36="","",'ก.พ.'!I36))</f>
        <v/>
      </c>
      <c r="LF6" s="139" t="str">
        <f>IF($B$2=1,IF('ก.พ.'!J6="","",'ก.พ.'!J6),IF('ก.พ.'!J36="","",'ก.พ.'!J36))</f>
        <v/>
      </c>
      <c r="LG6" s="139" t="str">
        <f>IF($B$2=1,IF('ก.พ.'!K6="","",'ก.พ.'!K6),IF('ก.พ.'!K36="","",'ก.พ.'!K36))</f>
        <v/>
      </c>
      <c r="LH6" s="139" t="str">
        <f>IF($B$2=1,IF('ก.พ.'!L6="","",'ก.พ.'!L6),IF('ก.พ.'!L36="","",'ก.พ.'!L36))</f>
        <v/>
      </c>
      <c r="LI6" s="139" t="str">
        <f>IF($B$2=1,IF('ก.พ.'!M6="","",'ก.พ.'!M6),IF('ก.พ.'!M36="","",'ก.พ.'!M36))</f>
        <v/>
      </c>
      <c r="LJ6" s="139" t="str">
        <f>IF($B$2=1,IF('ก.พ.'!N6="","",'ก.พ.'!N6),IF('ก.พ.'!N36="","",'ก.พ.'!N36))</f>
        <v/>
      </c>
      <c r="LK6" s="139" t="str">
        <f>IF($B$2=1,IF('ก.พ.'!O6="","",'ก.พ.'!O6),IF('ก.พ.'!O36="","",'ก.พ.'!O36))</f>
        <v/>
      </c>
      <c r="LL6" s="139" t="str">
        <f>IF($B$2=1,IF('ก.พ.'!P6="","",'ก.พ.'!P6),IF('ก.พ.'!P36="","",'ก.พ.'!P36))</f>
        <v/>
      </c>
      <c r="LM6" s="139" t="str">
        <f>IF($B$2=1,IF('ก.พ.'!Q6="","",'ก.พ.'!Q6),IF('ก.พ.'!Q36="","",'ก.พ.'!Q36))</f>
        <v/>
      </c>
      <c r="LN6" s="139" t="str">
        <f>IF($B$2=1,IF('ก.พ.'!R6="","",'ก.พ.'!R6),IF('ก.พ.'!R36="","",'ก.พ.'!R36))</f>
        <v/>
      </c>
      <c r="LO6" s="139" t="str">
        <f>IF($B$2=1,IF('ก.พ.'!S6="","",'ก.พ.'!S6),IF('ก.พ.'!S36="","",'ก.พ.'!S36))</f>
        <v/>
      </c>
      <c r="LP6" s="139" t="str">
        <f>IF($B$2=1,IF('ก.พ.'!T6="","",'ก.พ.'!T6),IF('ก.พ.'!T36="","",'ก.พ.'!T36))</f>
        <v/>
      </c>
      <c r="LQ6" s="139" t="str">
        <f>IF($B$2=1,IF('ก.พ.'!U6="","",'ก.พ.'!U6),IF('ก.พ.'!U36="","",'ก.พ.'!U36))</f>
        <v/>
      </c>
      <c r="LR6" s="139" t="str">
        <f>IF($B$2=1,IF('ก.พ.'!V6="","",'ก.พ.'!V6),IF('ก.พ.'!V36="","",'ก.พ.'!V36))</f>
        <v/>
      </c>
      <c r="LS6" s="139" t="str">
        <f>IF($B$2=1,IF('ก.พ.'!W6="","",'ก.พ.'!W6),IF('ก.พ.'!W36="","",'ก.พ.'!W36))</f>
        <v/>
      </c>
      <c r="LT6" s="139" t="str">
        <f>IF($B$2=1,IF('ก.พ.'!X6="","",'ก.พ.'!X6),IF('ก.พ.'!X36="","",'ก.พ.'!X36))</f>
        <v/>
      </c>
      <c r="LU6" s="139" t="str">
        <f>IF($B$2=1,IF('ก.พ.'!Y6="","",'ก.พ.'!Y6),IF('ก.พ.'!Y36="","",'ก.พ.'!Y36))</f>
        <v/>
      </c>
      <c r="LV6" s="139" t="str">
        <f>IF($B$2=1,IF('ก.พ.'!Z6="","",'ก.พ.'!Z6),IF('ก.พ.'!Z36="","",'ก.พ.'!Z36))</f>
        <v/>
      </c>
      <c r="LW6" s="139" t="str">
        <f>IF($B$2=1,IF('ก.พ.'!AA6="","",'ก.พ.'!AA6),IF('ก.พ.'!AA36="","",'ก.พ.'!AA36))</f>
        <v/>
      </c>
      <c r="LX6" s="139" t="str">
        <f>IF($B$2=1,IF('ก.พ.'!AB6="","",'ก.พ.'!AB6),IF('ก.พ.'!AB36="","",'ก.พ.'!AB36))</f>
        <v/>
      </c>
      <c r="LY6" s="139" t="str">
        <f>IF($B$2=1,IF('ก.พ.'!AC6="","",'ก.พ.'!AC6),IF('ก.พ.'!AC36="","",'ก.พ.'!AC36))</f>
        <v/>
      </c>
      <c r="LZ6" s="139" t="str">
        <f>IF($B$2=1,IF('ก.พ.'!AD6="","",'ก.พ.'!AD6),IF('ก.พ.'!AD36="","",'ก.พ.'!AD36))</f>
        <v/>
      </c>
      <c r="MA6" s="139" t="str">
        <f>IF($B$2=1,IF('ก.พ.'!AE6="","",'ก.พ.'!AE6),IF('ก.พ.'!AE36="","",'ก.พ.'!AE36))</f>
        <v/>
      </c>
      <c r="MB6" s="139" t="str">
        <f>IF($B$2=1,IF('ก.พ.'!AF6="","",'ก.พ.'!AF6),IF('ก.พ.'!AF36="","",'ก.พ.'!AF36))</f>
        <v/>
      </c>
      <c r="MC6" s="139" t="str">
        <f>IF($B$2=1,IF('ก.พ.'!AG6="","",'ก.พ.'!AG6),IF('ก.พ.'!AG36="","",'ก.พ.'!AG36))</f>
        <v/>
      </c>
      <c r="MD6" s="139" t="str">
        <f>IF($B$2=1,IF('ก.พ.'!AH6="","",'ก.พ.'!AH6),IF('ก.พ.'!AH36="","",'ก.พ.'!AH36))</f>
        <v/>
      </c>
      <c r="ME6" s="139">
        <f>IF($B$2=1,IF('ก.พ.'!AI6="","",'ก.พ.'!AI6),IF('ก.พ.'!AI36="","",'ก.พ.'!AI36))</f>
        <v>0</v>
      </c>
      <c r="MF6" s="138">
        <f t="shared" si="20"/>
        <v>3</v>
      </c>
      <c r="MG6" s="139"/>
      <c r="MH6" s="139" t="str">
        <f>IF($B$2=1,IF('มี.ค.'!D6="","",'มี.ค.'!D6),IF('มี.ค.'!D36="","",'มี.ค.'!D36))</f>
        <v/>
      </c>
      <c r="MI6" s="139" t="str">
        <f>IF($B$2=1,IF('มี.ค.'!E6="","",'มี.ค.'!E6),IF('มี.ค.'!E36="","",'มี.ค.'!E36))</f>
        <v/>
      </c>
      <c r="MJ6" s="139" t="str">
        <f>IF($B$2=1,IF('มี.ค.'!F6="","",'มี.ค.'!F6),IF('มี.ค.'!F36="","",'มี.ค.'!F36))</f>
        <v/>
      </c>
      <c r="MK6" s="139" t="str">
        <f>IF($B$2=1,IF('มี.ค.'!G6="","",'มี.ค.'!G6),IF('มี.ค.'!G36="","",'มี.ค.'!G36))</f>
        <v/>
      </c>
      <c r="ML6" s="139" t="str">
        <f>IF($B$2=1,IF('มี.ค.'!H6="","",'มี.ค.'!H6),IF('มี.ค.'!H36="","",'มี.ค.'!H36))</f>
        <v/>
      </c>
      <c r="MM6" s="139" t="str">
        <f>IF($B$2=1,IF('มี.ค.'!I6="","",'มี.ค.'!I6),IF('มี.ค.'!I36="","",'มี.ค.'!I36))</f>
        <v/>
      </c>
      <c r="MN6" s="139" t="str">
        <f>IF($B$2=1,IF('มี.ค.'!J6="","",'มี.ค.'!J6),IF('มี.ค.'!J36="","",'มี.ค.'!J36))</f>
        <v/>
      </c>
      <c r="MO6" s="139" t="str">
        <f>IF($B$2=1,IF('มี.ค.'!K6="","",'มี.ค.'!K6),IF('มี.ค.'!K36="","",'มี.ค.'!K36))</f>
        <v/>
      </c>
      <c r="MP6" s="139" t="str">
        <f>IF($B$2=1,IF('มี.ค.'!L6="","",'มี.ค.'!L6),IF('มี.ค.'!L36="","",'มี.ค.'!L36))</f>
        <v/>
      </c>
      <c r="MQ6" s="139" t="str">
        <f>IF($B$2=1,IF('มี.ค.'!M6="","",'มี.ค.'!M6),IF('มี.ค.'!M36="","",'มี.ค.'!M36))</f>
        <v/>
      </c>
      <c r="MR6" s="139" t="str">
        <f>IF($B$2=1,IF('มี.ค.'!N6="","",'มี.ค.'!N6),IF('มี.ค.'!N36="","",'มี.ค.'!N36))</f>
        <v/>
      </c>
      <c r="MS6" s="139" t="str">
        <f>IF($B$2=1,IF('มี.ค.'!O6="","",'มี.ค.'!O6),IF('มี.ค.'!O36="","",'มี.ค.'!O36))</f>
        <v/>
      </c>
      <c r="MT6" s="139" t="str">
        <f>IF($B$2=1,IF('มี.ค.'!P6="","",'มี.ค.'!P6),IF('มี.ค.'!P36="","",'มี.ค.'!P36))</f>
        <v/>
      </c>
      <c r="MU6" s="139" t="str">
        <f>IF($B$2=1,IF('มี.ค.'!Q6="","",'มี.ค.'!Q6),IF('มี.ค.'!Q36="","",'มี.ค.'!Q36))</f>
        <v/>
      </c>
      <c r="MV6" s="139" t="str">
        <f>IF($B$2=1,IF('มี.ค.'!R6="","",'มี.ค.'!R6),IF('มี.ค.'!R36="","",'มี.ค.'!R36))</f>
        <v/>
      </c>
      <c r="MW6" s="139" t="str">
        <f>IF($B$2=1,IF('มี.ค.'!S6="","",'มี.ค.'!S6),IF('มี.ค.'!S36="","",'มี.ค.'!S36))</f>
        <v/>
      </c>
      <c r="MX6" s="139" t="str">
        <f>IF($B$2=1,IF('มี.ค.'!T6="","",'มี.ค.'!T6),IF('มี.ค.'!T36="","",'มี.ค.'!T36))</f>
        <v/>
      </c>
      <c r="MY6" s="139" t="str">
        <f>IF($B$2=1,IF('มี.ค.'!U6="","",'มี.ค.'!U6),IF('มี.ค.'!U36="","",'มี.ค.'!U36))</f>
        <v/>
      </c>
      <c r="MZ6" s="139" t="str">
        <f>IF($B$2=1,IF('มี.ค.'!V6="","",'มี.ค.'!V6),IF('มี.ค.'!V36="","",'มี.ค.'!V36))</f>
        <v/>
      </c>
      <c r="NA6" s="139" t="str">
        <f>IF($B$2=1,IF('มี.ค.'!W6="","",'มี.ค.'!W6),IF('มี.ค.'!W36="","",'มี.ค.'!W36))</f>
        <v/>
      </c>
      <c r="NB6" s="139" t="str">
        <f>IF($B$2=1,IF('มี.ค.'!X6="","",'มี.ค.'!X6),IF('มี.ค.'!X36="","",'มี.ค.'!X36))</f>
        <v/>
      </c>
      <c r="NC6" s="139" t="str">
        <f>IF($B$2=1,IF('มี.ค.'!Y6="","",'มี.ค.'!Y6),IF('มี.ค.'!Y36="","",'มี.ค.'!Y36))</f>
        <v/>
      </c>
      <c r="ND6" s="139" t="str">
        <f>IF($B$2=1,IF('มี.ค.'!Z6="","",'มี.ค.'!Z6),IF('มี.ค.'!Z36="","",'มี.ค.'!Z36))</f>
        <v/>
      </c>
      <c r="NE6" s="139" t="str">
        <f>IF($B$2=1,IF('มี.ค.'!AA6="","",'มี.ค.'!AA6),IF('มี.ค.'!AA36="","",'มี.ค.'!AA36))</f>
        <v/>
      </c>
      <c r="NF6" s="139" t="str">
        <f>IF($B$2=1,IF('มี.ค.'!AB6="","",'มี.ค.'!AB6),IF('มี.ค.'!AB36="","",'มี.ค.'!AB36))</f>
        <v/>
      </c>
      <c r="NG6" s="139" t="str">
        <f>IF($B$2=1,IF('มี.ค.'!AC6="","",'มี.ค.'!AC6),IF('มี.ค.'!AC36="","",'มี.ค.'!AC36))</f>
        <v/>
      </c>
      <c r="NH6" s="139" t="str">
        <f>IF($B$2=1,IF('มี.ค.'!AD6="","",'มี.ค.'!AD6),IF('มี.ค.'!AD36="","",'มี.ค.'!AD36))</f>
        <v/>
      </c>
      <c r="NI6" s="139" t="str">
        <f>IF($B$2=1,IF('มี.ค.'!AE6="","",'มี.ค.'!AE6),IF('มี.ค.'!AE36="","",'มี.ค.'!AE36))</f>
        <v/>
      </c>
      <c r="NJ6" s="139" t="str">
        <f>IF($B$2=1,IF('มี.ค.'!AF6="","",'มี.ค.'!AF6),IF('มี.ค.'!AF36="","",'มี.ค.'!AF36))</f>
        <v/>
      </c>
      <c r="NK6" s="139" t="str">
        <f>IF($B$2=1,IF('มี.ค.'!AG6="","",'มี.ค.'!AG6),IF('มี.ค.'!AG36="","",'มี.ค.'!AG36))</f>
        <v/>
      </c>
      <c r="NL6" s="139" t="str">
        <f>IF($B$2=1,IF('มี.ค.'!AH6="","",'มี.ค.'!AH6),IF('มี.ค.'!AH36="","",'มี.ค.'!AH36))</f>
        <v/>
      </c>
      <c r="NM6" s="139">
        <f>IF($B$2=1,IF('มี.ค.'!AI6="","",'มี.ค.'!AI6),IF('มี.ค.'!AI36="","",'มี.ค.'!AI36))</f>
        <v>0</v>
      </c>
    </row>
    <row r="7" spans="1:377" ht="21" customHeight="1" x14ac:dyDescent="0.35">
      <c r="A7" s="125"/>
      <c r="B7" s="125"/>
      <c r="C7" s="125"/>
      <c r="D7" s="138">
        <f t="shared" si="21"/>
        <v>4</v>
      </c>
      <c r="E7" s="139"/>
      <c r="F7" s="139" t="str">
        <f>IF($B$2=1,IF('พ.ค.'!D7="","",'พ.ค.'!D7),IF('พ.ค.'!D37="","",'พ.ค.'!D37))</f>
        <v/>
      </c>
      <c r="G7" s="139" t="str">
        <f>IF($B$2=1,IF('พ.ค.'!E7="","",'พ.ค.'!E7),IF('พ.ค.'!E37="","",'พ.ค.'!E37))</f>
        <v/>
      </c>
      <c r="H7" s="139" t="str">
        <f>IF($B$2=1,IF('พ.ค.'!F7="","",'พ.ค.'!F7),IF('พ.ค.'!F37="","",'พ.ค.'!F37))</f>
        <v/>
      </c>
      <c r="I7" s="139" t="str">
        <f>IF($B$2=1,IF('พ.ค.'!G7="","",'พ.ค.'!G7),IF('พ.ค.'!G37="","",'พ.ค.'!G37))</f>
        <v/>
      </c>
      <c r="J7" s="139" t="str">
        <f>IF($B$2=1,IF('พ.ค.'!H7="","",'พ.ค.'!H7),IF('พ.ค.'!H37="","",'พ.ค.'!H37))</f>
        <v/>
      </c>
      <c r="K7" s="139" t="str">
        <f>IF($B$2=1,IF('พ.ค.'!I7="","",'พ.ค.'!I7),IF('พ.ค.'!I37="","",'พ.ค.'!I37))</f>
        <v/>
      </c>
      <c r="L7" s="139" t="str">
        <f>IF($B$2=1,IF('พ.ค.'!J7="","",'พ.ค.'!J7),IF('พ.ค.'!J37="","",'พ.ค.'!J37))</f>
        <v/>
      </c>
      <c r="M7" s="139" t="str">
        <f>IF($B$2=1,IF('พ.ค.'!K7="","",'พ.ค.'!K7),IF('พ.ค.'!K37="","",'พ.ค.'!K37))</f>
        <v/>
      </c>
      <c r="N7" s="139" t="str">
        <f>IF($B$2=1,IF('พ.ค.'!L7="","",'พ.ค.'!L7),IF('พ.ค.'!L37="","",'พ.ค.'!L37))</f>
        <v/>
      </c>
      <c r="O7" s="139" t="str">
        <f>IF($B$2=1,IF('พ.ค.'!M7="","",'พ.ค.'!M7),IF('พ.ค.'!M37="","",'พ.ค.'!M37))</f>
        <v/>
      </c>
      <c r="P7" s="139" t="str">
        <f>IF($B$2=1,IF('พ.ค.'!N7="","",'พ.ค.'!N7),IF('พ.ค.'!N37="","",'พ.ค.'!N37))</f>
        <v/>
      </c>
      <c r="Q7" s="139" t="str">
        <f>IF($B$2=1,IF('พ.ค.'!O7="","",'พ.ค.'!O7),IF('พ.ค.'!O37="","",'พ.ค.'!O37))</f>
        <v/>
      </c>
      <c r="R7" s="139" t="str">
        <f>IF($B$2=1,IF('พ.ค.'!P7="","",'พ.ค.'!P7),IF('พ.ค.'!P37="","",'พ.ค.'!P37))</f>
        <v/>
      </c>
      <c r="S7" s="139" t="str">
        <f>IF($B$2=1,IF('พ.ค.'!Q7="","",'พ.ค.'!Q7),IF('พ.ค.'!Q37="","",'พ.ค.'!Q37))</f>
        <v/>
      </c>
      <c r="T7" s="139" t="str">
        <f>IF($B$2=1,IF('พ.ค.'!R7="","",'พ.ค.'!R7),IF('พ.ค.'!R37="","",'พ.ค.'!R37))</f>
        <v/>
      </c>
      <c r="U7" s="139" t="str">
        <f>IF($B$2=1,IF('พ.ค.'!S7="","",'พ.ค.'!S7),IF('พ.ค.'!S37="","",'พ.ค.'!S37))</f>
        <v/>
      </c>
      <c r="V7" s="139" t="str">
        <f>IF($B$2=1,IF('พ.ค.'!T7="","",'พ.ค.'!T7),IF('พ.ค.'!T37="","",'พ.ค.'!T37))</f>
        <v/>
      </c>
      <c r="W7" s="139" t="str">
        <f>IF($B$2=1,IF('พ.ค.'!U7="","",'พ.ค.'!U7),IF('พ.ค.'!U37="","",'พ.ค.'!U37))</f>
        <v/>
      </c>
      <c r="X7" s="139" t="str">
        <f>IF($B$2=1,IF('พ.ค.'!V7="","",'พ.ค.'!V7),IF('พ.ค.'!V37="","",'พ.ค.'!V37))</f>
        <v/>
      </c>
      <c r="Y7" s="139" t="str">
        <f>IF($B$2=1,IF('พ.ค.'!W7="","",'พ.ค.'!W7),IF('พ.ค.'!W37="","",'พ.ค.'!W37))</f>
        <v/>
      </c>
      <c r="Z7" s="139" t="str">
        <f>IF($B$2=1,IF('พ.ค.'!X7="","",'พ.ค.'!X7),IF('พ.ค.'!X37="","",'พ.ค.'!X37))</f>
        <v/>
      </c>
      <c r="AA7" s="139" t="str">
        <f>IF($B$2=1,IF('พ.ค.'!Y7="","",'พ.ค.'!Y7),IF('พ.ค.'!Y37="","",'พ.ค.'!Y37))</f>
        <v/>
      </c>
      <c r="AB7" s="139" t="str">
        <f>IF($B$2=1,IF('พ.ค.'!Z7="","",'พ.ค.'!Z7),IF('พ.ค.'!Z37="","",'พ.ค.'!Z37))</f>
        <v/>
      </c>
      <c r="AC7" s="139" t="str">
        <f>IF($B$2=1,IF('พ.ค.'!AA7="","",'พ.ค.'!AA7),IF('พ.ค.'!AA37="","",'พ.ค.'!AA37))</f>
        <v/>
      </c>
      <c r="AD7" s="139" t="str">
        <f>IF($B$2=1,IF('พ.ค.'!AB7="","",'พ.ค.'!AB7),IF('พ.ค.'!AB37="","",'พ.ค.'!AB37))</f>
        <v/>
      </c>
      <c r="AE7" s="139" t="str">
        <f>IF($B$2=1,IF('พ.ค.'!AC7="","",'พ.ค.'!AC7),IF('พ.ค.'!AC37="","",'พ.ค.'!AC37))</f>
        <v/>
      </c>
      <c r="AF7" s="139" t="str">
        <f>IF($B$2=1,IF('พ.ค.'!AD7="","",'พ.ค.'!AD7),IF('พ.ค.'!AD37="","",'พ.ค.'!AD37))</f>
        <v/>
      </c>
      <c r="AG7" s="139" t="str">
        <f>IF($B$2=1,IF('พ.ค.'!AE7="","",'พ.ค.'!AE7),IF('พ.ค.'!AE37="","",'พ.ค.'!AE37))</f>
        <v/>
      </c>
      <c r="AH7" s="139" t="str">
        <f>IF($B$2=1,IF('พ.ค.'!AF7="","",'พ.ค.'!AF7),IF('พ.ค.'!AF37="","",'พ.ค.'!AF37))</f>
        <v/>
      </c>
      <c r="AI7" s="139" t="str">
        <f>IF($B$2=1,IF('พ.ค.'!AG7="","",'พ.ค.'!AG7),IF('พ.ค.'!AG37="","",'พ.ค.'!AG37))</f>
        <v/>
      </c>
      <c r="AJ7" s="139" t="str">
        <f>IF($B$2=1,IF('พ.ค.'!AH7="","",'พ.ค.'!AH7),IF('พ.ค.'!AH37="","",'พ.ค.'!AH37))</f>
        <v/>
      </c>
      <c r="AK7" s="139">
        <f>IF($B$2=1,IF('พ.ค.'!AI7="","",'พ.ค.'!AI7),IF('พ.ค.'!AI37="","",'พ.ค.'!AI37))</f>
        <v>0</v>
      </c>
      <c r="AL7" s="138">
        <f t="shared" si="11"/>
        <v>4</v>
      </c>
      <c r="AM7" s="139"/>
      <c r="AN7" s="139" t="str">
        <f>IF($B$2=1,IF('มิ.ย.'!D7="","",'มิ.ย.'!D7),IF('มิ.ย.'!D37="","",'มิ.ย.'!D37))</f>
        <v/>
      </c>
      <c r="AO7" s="139" t="str">
        <f>IF($B$2=1,IF('มิ.ย.'!E7="","",'มิ.ย.'!E7),IF('มิ.ย.'!E37="","",'มิ.ย.'!E37))</f>
        <v/>
      </c>
      <c r="AP7" s="139" t="str">
        <f>IF($B$2=1,IF('มิ.ย.'!F7="","",'มิ.ย.'!F7),IF('มิ.ย.'!F37="","",'มิ.ย.'!F37))</f>
        <v/>
      </c>
      <c r="AQ7" s="139" t="str">
        <f>IF($B$2=1,IF('มิ.ย.'!G7="","",'มิ.ย.'!G7),IF('มิ.ย.'!G37="","",'มิ.ย.'!G37))</f>
        <v/>
      </c>
      <c r="AR7" s="139" t="str">
        <f>IF($B$2=1,IF('มิ.ย.'!H7="","",'มิ.ย.'!H7),IF('มิ.ย.'!H37="","",'มิ.ย.'!H37))</f>
        <v/>
      </c>
      <c r="AS7" s="139" t="str">
        <f>IF($B$2=1,IF('มิ.ย.'!I7="","",'มิ.ย.'!I7),IF('มิ.ย.'!I37="","",'มิ.ย.'!I37))</f>
        <v/>
      </c>
      <c r="AT7" s="139" t="str">
        <f>IF($B$2=1,IF('มิ.ย.'!J7="","",'มิ.ย.'!J7),IF('มิ.ย.'!J37="","",'มิ.ย.'!J37))</f>
        <v/>
      </c>
      <c r="AU7" s="139" t="str">
        <f>IF($B$2=1,IF('มิ.ย.'!K7="","",'มิ.ย.'!K7),IF('มิ.ย.'!K37="","",'มิ.ย.'!K37))</f>
        <v/>
      </c>
      <c r="AV7" s="139" t="str">
        <f>IF($B$2=1,IF('มิ.ย.'!L7="","",'มิ.ย.'!L7),IF('มิ.ย.'!L37="","",'มิ.ย.'!L37))</f>
        <v/>
      </c>
      <c r="AW7" s="139" t="str">
        <f>IF($B$2=1,IF('มิ.ย.'!M7="","",'มิ.ย.'!M7),IF('มิ.ย.'!M37="","",'มิ.ย.'!M37))</f>
        <v/>
      </c>
      <c r="AX7" s="139" t="str">
        <f>IF($B$2=1,IF('มิ.ย.'!N7="","",'มิ.ย.'!N7),IF('มิ.ย.'!N37="","",'มิ.ย.'!N37))</f>
        <v/>
      </c>
      <c r="AY7" s="139" t="str">
        <f>IF($B$2=1,IF('มิ.ย.'!O7="","",'มิ.ย.'!O7),IF('มิ.ย.'!O37="","",'มิ.ย.'!O37))</f>
        <v/>
      </c>
      <c r="AZ7" s="139" t="str">
        <f>IF($B$2=1,IF('มิ.ย.'!P7="","",'มิ.ย.'!P7),IF('มิ.ย.'!P37="","",'มิ.ย.'!P37))</f>
        <v/>
      </c>
      <c r="BA7" s="139" t="str">
        <f>IF($B$2=1,IF('มิ.ย.'!Q7="","",'มิ.ย.'!Q7),IF('มิ.ย.'!Q37="","",'มิ.ย.'!Q37))</f>
        <v/>
      </c>
      <c r="BB7" s="139" t="str">
        <f>IF($B$2=1,IF('มิ.ย.'!R7="","",'มิ.ย.'!R7),IF('มิ.ย.'!R37="","",'มิ.ย.'!R37))</f>
        <v/>
      </c>
      <c r="BC7" s="139" t="str">
        <f>IF($B$2=1,IF('มิ.ย.'!S7="","",'มิ.ย.'!S7),IF('มิ.ย.'!S37="","",'มิ.ย.'!S37))</f>
        <v/>
      </c>
      <c r="BD7" s="139" t="str">
        <f>IF($B$2=1,IF('มิ.ย.'!T7="","",'มิ.ย.'!T7),IF('มิ.ย.'!T37="","",'มิ.ย.'!T37))</f>
        <v/>
      </c>
      <c r="BE7" s="139" t="str">
        <f>IF($B$2=1,IF('มิ.ย.'!U7="","",'มิ.ย.'!U7),IF('มิ.ย.'!U37="","",'มิ.ย.'!U37))</f>
        <v/>
      </c>
      <c r="BF7" s="139" t="str">
        <f>IF($B$2=1,IF('มิ.ย.'!V7="","",'มิ.ย.'!V7),IF('มิ.ย.'!V37="","",'มิ.ย.'!V37))</f>
        <v/>
      </c>
      <c r="BG7" s="139" t="str">
        <f>IF($B$2=1,IF('มิ.ย.'!W7="","",'มิ.ย.'!W7),IF('มิ.ย.'!W37="","",'มิ.ย.'!W37))</f>
        <v/>
      </c>
      <c r="BH7" s="139" t="str">
        <f>IF($B$2=1,IF('มิ.ย.'!X7="","",'มิ.ย.'!X7),IF('มิ.ย.'!X37="","",'มิ.ย.'!X37))</f>
        <v/>
      </c>
      <c r="BI7" s="139" t="str">
        <f>IF($B$2=1,IF('มิ.ย.'!Y7="","",'มิ.ย.'!Y7),IF('มิ.ย.'!Y37="","",'มิ.ย.'!Y37))</f>
        <v/>
      </c>
      <c r="BJ7" s="139" t="str">
        <f>IF($B$2=1,IF('มิ.ย.'!Z7="","",'มิ.ย.'!Z7),IF('มิ.ย.'!Z37="","",'มิ.ย.'!Z37))</f>
        <v/>
      </c>
      <c r="BK7" s="139" t="str">
        <f>IF($B$2=1,IF('มิ.ย.'!AA7="","",'มิ.ย.'!AA7),IF('มิ.ย.'!AA37="","",'มิ.ย.'!AA37))</f>
        <v/>
      </c>
      <c r="BL7" s="139" t="str">
        <f>IF($B$2=1,IF('มิ.ย.'!AB7="","",'มิ.ย.'!AB7),IF('มิ.ย.'!AB37="","",'มิ.ย.'!AB37))</f>
        <v/>
      </c>
      <c r="BM7" s="139" t="str">
        <f>IF($B$2=1,IF('มิ.ย.'!AC7="","",'มิ.ย.'!AC7),IF('มิ.ย.'!AC37="","",'มิ.ย.'!AC37))</f>
        <v/>
      </c>
      <c r="BN7" s="139" t="str">
        <f>IF($B$2=1,IF('มิ.ย.'!AD7="","",'มิ.ย.'!AD7),IF('มิ.ย.'!AD37="","",'มิ.ย.'!AD37))</f>
        <v/>
      </c>
      <c r="BO7" s="139" t="str">
        <f>IF($B$2=1,IF('มิ.ย.'!AE7="","",'มิ.ย.'!AE7),IF('มิ.ย.'!AE37="","",'มิ.ย.'!AE37))</f>
        <v/>
      </c>
      <c r="BP7" s="139" t="str">
        <f>IF($B$2=1,IF('มิ.ย.'!AF7="","",'มิ.ย.'!AF7),IF('มิ.ย.'!AF37="","",'มิ.ย.'!AF37))</f>
        <v/>
      </c>
      <c r="BQ7" s="139" t="str">
        <f>IF($B$2=1,IF('มิ.ย.'!AG7="","",'มิ.ย.'!AG7),IF('มิ.ย.'!AG37="","",'มิ.ย.'!AG37))</f>
        <v/>
      </c>
      <c r="BR7" s="139" t="str">
        <f>IF($B$2=1,IF('มิ.ย.'!AH7="","",'มิ.ย.'!AH7),IF('มิ.ย.'!AH37="","",'มิ.ย.'!AH37))</f>
        <v/>
      </c>
      <c r="BS7" s="139">
        <f>IF($B$2=1,IF('มิ.ย.'!AI7="","",'มิ.ย.'!AI7),IF('มิ.ย.'!AI37="","",'มิ.ย.'!AI37))</f>
        <v>0</v>
      </c>
      <c r="BT7" s="138">
        <f t="shared" si="12"/>
        <v>4</v>
      </c>
      <c r="BU7" s="139"/>
      <c r="BV7" s="139" t="str">
        <f>IF($B$2=1,IF('ก.ค.'!D7="","",'ก.ค.'!D7),IF('ก.ค.'!D37="","",'ก.ค.'!D37))</f>
        <v/>
      </c>
      <c r="BW7" s="139" t="str">
        <f>IF($B$2=1,IF('ก.ค.'!E7="","",'ก.ค.'!E7),IF('ก.ค.'!E37="","",'ก.ค.'!E37))</f>
        <v/>
      </c>
      <c r="BX7" s="139" t="str">
        <f>IF($B$2=1,IF('ก.ค.'!F7="","",'ก.ค.'!F7),IF('ก.ค.'!F37="","",'ก.ค.'!F37))</f>
        <v/>
      </c>
      <c r="BY7" s="139" t="str">
        <f>IF($B$2=1,IF('ก.ค.'!G7="","",'ก.ค.'!G7),IF('ก.ค.'!G37="","",'ก.ค.'!G37))</f>
        <v/>
      </c>
      <c r="BZ7" s="139" t="str">
        <f>IF($B$2=1,IF('ก.ค.'!H7="","",'ก.ค.'!H7),IF('ก.ค.'!H37="","",'ก.ค.'!H37))</f>
        <v/>
      </c>
      <c r="CA7" s="139" t="str">
        <f>IF($B$2=1,IF('ก.ค.'!I7="","",'ก.ค.'!I7),IF('ก.ค.'!I37="","",'ก.ค.'!I37))</f>
        <v/>
      </c>
      <c r="CB7" s="139" t="str">
        <f>IF($B$2=1,IF('ก.ค.'!J7="","",'ก.ค.'!J7),IF('ก.ค.'!J37="","",'ก.ค.'!J37))</f>
        <v/>
      </c>
      <c r="CC7" s="139" t="str">
        <f>IF($B$2=1,IF('ก.ค.'!K7="","",'ก.ค.'!K7),IF('ก.ค.'!K37="","",'ก.ค.'!K37))</f>
        <v/>
      </c>
      <c r="CD7" s="139" t="str">
        <f>IF($B$2=1,IF('ก.ค.'!L7="","",'ก.ค.'!L7),IF('ก.ค.'!L37="","",'ก.ค.'!L37))</f>
        <v/>
      </c>
      <c r="CE7" s="139" t="str">
        <f>IF($B$2=1,IF('ก.ค.'!M7="","",'ก.ค.'!M7),IF('ก.ค.'!M37="","",'ก.ค.'!M37))</f>
        <v/>
      </c>
      <c r="CF7" s="139" t="str">
        <f>IF($B$2=1,IF('ก.ค.'!N7="","",'ก.ค.'!N7),IF('ก.ค.'!N37="","",'ก.ค.'!N37))</f>
        <v/>
      </c>
      <c r="CG7" s="139" t="str">
        <f>IF($B$2=1,IF('ก.ค.'!O7="","",'ก.ค.'!O7),IF('ก.ค.'!O37="","",'ก.ค.'!O37))</f>
        <v/>
      </c>
      <c r="CH7" s="139" t="str">
        <f>IF($B$2=1,IF('ก.ค.'!P7="","",'ก.ค.'!P7),IF('ก.ค.'!P37="","",'ก.ค.'!P37))</f>
        <v/>
      </c>
      <c r="CI7" s="139" t="str">
        <f>IF($B$2=1,IF('ก.ค.'!Q7="","",'ก.ค.'!Q7),IF('ก.ค.'!Q37="","",'ก.ค.'!Q37))</f>
        <v/>
      </c>
      <c r="CJ7" s="139" t="str">
        <f>IF($B$2=1,IF('ก.ค.'!R7="","",'ก.ค.'!R7),IF('ก.ค.'!R37="","",'ก.ค.'!R37))</f>
        <v/>
      </c>
      <c r="CK7" s="139" t="str">
        <f>IF($B$2=1,IF('ก.ค.'!S7="","",'ก.ค.'!S7),IF('ก.ค.'!S37="","",'ก.ค.'!S37))</f>
        <v/>
      </c>
      <c r="CL7" s="139" t="str">
        <f>IF($B$2=1,IF('ก.ค.'!T7="","",'ก.ค.'!T7),IF('ก.ค.'!T37="","",'ก.ค.'!T37))</f>
        <v/>
      </c>
      <c r="CM7" s="139" t="str">
        <f>IF($B$2=1,IF('ก.ค.'!U7="","",'ก.ค.'!U7),IF('ก.ค.'!U37="","",'ก.ค.'!U37))</f>
        <v/>
      </c>
      <c r="CN7" s="139" t="str">
        <f>IF($B$2=1,IF('ก.ค.'!V7="","",'ก.ค.'!V7),IF('ก.ค.'!V37="","",'ก.ค.'!V37))</f>
        <v/>
      </c>
      <c r="CO7" s="139" t="str">
        <f>IF($B$2=1,IF('ก.ค.'!W7="","",'ก.ค.'!W7),IF('ก.ค.'!W37="","",'ก.ค.'!W37))</f>
        <v/>
      </c>
      <c r="CP7" s="139" t="str">
        <f>IF($B$2=1,IF('ก.ค.'!X7="","",'ก.ค.'!X7),IF('ก.ค.'!X37="","",'ก.ค.'!X37))</f>
        <v/>
      </c>
      <c r="CQ7" s="139" t="str">
        <f>IF($B$2=1,IF('ก.ค.'!Y7="","",'ก.ค.'!Y7),IF('ก.ค.'!Y37="","",'ก.ค.'!Y37))</f>
        <v/>
      </c>
      <c r="CR7" s="139" t="str">
        <f>IF($B$2=1,IF('ก.ค.'!Z7="","",'ก.ค.'!Z7),IF('ก.ค.'!Z37="","",'ก.ค.'!Z37))</f>
        <v/>
      </c>
      <c r="CS7" s="139" t="str">
        <f>IF($B$2=1,IF('ก.ค.'!AA7="","",'ก.ค.'!AA7),IF('ก.ค.'!AA37="","",'ก.ค.'!AA37))</f>
        <v/>
      </c>
      <c r="CT7" s="139" t="str">
        <f>IF($B$2=1,IF('ก.ค.'!AB7="","",'ก.ค.'!AB7),IF('ก.ค.'!AB37="","",'ก.ค.'!AB37))</f>
        <v/>
      </c>
      <c r="CU7" s="139" t="str">
        <f>IF($B$2=1,IF('ก.ค.'!AC7="","",'ก.ค.'!AC7),IF('ก.ค.'!AC37="","",'ก.ค.'!AC37))</f>
        <v/>
      </c>
      <c r="CV7" s="139" t="str">
        <f>IF($B$2=1,IF('ก.ค.'!AD7="","",'ก.ค.'!AD7),IF('ก.ค.'!AD37="","",'ก.ค.'!AD37))</f>
        <v/>
      </c>
      <c r="CW7" s="139" t="str">
        <f>IF($B$2=1,IF('ก.ค.'!AE7="","",'ก.ค.'!AE7),IF('ก.ค.'!AE37="","",'ก.ค.'!AE37))</f>
        <v/>
      </c>
      <c r="CX7" s="139" t="str">
        <f>IF($B$2=1,IF('ก.ค.'!AF7="","",'ก.ค.'!AF7),IF('ก.ค.'!AF37="","",'ก.ค.'!AF37))</f>
        <v/>
      </c>
      <c r="CY7" s="139" t="str">
        <f>IF($B$2=1,IF('ก.ค.'!AG7="","",'ก.ค.'!AG7),IF('ก.ค.'!AG37="","",'ก.ค.'!AG37))</f>
        <v/>
      </c>
      <c r="CZ7" s="139" t="str">
        <f>IF($B$2=1,IF('ก.ค.'!AH7="","",'ก.ค.'!AH7),IF('ก.ค.'!AH37="","",'ก.ค.'!AH37))</f>
        <v/>
      </c>
      <c r="DA7" s="139">
        <f>IF($B$2=1,IF('ก.ค.'!AI7="","",'ก.ค.'!AI7),IF('ก.ค.'!AI37="","",'ก.ค.'!AI37))</f>
        <v>0</v>
      </c>
      <c r="DB7" s="138">
        <f t="shared" si="13"/>
        <v>4</v>
      </c>
      <c r="DC7" s="139"/>
      <c r="DD7" s="139" t="str">
        <f>IF($B$2=1,IF('ส.ค.'!D7="","",'ส.ค.'!D7),IF('ส.ค.'!D37="","",'ส.ค.'!D37))</f>
        <v/>
      </c>
      <c r="DE7" s="139" t="str">
        <f>IF($B$2=1,IF('ส.ค.'!E7="","",'ส.ค.'!E7),IF('ส.ค.'!E37="","",'ส.ค.'!E37))</f>
        <v/>
      </c>
      <c r="DF7" s="139" t="str">
        <f>IF($B$2=1,IF('ส.ค.'!F7="","",'ส.ค.'!F7),IF('ส.ค.'!F37="","",'ส.ค.'!F37))</f>
        <v/>
      </c>
      <c r="DG7" s="139" t="str">
        <f>IF($B$2=1,IF('ส.ค.'!G7="","",'ส.ค.'!G7),IF('ส.ค.'!G37="","",'ส.ค.'!G37))</f>
        <v/>
      </c>
      <c r="DH7" s="139" t="str">
        <f>IF($B$2=1,IF('ส.ค.'!H7="","",'ส.ค.'!H7),IF('ส.ค.'!H37="","",'ส.ค.'!H37))</f>
        <v/>
      </c>
      <c r="DI7" s="139" t="str">
        <f>IF($B$2=1,IF('ส.ค.'!I7="","",'ส.ค.'!I7),IF('ส.ค.'!I37="","",'ส.ค.'!I37))</f>
        <v/>
      </c>
      <c r="DJ7" s="139" t="str">
        <f>IF($B$2=1,IF('ส.ค.'!J7="","",'ส.ค.'!J7),IF('ส.ค.'!J37="","",'ส.ค.'!J37))</f>
        <v/>
      </c>
      <c r="DK7" s="139" t="str">
        <f>IF($B$2=1,IF('ส.ค.'!K7="","",'ส.ค.'!K7),IF('ส.ค.'!K37="","",'ส.ค.'!K37))</f>
        <v/>
      </c>
      <c r="DL7" s="139" t="str">
        <f>IF($B$2=1,IF('ส.ค.'!L7="","",'ส.ค.'!L7),IF('ส.ค.'!L37="","",'ส.ค.'!L37))</f>
        <v/>
      </c>
      <c r="DM7" s="139" t="str">
        <f>IF($B$2=1,IF('ส.ค.'!M7="","",'ส.ค.'!M7),IF('ส.ค.'!M37="","",'ส.ค.'!M37))</f>
        <v/>
      </c>
      <c r="DN7" s="139" t="str">
        <f>IF($B$2=1,IF('ส.ค.'!N7="","",'ส.ค.'!N7),IF('ส.ค.'!N37="","",'ส.ค.'!N37))</f>
        <v/>
      </c>
      <c r="DO7" s="139" t="str">
        <f>IF($B$2=1,IF('ส.ค.'!O7="","",'ส.ค.'!O7),IF('ส.ค.'!O37="","",'ส.ค.'!O37))</f>
        <v/>
      </c>
      <c r="DP7" s="139" t="str">
        <f>IF($B$2=1,IF('ส.ค.'!P7="","",'ส.ค.'!P7),IF('ส.ค.'!P37="","",'ส.ค.'!P37))</f>
        <v/>
      </c>
      <c r="DQ7" s="139" t="str">
        <f>IF($B$2=1,IF('ส.ค.'!Q7="","",'ส.ค.'!Q7),IF('ส.ค.'!Q37="","",'ส.ค.'!Q37))</f>
        <v/>
      </c>
      <c r="DR7" s="139" t="str">
        <f>IF($B$2=1,IF('ส.ค.'!R7="","",'ส.ค.'!R7),IF('ส.ค.'!R37="","",'ส.ค.'!R37))</f>
        <v/>
      </c>
      <c r="DS7" s="139" t="str">
        <f>IF($B$2=1,IF('ส.ค.'!S7="","",'ส.ค.'!S7),IF('ส.ค.'!S37="","",'ส.ค.'!S37))</f>
        <v/>
      </c>
      <c r="DT7" s="139" t="str">
        <f>IF($B$2=1,IF('ส.ค.'!T7="","",'ส.ค.'!T7),IF('ส.ค.'!T37="","",'ส.ค.'!T37))</f>
        <v/>
      </c>
      <c r="DU7" s="139" t="str">
        <f>IF($B$2=1,IF('ส.ค.'!U7="","",'ส.ค.'!U7),IF('ส.ค.'!U37="","",'ส.ค.'!U37))</f>
        <v/>
      </c>
      <c r="DV7" s="139" t="str">
        <f>IF($B$2=1,IF('ส.ค.'!V7="","",'ส.ค.'!V7),IF('ส.ค.'!V37="","",'ส.ค.'!V37))</f>
        <v/>
      </c>
      <c r="DW7" s="139" t="str">
        <f>IF($B$2=1,IF('ส.ค.'!W7="","",'ส.ค.'!W7),IF('ส.ค.'!W37="","",'ส.ค.'!W37))</f>
        <v/>
      </c>
      <c r="DX7" s="139" t="str">
        <f>IF($B$2=1,IF('ส.ค.'!X7="","",'ส.ค.'!X7),IF('ส.ค.'!X37="","",'ส.ค.'!X37))</f>
        <v/>
      </c>
      <c r="DY7" s="139" t="str">
        <f>IF($B$2=1,IF('ส.ค.'!Y7="","",'ส.ค.'!Y7),IF('ส.ค.'!Y37="","",'ส.ค.'!Y37))</f>
        <v/>
      </c>
      <c r="DZ7" s="139" t="str">
        <f>IF($B$2=1,IF('ส.ค.'!Z7="","",'ส.ค.'!Z7),IF('ส.ค.'!Z37="","",'ส.ค.'!Z37))</f>
        <v/>
      </c>
      <c r="EA7" s="139" t="str">
        <f>IF($B$2=1,IF('ส.ค.'!AA7="","",'ส.ค.'!AA7),IF('ส.ค.'!AA37="","",'ส.ค.'!AA37))</f>
        <v/>
      </c>
      <c r="EB7" s="139" t="str">
        <f>IF($B$2=1,IF('ส.ค.'!AB7="","",'ส.ค.'!AB7),IF('ส.ค.'!AB37="","",'ส.ค.'!AB37))</f>
        <v/>
      </c>
      <c r="EC7" s="139" t="str">
        <f>IF($B$2=1,IF('ส.ค.'!AC7="","",'ส.ค.'!AC7),IF('ส.ค.'!AC37="","",'ส.ค.'!AC37))</f>
        <v/>
      </c>
      <c r="ED7" s="139" t="str">
        <f>IF($B$2=1,IF('ส.ค.'!AD7="","",'ส.ค.'!AD7),IF('ส.ค.'!AD37="","",'ส.ค.'!AD37))</f>
        <v/>
      </c>
      <c r="EE7" s="139" t="str">
        <f>IF($B$2=1,IF('ส.ค.'!AE7="","",'ส.ค.'!AE7),IF('ส.ค.'!AE37="","",'ส.ค.'!AE37))</f>
        <v/>
      </c>
      <c r="EF7" s="139" t="str">
        <f>IF($B$2=1,IF('ส.ค.'!AF7="","",'ส.ค.'!AF7),IF('ส.ค.'!AF37="","",'ส.ค.'!AF37))</f>
        <v/>
      </c>
      <c r="EG7" s="139" t="str">
        <f>IF($B$2=1,IF('ส.ค.'!AG7="","",'ส.ค.'!AG7),IF('ส.ค.'!AG37="","",'ส.ค.'!AG37))</f>
        <v/>
      </c>
      <c r="EH7" s="139" t="str">
        <f>IF($B$2=1,IF('ส.ค.'!AH7="","",'ส.ค.'!AH7),IF('ส.ค.'!AH37="","",'ส.ค.'!AH37))</f>
        <v/>
      </c>
      <c r="EI7" s="139">
        <f>IF($B$2=1,IF('ส.ค.'!AI7="","",'ส.ค.'!AI7),IF('ส.ค.'!AI37="","",'ส.ค.'!AI37))</f>
        <v>0</v>
      </c>
      <c r="EJ7" s="138">
        <f t="shared" si="14"/>
        <v>4</v>
      </c>
      <c r="EK7" s="139"/>
      <c r="EL7" s="139" t="str">
        <f>IF($B$2=1,IF('ก.ย.'!D7="","",'ก.ย.'!D7),IF('ก.ย.'!D37="","",'ก.ย.'!D37))</f>
        <v/>
      </c>
      <c r="EM7" s="139" t="str">
        <f>IF($B$2=1,IF('ก.ย.'!E7="","",'ก.ย.'!E7),IF('ก.ย.'!E37="","",'ก.ย.'!E37))</f>
        <v/>
      </c>
      <c r="EN7" s="139" t="str">
        <f>IF($B$2=1,IF('ก.ย.'!F7="","",'ก.ย.'!F7),IF('ก.ย.'!F37="","",'ก.ย.'!F37))</f>
        <v/>
      </c>
      <c r="EO7" s="139" t="str">
        <f>IF($B$2=1,IF('ก.ย.'!G7="","",'ก.ย.'!G7),IF('ก.ย.'!G37="","",'ก.ย.'!G37))</f>
        <v/>
      </c>
      <c r="EP7" s="139" t="str">
        <f>IF($B$2=1,IF('ก.ย.'!H7="","",'ก.ย.'!H7),IF('ก.ย.'!H37="","",'ก.ย.'!H37))</f>
        <v/>
      </c>
      <c r="EQ7" s="139" t="str">
        <f>IF($B$2=1,IF('ก.ย.'!I7="","",'ก.ย.'!I7),IF('ก.ย.'!I37="","",'ก.ย.'!I37))</f>
        <v/>
      </c>
      <c r="ER7" s="139" t="str">
        <f>IF($B$2=1,IF('ก.ย.'!J7="","",'ก.ย.'!J7),IF('ก.ย.'!J37="","",'ก.ย.'!J37))</f>
        <v/>
      </c>
      <c r="ES7" s="139" t="str">
        <f>IF($B$2=1,IF('ก.ย.'!K7="","",'ก.ย.'!K7),IF('ก.ย.'!K37="","",'ก.ย.'!K37))</f>
        <v/>
      </c>
      <c r="ET7" s="139" t="str">
        <f>IF($B$2=1,IF('ก.ย.'!L7="","",'ก.ย.'!L7),IF('ก.ย.'!L37="","",'ก.ย.'!L37))</f>
        <v/>
      </c>
      <c r="EU7" s="139" t="str">
        <f>IF($B$2=1,IF('ก.ย.'!M7="","",'ก.ย.'!M7),IF('ก.ย.'!M37="","",'ก.ย.'!M37))</f>
        <v/>
      </c>
      <c r="EV7" s="139" t="str">
        <f>IF($B$2=1,IF('ก.ย.'!N7="","",'ก.ย.'!N7),IF('ก.ย.'!N37="","",'ก.ย.'!N37))</f>
        <v/>
      </c>
      <c r="EW7" s="139" t="str">
        <f>IF($B$2=1,IF('ก.ย.'!O7="","",'ก.ย.'!O7),IF('ก.ย.'!O37="","",'ก.ย.'!O37))</f>
        <v/>
      </c>
      <c r="EX7" s="139" t="str">
        <f>IF($B$2=1,IF('ก.ย.'!P7="","",'ก.ย.'!P7),IF('ก.ย.'!P37="","",'ก.ย.'!P37))</f>
        <v/>
      </c>
      <c r="EY7" s="139" t="str">
        <f>IF($B$2=1,IF('ก.ย.'!Q7="","",'ก.ย.'!Q7),IF('ก.ย.'!Q37="","",'ก.ย.'!Q37))</f>
        <v/>
      </c>
      <c r="EZ7" s="139" t="str">
        <f>IF($B$2=1,IF('ก.ย.'!R7="","",'ก.ย.'!R7),IF('ก.ย.'!R37="","",'ก.ย.'!R37))</f>
        <v/>
      </c>
      <c r="FA7" s="139" t="str">
        <f>IF($B$2=1,IF('ก.ย.'!S7="","",'ก.ย.'!S7),IF('ก.ย.'!S37="","",'ก.ย.'!S37))</f>
        <v/>
      </c>
      <c r="FB7" s="139" t="str">
        <f>IF($B$2=1,IF('ก.ย.'!T7="","",'ก.ย.'!T7),IF('ก.ย.'!T37="","",'ก.ย.'!T37))</f>
        <v/>
      </c>
      <c r="FC7" s="139" t="str">
        <f>IF($B$2=1,IF('ก.ย.'!U7="","",'ก.ย.'!U7),IF('ก.ย.'!U37="","",'ก.ย.'!U37))</f>
        <v/>
      </c>
      <c r="FD7" s="139" t="str">
        <f>IF($B$2=1,IF('ก.ย.'!V7="","",'ก.ย.'!V7),IF('ก.ย.'!V37="","",'ก.ย.'!V37))</f>
        <v/>
      </c>
      <c r="FE7" s="139" t="str">
        <f>IF($B$2=1,IF('ก.ย.'!W7="","",'ก.ย.'!W7),IF('ก.ย.'!W37="","",'ก.ย.'!W37))</f>
        <v/>
      </c>
      <c r="FF7" s="139" t="str">
        <f>IF($B$2=1,IF('ก.ย.'!X7="","",'ก.ย.'!X7),IF('ก.ย.'!X37="","",'ก.ย.'!X37))</f>
        <v/>
      </c>
      <c r="FG7" s="139" t="str">
        <f>IF($B$2=1,IF('ก.ย.'!Y7="","",'ก.ย.'!Y7),IF('ก.ย.'!Y37="","",'ก.ย.'!Y37))</f>
        <v/>
      </c>
      <c r="FH7" s="139" t="str">
        <f>IF($B$2=1,IF('ก.ย.'!Z7="","",'ก.ย.'!Z7),IF('ก.ย.'!Z37="","",'ก.ย.'!Z37))</f>
        <v/>
      </c>
      <c r="FI7" s="139" t="str">
        <f>IF($B$2=1,IF('ก.ย.'!AA7="","",'ก.ย.'!AA7),IF('ก.ย.'!AA37="","",'ก.ย.'!AA37))</f>
        <v/>
      </c>
      <c r="FJ7" s="139" t="str">
        <f>IF($B$2=1,IF('ก.ย.'!AB7="","",'ก.ย.'!AB7),IF('ก.ย.'!AB37="","",'ก.ย.'!AB37))</f>
        <v/>
      </c>
      <c r="FK7" s="139" t="str">
        <f>IF($B$2=1,IF('ก.ย.'!AC7="","",'ก.ย.'!AC7),IF('ก.ย.'!AC37="","",'ก.ย.'!AC37))</f>
        <v/>
      </c>
      <c r="FL7" s="139" t="str">
        <f>IF($B$2=1,IF('ก.ย.'!AD7="","",'ก.ย.'!AD7),IF('ก.ย.'!AD37="","",'ก.ย.'!AD37))</f>
        <v/>
      </c>
      <c r="FM7" s="139" t="str">
        <f>IF($B$2=1,IF('ก.ย.'!AE7="","",'ก.ย.'!AE7),IF('ก.ย.'!AE37="","",'ก.ย.'!AE37))</f>
        <v/>
      </c>
      <c r="FN7" s="139" t="str">
        <f>IF($B$2=1,IF('ก.ย.'!AF7="","",'ก.ย.'!AF7),IF('ก.ย.'!AF37="","",'ก.ย.'!AF37))</f>
        <v/>
      </c>
      <c r="FO7" s="139" t="str">
        <f>IF($B$2=1,IF('ก.ย.'!AG7="","",'ก.ย.'!AG7),IF('ก.ย.'!AG37="","",'ก.ย.'!AG37))</f>
        <v/>
      </c>
      <c r="FP7" s="139" t="str">
        <f>IF($B$2=1,IF('ก.ย.'!AH7="","",'ก.ย.'!AH7),IF('ก.ย.'!AH37="","",'ก.ย.'!AH37))</f>
        <v/>
      </c>
      <c r="FQ7" s="139">
        <f>IF($B$2=1,IF('ก.ย.'!AI7="","",'ก.ย.'!AI7),IF('ก.ย.'!AI37="","",'ก.ย.'!AI37))</f>
        <v>0</v>
      </c>
      <c r="FR7" s="138">
        <f t="shared" si="15"/>
        <v>4</v>
      </c>
      <c r="FS7" s="139"/>
      <c r="FT7" s="139" t="str">
        <f>IF($B$2=1,IF('ต.ค.'!D7="","",'ต.ค.'!D7),IF('ต.ค.'!D37="","",'ต.ค.'!D37))</f>
        <v/>
      </c>
      <c r="FU7" s="139" t="str">
        <f>IF($B$2=1,IF('ต.ค.'!E7="","",'ต.ค.'!E7),IF('ต.ค.'!E37="","",'ต.ค.'!E37))</f>
        <v/>
      </c>
      <c r="FV7" s="139" t="str">
        <f>IF($B$2=1,IF('ต.ค.'!F7="","",'ต.ค.'!F7),IF('ต.ค.'!F37="","",'ต.ค.'!F37))</f>
        <v/>
      </c>
      <c r="FW7" s="139" t="str">
        <f>IF($B$2=1,IF('ต.ค.'!G7="","",'ต.ค.'!G7),IF('ต.ค.'!G37="","",'ต.ค.'!G37))</f>
        <v/>
      </c>
      <c r="FX7" s="139" t="str">
        <f>IF($B$2=1,IF('ต.ค.'!H7="","",'ต.ค.'!H7),IF('ต.ค.'!H37="","",'ต.ค.'!H37))</f>
        <v/>
      </c>
      <c r="FY7" s="139" t="str">
        <f>IF($B$2=1,IF('ต.ค.'!I7="","",'ต.ค.'!I7),IF('ต.ค.'!I37="","",'ต.ค.'!I37))</f>
        <v/>
      </c>
      <c r="FZ7" s="139" t="str">
        <f>IF($B$2=1,IF('ต.ค.'!J7="","",'ต.ค.'!J7),IF('ต.ค.'!J37="","",'ต.ค.'!J37))</f>
        <v/>
      </c>
      <c r="GA7" s="139" t="str">
        <f>IF($B$2=1,IF('ต.ค.'!K7="","",'ต.ค.'!K7),IF('ต.ค.'!K37="","",'ต.ค.'!K37))</f>
        <v/>
      </c>
      <c r="GB7" s="139" t="str">
        <f>IF($B$2=1,IF('ต.ค.'!L7="","",'ต.ค.'!L7),IF('ต.ค.'!L37="","",'ต.ค.'!L37))</f>
        <v/>
      </c>
      <c r="GC7" s="139" t="str">
        <f>IF($B$2=1,IF('ต.ค.'!M7="","",'ต.ค.'!M7),IF('ต.ค.'!M37="","",'ต.ค.'!M37))</f>
        <v/>
      </c>
      <c r="GD7" s="139" t="str">
        <f>IF($B$2=1,IF('ต.ค.'!N7="","",'ต.ค.'!N7),IF('ต.ค.'!N37="","",'ต.ค.'!N37))</f>
        <v/>
      </c>
      <c r="GE7" s="139" t="str">
        <f>IF($B$2=1,IF('ต.ค.'!O7="","",'ต.ค.'!O7),IF('ต.ค.'!O37="","",'ต.ค.'!O37))</f>
        <v/>
      </c>
      <c r="GF7" s="139" t="str">
        <f>IF($B$2=1,IF('ต.ค.'!P7="","",'ต.ค.'!P7),IF('ต.ค.'!P37="","",'ต.ค.'!P37))</f>
        <v/>
      </c>
      <c r="GG7" s="139" t="str">
        <f>IF($B$2=1,IF('ต.ค.'!Q7="","",'ต.ค.'!Q7),IF('ต.ค.'!Q37="","",'ต.ค.'!Q37))</f>
        <v/>
      </c>
      <c r="GH7" s="139" t="str">
        <f>IF($B$2=1,IF('ต.ค.'!R7="","",'ต.ค.'!R7),IF('ต.ค.'!R37="","",'ต.ค.'!R37))</f>
        <v/>
      </c>
      <c r="GI7" s="139" t="str">
        <f>IF($B$2=1,IF('ต.ค.'!S7="","",'ต.ค.'!S7),IF('ต.ค.'!S37="","",'ต.ค.'!S37))</f>
        <v/>
      </c>
      <c r="GJ7" s="139" t="str">
        <f>IF($B$2=1,IF('ต.ค.'!T7="","",'ต.ค.'!T7),IF('ต.ค.'!T37="","",'ต.ค.'!T37))</f>
        <v/>
      </c>
      <c r="GK7" s="139" t="str">
        <f>IF($B$2=1,IF('ต.ค.'!U7="","",'ต.ค.'!U7),IF('ต.ค.'!U37="","",'ต.ค.'!U37))</f>
        <v/>
      </c>
      <c r="GL7" s="139" t="str">
        <f>IF($B$2=1,IF('ต.ค.'!V7="","",'ต.ค.'!V7),IF('ต.ค.'!V37="","",'ต.ค.'!V37))</f>
        <v/>
      </c>
      <c r="GM7" s="139" t="str">
        <f>IF($B$2=1,IF('ต.ค.'!W7="","",'ต.ค.'!W7),IF('ต.ค.'!W37="","",'ต.ค.'!W37))</f>
        <v/>
      </c>
      <c r="GN7" s="139" t="str">
        <f>IF($B$2=1,IF('ต.ค.'!X7="","",'ต.ค.'!X7),IF('ต.ค.'!X37="","",'ต.ค.'!X37))</f>
        <v/>
      </c>
      <c r="GO7" s="139" t="str">
        <f>IF($B$2=1,IF('ต.ค.'!Y7="","",'ต.ค.'!Y7),IF('ต.ค.'!Y37="","",'ต.ค.'!Y37))</f>
        <v/>
      </c>
      <c r="GP7" s="139" t="str">
        <f>IF($B$2=1,IF('ต.ค.'!Z7="","",'ต.ค.'!Z7),IF('ต.ค.'!Z37="","",'ต.ค.'!Z37))</f>
        <v/>
      </c>
      <c r="GQ7" s="139" t="str">
        <f>IF($B$2=1,IF('ต.ค.'!AA7="","",'ต.ค.'!AA7),IF('ต.ค.'!AA37="","",'ต.ค.'!AA37))</f>
        <v/>
      </c>
      <c r="GR7" s="139" t="str">
        <f>IF($B$2=1,IF('ต.ค.'!AB7="","",'ต.ค.'!AB7),IF('ต.ค.'!AB37="","",'ต.ค.'!AB37))</f>
        <v/>
      </c>
      <c r="GS7" s="139" t="str">
        <f>IF($B$2=1,IF('ต.ค.'!AC7="","",'ต.ค.'!AC7),IF('ต.ค.'!AC37="","",'ต.ค.'!AC37))</f>
        <v/>
      </c>
      <c r="GT7" s="139" t="str">
        <f>IF($B$2=1,IF('ต.ค.'!AD7="","",'ต.ค.'!AD7),IF('ต.ค.'!AD37="","",'ต.ค.'!AD37))</f>
        <v/>
      </c>
      <c r="GU7" s="139" t="str">
        <f>IF($B$2=1,IF('ต.ค.'!AE7="","",'ต.ค.'!AE7),IF('ต.ค.'!AE37="","",'ต.ค.'!AE37))</f>
        <v/>
      </c>
      <c r="GV7" s="139" t="str">
        <f>IF($B$2=1,IF('ต.ค.'!AF7="","",'ต.ค.'!AF7),IF('ต.ค.'!AF37="","",'ต.ค.'!AF37))</f>
        <v/>
      </c>
      <c r="GW7" s="139" t="str">
        <f>IF($B$2=1,IF('ต.ค.'!AG7="","",'ต.ค.'!AG7),IF('ต.ค.'!AG37="","",'ต.ค.'!AG37))</f>
        <v/>
      </c>
      <c r="GX7" s="139" t="str">
        <f>IF($B$2=1,IF('ต.ค.'!AH7="","",'ต.ค.'!AH7),IF('ต.ค.'!AH37="","",'ต.ค.'!AH37))</f>
        <v/>
      </c>
      <c r="GY7" s="139">
        <f>IF($B$2=1,IF('ต.ค.'!AI7="","",'ต.ค.'!AI7),IF('ต.ค.'!AI37="","",'ต.ค.'!AI37))</f>
        <v>0</v>
      </c>
      <c r="GZ7" s="138">
        <f t="shared" si="16"/>
        <v>4</v>
      </c>
      <c r="HA7" s="139"/>
      <c r="HB7" s="139" t="str">
        <f>IF($B$2=1,IF('พ.ย.'!D7="","",'พ.ย.'!D7),IF('พ.ย.'!D37="","",'พ.ย.'!D37))</f>
        <v/>
      </c>
      <c r="HC7" s="139" t="str">
        <f>IF($B$2=1,IF('พ.ย.'!E7="","",'พ.ย.'!E7),IF('พ.ย.'!E37="","",'พ.ย.'!E37))</f>
        <v/>
      </c>
      <c r="HD7" s="139" t="str">
        <f>IF($B$2=1,IF('พ.ย.'!F7="","",'พ.ย.'!F7),IF('พ.ย.'!F37="","",'พ.ย.'!F37))</f>
        <v/>
      </c>
      <c r="HE7" s="139" t="str">
        <f>IF($B$2=1,IF('พ.ย.'!G7="","",'พ.ย.'!G7),IF('พ.ย.'!G37="","",'พ.ย.'!G37))</f>
        <v/>
      </c>
      <c r="HF7" s="139" t="str">
        <f>IF($B$2=1,IF('พ.ย.'!H7="","",'พ.ย.'!H7),IF('พ.ย.'!H37="","",'พ.ย.'!H37))</f>
        <v/>
      </c>
      <c r="HG7" s="139" t="str">
        <f>IF($B$2=1,IF('พ.ย.'!I7="","",'พ.ย.'!I7),IF('พ.ย.'!I37="","",'พ.ย.'!I37))</f>
        <v/>
      </c>
      <c r="HH7" s="139" t="str">
        <f>IF($B$2=1,IF('พ.ย.'!J7="","",'พ.ย.'!J7),IF('พ.ย.'!J37="","",'พ.ย.'!J37))</f>
        <v/>
      </c>
      <c r="HI7" s="139" t="str">
        <f>IF($B$2=1,IF('พ.ย.'!K7="","",'พ.ย.'!K7),IF('พ.ย.'!K37="","",'พ.ย.'!K37))</f>
        <v/>
      </c>
      <c r="HJ7" s="139" t="str">
        <f>IF($B$2=1,IF('พ.ย.'!L7="","",'พ.ย.'!L7),IF('พ.ย.'!L37="","",'พ.ย.'!L37))</f>
        <v/>
      </c>
      <c r="HK7" s="139" t="str">
        <f>IF($B$2=1,IF('พ.ย.'!M7="","",'พ.ย.'!M7),IF('พ.ย.'!M37="","",'พ.ย.'!M37))</f>
        <v/>
      </c>
      <c r="HL7" s="139" t="str">
        <f>IF($B$2=1,IF('พ.ย.'!N7="","",'พ.ย.'!N7),IF('พ.ย.'!N37="","",'พ.ย.'!N37))</f>
        <v/>
      </c>
      <c r="HM7" s="139" t="str">
        <f>IF($B$2=1,IF('พ.ย.'!O7="","",'พ.ย.'!O7),IF('พ.ย.'!O37="","",'พ.ย.'!O37))</f>
        <v/>
      </c>
      <c r="HN7" s="139" t="str">
        <f>IF($B$2=1,IF('พ.ย.'!P7="","",'พ.ย.'!P7),IF('พ.ย.'!P37="","",'พ.ย.'!P37))</f>
        <v/>
      </c>
      <c r="HO7" s="139" t="str">
        <f>IF($B$2=1,IF('พ.ย.'!Q7="","",'พ.ย.'!Q7),IF('พ.ย.'!Q37="","",'พ.ย.'!Q37))</f>
        <v/>
      </c>
      <c r="HP7" s="139" t="str">
        <f>IF($B$2=1,IF('พ.ย.'!R7="","",'พ.ย.'!R7),IF('พ.ย.'!R37="","",'พ.ย.'!R37))</f>
        <v/>
      </c>
      <c r="HQ7" s="139" t="str">
        <f>IF($B$2=1,IF('พ.ย.'!S7="","",'พ.ย.'!S7),IF('พ.ย.'!S37="","",'พ.ย.'!S37))</f>
        <v/>
      </c>
      <c r="HR7" s="139" t="str">
        <f>IF($B$2=1,IF('พ.ย.'!T7="","",'พ.ย.'!T7),IF('พ.ย.'!T37="","",'พ.ย.'!T37))</f>
        <v/>
      </c>
      <c r="HS7" s="139" t="str">
        <f>IF($B$2=1,IF('พ.ย.'!U7="","",'พ.ย.'!U7),IF('พ.ย.'!U37="","",'พ.ย.'!U37))</f>
        <v/>
      </c>
      <c r="HT7" s="139" t="str">
        <f>IF($B$2=1,IF('พ.ย.'!V7="","",'พ.ย.'!V7),IF('พ.ย.'!V37="","",'พ.ย.'!V37))</f>
        <v/>
      </c>
      <c r="HU7" s="139" t="str">
        <f>IF($B$2=1,IF('พ.ย.'!W7="","",'พ.ย.'!W7),IF('พ.ย.'!W37="","",'พ.ย.'!W37))</f>
        <v/>
      </c>
      <c r="HV7" s="139" t="str">
        <f>IF($B$2=1,IF('พ.ย.'!X7="","",'พ.ย.'!X7),IF('พ.ย.'!X37="","",'พ.ย.'!X37))</f>
        <v/>
      </c>
      <c r="HW7" s="139" t="str">
        <f>IF($B$2=1,IF('พ.ย.'!Y7="","",'พ.ย.'!Y7),IF('พ.ย.'!Y37="","",'พ.ย.'!Y37))</f>
        <v/>
      </c>
      <c r="HX7" s="139" t="str">
        <f>IF($B$2=1,IF('พ.ย.'!Z7="","",'พ.ย.'!Z7),IF('พ.ย.'!Z37="","",'พ.ย.'!Z37))</f>
        <v/>
      </c>
      <c r="HY7" s="139" t="str">
        <f>IF($B$2=1,IF('พ.ย.'!AA7="","",'พ.ย.'!AA7),IF('พ.ย.'!AA37="","",'พ.ย.'!AA37))</f>
        <v/>
      </c>
      <c r="HZ7" s="139" t="str">
        <f>IF($B$2=1,IF('พ.ย.'!AB7="","",'พ.ย.'!AB7),IF('พ.ย.'!AB37="","",'พ.ย.'!AB37))</f>
        <v/>
      </c>
      <c r="IA7" s="139" t="str">
        <f>IF($B$2=1,IF('พ.ย.'!AC7="","",'พ.ย.'!AC7),IF('พ.ย.'!AC37="","",'พ.ย.'!AC37))</f>
        <v/>
      </c>
      <c r="IB7" s="139" t="str">
        <f>IF($B$2=1,IF('พ.ย.'!AD7="","",'พ.ย.'!AD7),IF('พ.ย.'!AD37="","",'พ.ย.'!AD37))</f>
        <v/>
      </c>
      <c r="IC7" s="139" t="str">
        <f>IF($B$2=1,IF('พ.ย.'!AE7="","",'พ.ย.'!AE7),IF('พ.ย.'!AE37="","",'พ.ย.'!AE37))</f>
        <v/>
      </c>
      <c r="ID7" s="139" t="str">
        <f>IF($B$2=1,IF('พ.ย.'!AF7="","",'พ.ย.'!AF7),IF('พ.ย.'!AF37="","",'พ.ย.'!AF37))</f>
        <v/>
      </c>
      <c r="IE7" s="139" t="str">
        <f>IF($B$2=1,IF('พ.ย.'!AG7="","",'พ.ย.'!AG7),IF('พ.ย.'!AG37="","",'พ.ย.'!AG37))</f>
        <v/>
      </c>
      <c r="IF7" s="139" t="str">
        <f>IF($B$2=1,IF('พ.ย.'!AH7="","",'พ.ย.'!AH7),IF('พ.ย.'!AH37="","",'พ.ย.'!AH37))</f>
        <v/>
      </c>
      <c r="IG7" s="139">
        <f>IF($B$2=1,IF('พ.ย.'!AI7="","",'พ.ย.'!AI7),IF('พ.ย.'!AI37="","",'พ.ย.'!AI37))</f>
        <v>0</v>
      </c>
      <c r="IH7" s="138">
        <f t="shared" si="17"/>
        <v>4</v>
      </c>
      <c r="II7" s="139"/>
      <c r="IJ7" s="139" t="str">
        <f>IF($B$2=1,IF('ธ.ค.'!D7="","",'ธ.ค.'!D7),IF('ธ.ค.'!D37="","",'ธ.ค.'!D37))</f>
        <v/>
      </c>
      <c r="IK7" s="139" t="str">
        <f>IF($B$2=1,IF('ธ.ค.'!E7="","",'ธ.ค.'!E7),IF('ธ.ค.'!E37="","",'ธ.ค.'!E37))</f>
        <v/>
      </c>
      <c r="IL7" s="139" t="str">
        <f>IF($B$2=1,IF('ธ.ค.'!F7="","",'ธ.ค.'!F7),IF('ธ.ค.'!F37="","",'ธ.ค.'!F37))</f>
        <v/>
      </c>
      <c r="IM7" s="139" t="str">
        <f>IF($B$2=1,IF('ธ.ค.'!G7="","",'ธ.ค.'!G7),IF('ธ.ค.'!G37="","",'ธ.ค.'!G37))</f>
        <v/>
      </c>
      <c r="IN7" s="139" t="str">
        <f>IF($B$2=1,IF('ธ.ค.'!H7="","",'ธ.ค.'!H7),IF('ธ.ค.'!H37="","",'ธ.ค.'!H37))</f>
        <v/>
      </c>
      <c r="IO7" s="139" t="str">
        <f>IF($B$2=1,IF('ธ.ค.'!I7="","",'ธ.ค.'!I7),IF('ธ.ค.'!I37="","",'ธ.ค.'!I37))</f>
        <v/>
      </c>
      <c r="IP7" s="139" t="str">
        <f>IF($B$2=1,IF('ธ.ค.'!J7="","",'ธ.ค.'!J7),IF('ธ.ค.'!J37="","",'ธ.ค.'!J37))</f>
        <v/>
      </c>
      <c r="IQ7" s="139" t="str">
        <f>IF($B$2=1,IF('ธ.ค.'!K7="","",'ธ.ค.'!K7),IF('ธ.ค.'!K37="","",'ธ.ค.'!K37))</f>
        <v/>
      </c>
      <c r="IR7" s="139" t="str">
        <f>IF($B$2=1,IF('ธ.ค.'!L7="","",'ธ.ค.'!L7),IF('ธ.ค.'!L37="","",'ธ.ค.'!L37))</f>
        <v/>
      </c>
      <c r="IS7" s="139" t="str">
        <f>IF($B$2=1,IF('ธ.ค.'!M7="","",'ธ.ค.'!M7),IF('ธ.ค.'!M37="","",'ธ.ค.'!M37))</f>
        <v/>
      </c>
      <c r="IT7" s="139" t="str">
        <f>IF($B$2=1,IF('ธ.ค.'!N7="","",'ธ.ค.'!N7),IF('ธ.ค.'!N37="","",'ธ.ค.'!N37))</f>
        <v/>
      </c>
      <c r="IU7" s="139" t="str">
        <f>IF($B$2=1,IF('ธ.ค.'!O7="","",'ธ.ค.'!O7),IF('ธ.ค.'!O37="","",'ธ.ค.'!O37))</f>
        <v/>
      </c>
      <c r="IV7" s="139" t="str">
        <f>IF($B$2=1,IF('ธ.ค.'!P7="","",'ธ.ค.'!P7),IF('ธ.ค.'!P37="","",'ธ.ค.'!P37))</f>
        <v/>
      </c>
      <c r="IW7" s="139" t="str">
        <f>IF($B$2=1,IF('ธ.ค.'!Q7="","",'ธ.ค.'!Q7),IF('ธ.ค.'!Q37="","",'ธ.ค.'!Q37))</f>
        <v/>
      </c>
      <c r="IX7" s="139" t="str">
        <f>IF($B$2=1,IF('ธ.ค.'!R7="","",'ธ.ค.'!R7),IF('ธ.ค.'!R37="","",'ธ.ค.'!R37))</f>
        <v/>
      </c>
      <c r="IY7" s="139" t="str">
        <f>IF($B$2=1,IF('ธ.ค.'!S7="","",'ธ.ค.'!S7),IF('ธ.ค.'!S37="","",'ธ.ค.'!S37))</f>
        <v/>
      </c>
      <c r="IZ7" s="139" t="str">
        <f>IF($B$2=1,IF('ธ.ค.'!T7="","",'ธ.ค.'!T7),IF('ธ.ค.'!T37="","",'ธ.ค.'!T37))</f>
        <v/>
      </c>
      <c r="JA7" s="139" t="str">
        <f>IF($B$2=1,IF('ธ.ค.'!U7="","",'ธ.ค.'!U7),IF('ธ.ค.'!U37="","",'ธ.ค.'!U37))</f>
        <v/>
      </c>
      <c r="JB7" s="139" t="str">
        <f>IF($B$2=1,IF('ธ.ค.'!V7="","",'ธ.ค.'!V7),IF('ธ.ค.'!V37="","",'ธ.ค.'!V37))</f>
        <v/>
      </c>
      <c r="JC7" s="139" t="str">
        <f>IF($B$2=1,IF('ธ.ค.'!W7="","",'ธ.ค.'!W7),IF('ธ.ค.'!W37="","",'ธ.ค.'!W37))</f>
        <v/>
      </c>
      <c r="JD7" s="139" t="str">
        <f>IF($B$2=1,IF('ธ.ค.'!X7="","",'ธ.ค.'!X7),IF('ธ.ค.'!X37="","",'ธ.ค.'!X37))</f>
        <v/>
      </c>
      <c r="JE7" s="139" t="str">
        <f>IF($B$2=1,IF('ธ.ค.'!Y7="","",'ธ.ค.'!Y7),IF('ธ.ค.'!Y37="","",'ธ.ค.'!Y37))</f>
        <v/>
      </c>
      <c r="JF7" s="139" t="str">
        <f>IF($B$2=1,IF('ธ.ค.'!Z7="","",'ธ.ค.'!Z7),IF('ธ.ค.'!Z37="","",'ธ.ค.'!Z37))</f>
        <v/>
      </c>
      <c r="JG7" s="139" t="str">
        <f>IF($B$2=1,IF('ธ.ค.'!AA7="","",'ธ.ค.'!AA7),IF('ธ.ค.'!AA37="","",'ธ.ค.'!AA37))</f>
        <v/>
      </c>
      <c r="JH7" s="139" t="str">
        <f>IF($B$2=1,IF('ธ.ค.'!AB7="","",'ธ.ค.'!AB7),IF('ธ.ค.'!AB37="","",'ธ.ค.'!AB37))</f>
        <v/>
      </c>
      <c r="JI7" s="139" t="str">
        <f>IF($B$2=1,IF('ธ.ค.'!AC7="","",'ธ.ค.'!AC7),IF('ธ.ค.'!AC37="","",'ธ.ค.'!AC37))</f>
        <v/>
      </c>
      <c r="JJ7" s="139" t="str">
        <f>IF($B$2=1,IF('ธ.ค.'!AD7="","",'ธ.ค.'!AD7),IF('ธ.ค.'!AD37="","",'ธ.ค.'!AD37))</f>
        <v/>
      </c>
      <c r="JK7" s="139" t="str">
        <f>IF($B$2=1,IF('ธ.ค.'!AE7="","",'ธ.ค.'!AE7),IF('ธ.ค.'!AE37="","",'ธ.ค.'!AE37))</f>
        <v/>
      </c>
      <c r="JL7" s="139" t="str">
        <f>IF($B$2=1,IF('ธ.ค.'!AF7="","",'ธ.ค.'!AF7),IF('ธ.ค.'!AF37="","",'ธ.ค.'!AF37))</f>
        <v/>
      </c>
      <c r="JM7" s="139" t="str">
        <f>IF($B$2=1,IF('ธ.ค.'!AG7="","",'ธ.ค.'!AG7),IF('ธ.ค.'!AG37="","",'ธ.ค.'!AG37))</f>
        <v/>
      </c>
      <c r="JN7" s="139" t="str">
        <f>IF($B$2=1,IF('ธ.ค.'!AH7="","",'ธ.ค.'!AH7),IF('ธ.ค.'!AH37="","",'ธ.ค.'!AH37))</f>
        <v/>
      </c>
      <c r="JO7" s="139">
        <f>IF($B$2=1,IF('ธ.ค.'!AI7="","",'ธ.ค.'!AI7),IF('ธ.ค.'!AI37="","",'ธ.ค.'!AI37))</f>
        <v>0</v>
      </c>
      <c r="JP7" s="138">
        <f t="shared" si="18"/>
        <v>4</v>
      </c>
      <c r="JQ7" s="139"/>
      <c r="JR7" s="139" t="str">
        <f>IF($B$2=1,IF('ม.ค.'!D7="","",'ม.ค.'!D7),IF('ม.ค.'!D37="","",'ม.ค.'!D37))</f>
        <v/>
      </c>
      <c r="JS7" s="139" t="str">
        <f>IF($B$2=1,IF('ม.ค.'!E7="","",'ม.ค.'!E7),IF('ม.ค.'!E37="","",'ม.ค.'!E37))</f>
        <v/>
      </c>
      <c r="JT7" s="139" t="str">
        <f>IF($B$2=1,IF('ม.ค.'!F7="","",'ม.ค.'!F7),IF('ม.ค.'!F37="","",'ม.ค.'!F37))</f>
        <v/>
      </c>
      <c r="JU7" s="139" t="str">
        <f>IF($B$2=1,IF('ม.ค.'!G7="","",'ม.ค.'!G7),IF('ม.ค.'!G37="","",'ม.ค.'!G37))</f>
        <v/>
      </c>
      <c r="JV7" s="139" t="str">
        <f>IF($B$2=1,IF('ม.ค.'!H7="","",'ม.ค.'!H7),IF('ม.ค.'!H37="","",'ม.ค.'!H37))</f>
        <v/>
      </c>
      <c r="JW7" s="139" t="str">
        <f>IF($B$2=1,IF('ม.ค.'!I7="","",'ม.ค.'!I7),IF('ม.ค.'!I37="","",'ม.ค.'!I37))</f>
        <v/>
      </c>
      <c r="JX7" s="139" t="str">
        <f>IF($B$2=1,IF('ม.ค.'!J7="","",'ม.ค.'!J7),IF('ม.ค.'!J37="","",'ม.ค.'!J37))</f>
        <v/>
      </c>
      <c r="JY7" s="139" t="str">
        <f>IF($B$2=1,IF('ม.ค.'!K7="","",'ม.ค.'!K7),IF('ม.ค.'!K37="","",'ม.ค.'!K37))</f>
        <v/>
      </c>
      <c r="JZ7" s="139" t="str">
        <f>IF($B$2=1,IF('ม.ค.'!L7="","",'ม.ค.'!L7),IF('ม.ค.'!L37="","",'ม.ค.'!L37))</f>
        <v/>
      </c>
      <c r="KA7" s="139" t="str">
        <f>IF($B$2=1,IF('ม.ค.'!M7="","",'ม.ค.'!M7),IF('ม.ค.'!M37="","",'ม.ค.'!M37))</f>
        <v/>
      </c>
      <c r="KB7" s="139" t="str">
        <f>IF($B$2=1,IF('ม.ค.'!N7="","",'ม.ค.'!N7),IF('ม.ค.'!N37="","",'ม.ค.'!N37))</f>
        <v/>
      </c>
      <c r="KC7" s="139" t="str">
        <f>IF($B$2=1,IF('ม.ค.'!O7="","",'ม.ค.'!O7),IF('ม.ค.'!O37="","",'ม.ค.'!O37))</f>
        <v/>
      </c>
      <c r="KD7" s="139" t="str">
        <f>IF($B$2=1,IF('ม.ค.'!P7="","",'ม.ค.'!P7),IF('ม.ค.'!P37="","",'ม.ค.'!P37))</f>
        <v/>
      </c>
      <c r="KE7" s="139" t="str">
        <f>IF($B$2=1,IF('ม.ค.'!Q7="","",'ม.ค.'!Q7),IF('ม.ค.'!Q37="","",'ม.ค.'!Q37))</f>
        <v/>
      </c>
      <c r="KF7" s="139" t="str">
        <f>IF($B$2=1,IF('ม.ค.'!R7="","",'ม.ค.'!R7),IF('ม.ค.'!R37="","",'ม.ค.'!R37))</f>
        <v/>
      </c>
      <c r="KG7" s="139" t="str">
        <f>IF($B$2=1,IF('ม.ค.'!S7="","",'ม.ค.'!S7),IF('ม.ค.'!S37="","",'ม.ค.'!S37))</f>
        <v/>
      </c>
      <c r="KH7" s="139" t="str">
        <f>IF($B$2=1,IF('ม.ค.'!T7="","",'ม.ค.'!T7),IF('ม.ค.'!T37="","",'ม.ค.'!T37))</f>
        <v/>
      </c>
      <c r="KI7" s="139" t="str">
        <f>IF($B$2=1,IF('ม.ค.'!U7="","",'ม.ค.'!U7),IF('ม.ค.'!U37="","",'ม.ค.'!U37))</f>
        <v/>
      </c>
      <c r="KJ7" s="139" t="str">
        <f>IF($B$2=1,IF('ม.ค.'!V7="","",'ม.ค.'!V7),IF('ม.ค.'!V37="","",'ม.ค.'!V37))</f>
        <v/>
      </c>
      <c r="KK7" s="139" t="str">
        <f>IF($B$2=1,IF('ม.ค.'!W7="","",'ม.ค.'!W7),IF('ม.ค.'!W37="","",'ม.ค.'!W37))</f>
        <v/>
      </c>
      <c r="KL7" s="139" t="str">
        <f>IF($B$2=1,IF('ม.ค.'!X7="","",'ม.ค.'!X7),IF('ม.ค.'!X37="","",'ม.ค.'!X37))</f>
        <v/>
      </c>
      <c r="KM7" s="139" t="str">
        <f>IF($B$2=1,IF('ม.ค.'!Y7="","",'ม.ค.'!Y7),IF('ม.ค.'!Y37="","",'ม.ค.'!Y37))</f>
        <v/>
      </c>
      <c r="KN7" s="139" t="str">
        <f>IF($B$2=1,IF('ม.ค.'!Z7="","",'ม.ค.'!Z7),IF('ม.ค.'!Z37="","",'ม.ค.'!Z37))</f>
        <v/>
      </c>
      <c r="KO7" s="139" t="str">
        <f>IF($B$2=1,IF('ม.ค.'!AA7="","",'ม.ค.'!AA7),IF('ม.ค.'!AA37="","",'ม.ค.'!AA37))</f>
        <v/>
      </c>
      <c r="KP7" s="139" t="str">
        <f>IF($B$2=1,IF('ม.ค.'!AB7="","",'ม.ค.'!AB7),IF('ม.ค.'!AB37="","",'ม.ค.'!AB37))</f>
        <v/>
      </c>
      <c r="KQ7" s="139" t="str">
        <f>IF($B$2=1,IF('ม.ค.'!AC7="","",'ม.ค.'!AC7),IF('ม.ค.'!AC37="","",'ม.ค.'!AC37))</f>
        <v/>
      </c>
      <c r="KR7" s="139" t="str">
        <f>IF($B$2=1,IF('ม.ค.'!AD7="","",'ม.ค.'!AD7),IF('ม.ค.'!AD37="","",'ม.ค.'!AD37))</f>
        <v/>
      </c>
      <c r="KS7" s="139" t="str">
        <f>IF($B$2=1,IF('ม.ค.'!AE7="","",'ม.ค.'!AE7),IF('ม.ค.'!AE37="","",'ม.ค.'!AE37))</f>
        <v/>
      </c>
      <c r="KT7" s="139" t="str">
        <f>IF($B$2=1,IF('ม.ค.'!AF7="","",'ม.ค.'!AF7),IF('ม.ค.'!AF37="","",'ม.ค.'!AF37))</f>
        <v/>
      </c>
      <c r="KU7" s="139" t="str">
        <f>IF($B$2=1,IF('ม.ค.'!AG7="","",'ม.ค.'!AG7),IF('ม.ค.'!AG37="","",'ม.ค.'!AG37))</f>
        <v/>
      </c>
      <c r="KV7" s="139" t="str">
        <f>IF($B$2=1,IF('ม.ค.'!AH7="","",'ม.ค.'!AH7),IF('ม.ค.'!AH37="","",'ม.ค.'!AH37))</f>
        <v/>
      </c>
      <c r="KW7" s="139">
        <f>IF($B$2=1,IF('ม.ค.'!AI7="","",'ม.ค.'!AI7),IF('ม.ค.'!AI37="","",'ม.ค.'!AI37))</f>
        <v>0</v>
      </c>
      <c r="KX7" s="138">
        <f t="shared" si="19"/>
        <v>4</v>
      </c>
      <c r="KY7" s="139"/>
      <c r="KZ7" s="139" t="str">
        <f>IF($B$2=1,IF('ก.พ.'!D7="","",'ก.พ.'!D7),IF('ก.พ.'!D37="","",'ก.พ.'!D37))</f>
        <v/>
      </c>
      <c r="LA7" s="139" t="str">
        <f>IF($B$2=1,IF('ก.พ.'!E7="","",'ก.พ.'!E7),IF('ก.พ.'!E37="","",'ก.พ.'!E37))</f>
        <v/>
      </c>
      <c r="LB7" s="139" t="str">
        <f>IF($B$2=1,IF('ก.พ.'!F7="","",'ก.พ.'!F7),IF('ก.พ.'!F37="","",'ก.พ.'!F37))</f>
        <v/>
      </c>
      <c r="LC7" s="139" t="str">
        <f>IF($B$2=1,IF('ก.พ.'!G7="","",'ก.พ.'!G7),IF('ก.พ.'!G37="","",'ก.พ.'!G37))</f>
        <v/>
      </c>
      <c r="LD7" s="139" t="str">
        <f>IF($B$2=1,IF('ก.พ.'!H7="","",'ก.พ.'!H7),IF('ก.พ.'!H37="","",'ก.พ.'!H37))</f>
        <v/>
      </c>
      <c r="LE7" s="139" t="str">
        <f>IF($B$2=1,IF('ก.พ.'!I7="","",'ก.พ.'!I7),IF('ก.พ.'!I37="","",'ก.พ.'!I37))</f>
        <v/>
      </c>
      <c r="LF7" s="139" t="str">
        <f>IF($B$2=1,IF('ก.พ.'!J7="","",'ก.พ.'!J7),IF('ก.พ.'!J37="","",'ก.พ.'!J37))</f>
        <v/>
      </c>
      <c r="LG7" s="139" t="str">
        <f>IF($B$2=1,IF('ก.พ.'!K7="","",'ก.พ.'!K7),IF('ก.พ.'!K37="","",'ก.พ.'!K37))</f>
        <v/>
      </c>
      <c r="LH7" s="139" t="str">
        <f>IF($B$2=1,IF('ก.พ.'!L7="","",'ก.พ.'!L7),IF('ก.พ.'!L37="","",'ก.พ.'!L37))</f>
        <v/>
      </c>
      <c r="LI7" s="139" t="str">
        <f>IF($B$2=1,IF('ก.พ.'!M7="","",'ก.พ.'!M7),IF('ก.พ.'!M37="","",'ก.พ.'!M37))</f>
        <v/>
      </c>
      <c r="LJ7" s="139" t="str">
        <f>IF($B$2=1,IF('ก.พ.'!N7="","",'ก.พ.'!N7),IF('ก.พ.'!N37="","",'ก.พ.'!N37))</f>
        <v/>
      </c>
      <c r="LK7" s="139" t="str">
        <f>IF($B$2=1,IF('ก.พ.'!O7="","",'ก.พ.'!O7),IF('ก.พ.'!O37="","",'ก.พ.'!O37))</f>
        <v/>
      </c>
      <c r="LL7" s="139" t="str">
        <f>IF($B$2=1,IF('ก.พ.'!P7="","",'ก.พ.'!P7),IF('ก.พ.'!P37="","",'ก.พ.'!P37))</f>
        <v/>
      </c>
      <c r="LM7" s="139" t="str">
        <f>IF($B$2=1,IF('ก.พ.'!Q7="","",'ก.พ.'!Q7),IF('ก.พ.'!Q37="","",'ก.พ.'!Q37))</f>
        <v/>
      </c>
      <c r="LN7" s="139" t="str">
        <f>IF($B$2=1,IF('ก.พ.'!R7="","",'ก.พ.'!R7),IF('ก.พ.'!R37="","",'ก.พ.'!R37))</f>
        <v/>
      </c>
      <c r="LO7" s="139" t="str">
        <f>IF($B$2=1,IF('ก.พ.'!S7="","",'ก.พ.'!S7),IF('ก.พ.'!S37="","",'ก.พ.'!S37))</f>
        <v/>
      </c>
      <c r="LP7" s="139" t="str">
        <f>IF($B$2=1,IF('ก.พ.'!T7="","",'ก.พ.'!T7),IF('ก.พ.'!T37="","",'ก.พ.'!T37))</f>
        <v/>
      </c>
      <c r="LQ7" s="139" t="str">
        <f>IF($B$2=1,IF('ก.พ.'!U7="","",'ก.พ.'!U7),IF('ก.พ.'!U37="","",'ก.พ.'!U37))</f>
        <v/>
      </c>
      <c r="LR7" s="139" t="str">
        <f>IF($B$2=1,IF('ก.พ.'!V7="","",'ก.พ.'!V7),IF('ก.พ.'!V37="","",'ก.พ.'!V37))</f>
        <v/>
      </c>
      <c r="LS7" s="139" t="str">
        <f>IF($B$2=1,IF('ก.พ.'!W7="","",'ก.พ.'!W7),IF('ก.พ.'!W37="","",'ก.พ.'!W37))</f>
        <v/>
      </c>
      <c r="LT7" s="139" t="str">
        <f>IF($B$2=1,IF('ก.พ.'!X7="","",'ก.พ.'!X7),IF('ก.พ.'!X37="","",'ก.พ.'!X37))</f>
        <v/>
      </c>
      <c r="LU7" s="139" t="str">
        <f>IF($B$2=1,IF('ก.พ.'!Y7="","",'ก.พ.'!Y7),IF('ก.พ.'!Y37="","",'ก.พ.'!Y37))</f>
        <v/>
      </c>
      <c r="LV7" s="139" t="str">
        <f>IF($B$2=1,IF('ก.พ.'!Z7="","",'ก.พ.'!Z7),IF('ก.พ.'!Z37="","",'ก.พ.'!Z37))</f>
        <v/>
      </c>
      <c r="LW7" s="139" t="str">
        <f>IF($B$2=1,IF('ก.พ.'!AA7="","",'ก.พ.'!AA7),IF('ก.พ.'!AA37="","",'ก.พ.'!AA37))</f>
        <v/>
      </c>
      <c r="LX7" s="139" t="str">
        <f>IF($B$2=1,IF('ก.พ.'!AB7="","",'ก.พ.'!AB7),IF('ก.พ.'!AB37="","",'ก.พ.'!AB37))</f>
        <v/>
      </c>
      <c r="LY7" s="139" t="str">
        <f>IF($B$2=1,IF('ก.พ.'!AC7="","",'ก.พ.'!AC7),IF('ก.พ.'!AC37="","",'ก.พ.'!AC37))</f>
        <v/>
      </c>
      <c r="LZ7" s="139" t="str">
        <f>IF($B$2=1,IF('ก.พ.'!AD7="","",'ก.พ.'!AD7),IF('ก.พ.'!AD37="","",'ก.พ.'!AD37))</f>
        <v/>
      </c>
      <c r="MA7" s="139" t="str">
        <f>IF($B$2=1,IF('ก.พ.'!AE7="","",'ก.พ.'!AE7),IF('ก.พ.'!AE37="","",'ก.พ.'!AE37))</f>
        <v/>
      </c>
      <c r="MB7" s="139" t="str">
        <f>IF($B$2=1,IF('ก.พ.'!AF7="","",'ก.พ.'!AF7),IF('ก.พ.'!AF37="","",'ก.พ.'!AF37))</f>
        <v/>
      </c>
      <c r="MC7" s="139" t="str">
        <f>IF($B$2=1,IF('ก.พ.'!AG7="","",'ก.พ.'!AG7),IF('ก.พ.'!AG37="","",'ก.พ.'!AG37))</f>
        <v/>
      </c>
      <c r="MD7" s="139" t="str">
        <f>IF($B$2=1,IF('ก.พ.'!AH7="","",'ก.พ.'!AH7),IF('ก.พ.'!AH37="","",'ก.พ.'!AH37))</f>
        <v/>
      </c>
      <c r="ME7" s="139">
        <f>IF($B$2=1,IF('ก.พ.'!AI7="","",'ก.พ.'!AI7),IF('ก.พ.'!AI37="","",'ก.พ.'!AI37))</f>
        <v>0</v>
      </c>
      <c r="MF7" s="138">
        <f t="shared" si="20"/>
        <v>4</v>
      </c>
      <c r="MG7" s="139"/>
      <c r="MH7" s="139" t="str">
        <f>IF($B$2=1,IF('มี.ค.'!D7="","",'มี.ค.'!D7),IF('มี.ค.'!D37="","",'มี.ค.'!D37))</f>
        <v/>
      </c>
      <c r="MI7" s="139" t="str">
        <f>IF($B$2=1,IF('มี.ค.'!E7="","",'มี.ค.'!E7),IF('มี.ค.'!E37="","",'มี.ค.'!E37))</f>
        <v/>
      </c>
      <c r="MJ7" s="139" t="str">
        <f>IF($B$2=1,IF('มี.ค.'!F7="","",'มี.ค.'!F7),IF('มี.ค.'!F37="","",'มี.ค.'!F37))</f>
        <v/>
      </c>
      <c r="MK7" s="139" t="str">
        <f>IF($B$2=1,IF('มี.ค.'!G7="","",'มี.ค.'!G7),IF('มี.ค.'!G37="","",'มี.ค.'!G37))</f>
        <v/>
      </c>
      <c r="ML7" s="139" t="str">
        <f>IF($B$2=1,IF('มี.ค.'!H7="","",'มี.ค.'!H7),IF('มี.ค.'!H37="","",'มี.ค.'!H37))</f>
        <v/>
      </c>
      <c r="MM7" s="139" t="str">
        <f>IF($B$2=1,IF('มี.ค.'!I7="","",'มี.ค.'!I7),IF('มี.ค.'!I37="","",'มี.ค.'!I37))</f>
        <v/>
      </c>
      <c r="MN7" s="139" t="str">
        <f>IF($B$2=1,IF('มี.ค.'!J7="","",'มี.ค.'!J7),IF('มี.ค.'!J37="","",'มี.ค.'!J37))</f>
        <v/>
      </c>
      <c r="MO7" s="139" t="str">
        <f>IF($B$2=1,IF('มี.ค.'!K7="","",'มี.ค.'!K7),IF('มี.ค.'!K37="","",'มี.ค.'!K37))</f>
        <v/>
      </c>
      <c r="MP7" s="139" t="str">
        <f>IF($B$2=1,IF('มี.ค.'!L7="","",'มี.ค.'!L7),IF('มี.ค.'!L37="","",'มี.ค.'!L37))</f>
        <v/>
      </c>
      <c r="MQ7" s="139" t="str">
        <f>IF($B$2=1,IF('มี.ค.'!M7="","",'มี.ค.'!M7),IF('มี.ค.'!M37="","",'มี.ค.'!M37))</f>
        <v/>
      </c>
      <c r="MR7" s="139" t="str">
        <f>IF($B$2=1,IF('มี.ค.'!N7="","",'มี.ค.'!N7),IF('มี.ค.'!N37="","",'มี.ค.'!N37))</f>
        <v/>
      </c>
      <c r="MS7" s="139" t="str">
        <f>IF($B$2=1,IF('มี.ค.'!O7="","",'มี.ค.'!O7),IF('มี.ค.'!O37="","",'มี.ค.'!O37))</f>
        <v/>
      </c>
      <c r="MT7" s="139" t="str">
        <f>IF($B$2=1,IF('มี.ค.'!P7="","",'มี.ค.'!P7),IF('มี.ค.'!P37="","",'มี.ค.'!P37))</f>
        <v/>
      </c>
      <c r="MU7" s="139" t="str">
        <f>IF($B$2=1,IF('มี.ค.'!Q7="","",'มี.ค.'!Q7),IF('มี.ค.'!Q37="","",'มี.ค.'!Q37))</f>
        <v/>
      </c>
      <c r="MV7" s="139" t="str">
        <f>IF($B$2=1,IF('มี.ค.'!R7="","",'มี.ค.'!R7),IF('มี.ค.'!R37="","",'มี.ค.'!R37))</f>
        <v/>
      </c>
      <c r="MW7" s="139" t="str">
        <f>IF($B$2=1,IF('มี.ค.'!S7="","",'มี.ค.'!S7),IF('มี.ค.'!S37="","",'มี.ค.'!S37))</f>
        <v/>
      </c>
      <c r="MX7" s="139" t="str">
        <f>IF($B$2=1,IF('มี.ค.'!T7="","",'มี.ค.'!T7),IF('มี.ค.'!T37="","",'มี.ค.'!T37))</f>
        <v/>
      </c>
      <c r="MY7" s="139" t="str">
        <f>IF($B$2=1,IF('มี.ค.'!U7="","",'มี.ค.'!U7),IF('มี.ค.'!U37="","",'มี.ค.'!U37))</f>
        <v/>
      </c>
      <c r="MZ7" s="139" t="str">
        <f>IF($B$2=1,IF('มี.ค.'!V7="","",'มี.ค.'!V7),IF('มี.ค.'!V37="","",'มี.ค.'!V37))</f>
        <v/>
      </c>
      <c r="NA7" s="139" t="str">
        <f>IF($B$2=1,IF('มี.ค.'!W7="","",'มี.ค.'!W7),IF('มี.ค.'!W37="","",'มี.ค.'!W37))</f>
        <v/>
      </c>
      <c r="NB7" s="139" t="str">
        <f>IF($B$2=1,IF('มี.ค.'!X7="","",'มี.ค.'!X7),IF('มี.ค.'!X37="","",'มี.ค.'!X37))</f>
        <v/>
      </c>
      <c r="NC7" s="139" t="str">
        <f>IF($B$2=1,IF('มี.ค.'!Y7="","",'มี.ค.'!Y7),IF('มี.ค.'!Y37="","",'มี.ค.'!Y37))</f>
        <v/>
      </c>
      <c r="ND7" s="139" t="str">
        <f>IF($B$2=1,IF('มี.ค.'!Z7="","",'มี.ค.'!Z7),IF('มี.ค.'!Z37="","",'มี.ค.'!Z37))</f>
        <v/>
      </c>
      <c r="NE7" s="139" t="str">
        <f>IF($B$2=1,IF('มี.ค.'!AA7="","",'มี.ค.'!AA7),IF('มี.ค.'!AA37="","",'มี.ค.'!AA37))</f>
        <v/>
      </c>
      <c r="NF7" s="139" t="str">
        <f>IF($B$2=1,IF('มี.ค.'!AB7="","",'มี.ค.'!AB7),IF('มี.ค.'!AB37="","",'มี.ค.'!AB37))</f>
        <v/>
      </c>
      <c r="NG7" s="139" t="str">
        <f>IF($B$2=1,IF('มี.ค.'!AC7="","",'มี.ค.'!AC7),IF('มี.ค.'!AC37="","",'มี.ค.'!AC37))</f>
        <v/>
      </c>
      <c r="NH7" s="139" t="str">
        <f>IF($B$2=1,IF('มี.ค.'!AD7="","",'มี.ค.'!AD7),IF('มี.ค.'!AD37="","",'มี.ค.'!AD37))</f>
        <v/>
      </c>
      <c r="NI7" s="139" t="str">
        <f>IF($B$2=1,IF('มี.ค.'!AE7="","",'มี.ค.'!AE7),IF('มี.ค.'!AE37="","",'มี.ค.'!AE37))</f>
        <v/>
      </c>
      <c r="NJ7" s="139" t="str">
        <f>IF($B$2=1,IF('มี.ค.'!AF7="","",'มี.ค.'!AF7),IF('มี.ค.'!AF37="","",'มี.ค.'!AF37))</f>
        <v/>
      </c>
      <c r="NK7" s="139" t="str">
        <f>IF($B$2=1,IF('มี.ค.'!AG7="","",'มี.ค.'!AG7),IF('มี.ค.'!AG37="","",'มี.ค.'!AG37))</f>
        <v/>
      </c>
      <c r="NL7" s="139" t="str">
        <f>IF($B$2=1,IF('มี.ค.'!AH7="","",'มี.ค.'!AH7),IF('มี.ค.'!AH37="","",'มี.ค.'!AH37))</f>
        <v/>
      </c>
      <c r="NM7" s="139">
        <f>IF($B$2=1,IF('มี.ค.'!AI7="","",'มี.ค.'!AI7),IF('มี.ค.'!AI37="","",'มี.ค.'!AI37))</f>
        <v>0</v>
      </c>
    </row>
    <row r="8" spans="1:377" ht="21" customHeight="1" x14ac:dyDescent="0.35">
      <c r="A8" s="125"/>
      <c r="B8" s="125"/>
      <c r="C8" s="125"/>
      <c r="D8" s="138">
        <f t="shared" si="21"/>
        <v>5</v>
      </c>
      <c r="E8" s="139"/>
      <c r="F8" s="139" t="str">
        <f>IF($B$2=1,IF('พ.ค.'!D8="","",'พ.ค.'!D8),IF('พ.ค.'!D38="","",'พ.ค.'!D38))</f>
        <v/>
      </c>
      <c r="G8" s="139" t="str">
        <f>IF($B$2=1,IF('พ.ค.'!E8="","",'พ.ค.'!E8),IF('พ.ค.'!E38="","",'พ.ค.'!E38))</f>
        <v/>
      </c>
      <c r="H8" s="139" t="str">
        <f>IF($B$2=1,IF('พ.ค.'!F8="","",'พ.ค.'!F8),IF('พ.ค.'!F38="","",'พ.ค.'!F38))</f>
        <v/>
      </c>
      <c r="I8" s="139" t="str">
        <f>IF($B$2=1,IF('พ.ค.'!G8="","",'พ.ค.'!G8),IF('พ.ค.'!G38="","",'พ.ค.'!G38))</f>
        <v/>
      </c>
      <c r="J8" s="139" t="str">
        <f>IF($B$2=1,IF('พ.ค.'!H8="","",'พ.ค.'!H8),IF('พ.ค.'!H38="","",'พ.ค.'!H38))</f>
        <v/>
      </c>
      <c r="K8" s="139" t="str">
        <f>IF($B$2=1,IF('พ.ค.'!I8="","",'พ.ค.'!I8),IF('พ.ค.'!I38="","",'พ.ค.'!I38))</f>
        <v/>
      </c>
      <c r="L8" s="139" t="str">
        <f>IF($B$2=1,IF('พ.ค.'!J8="","",'พ.ค.'!J8),IF('พ.ค.'!J38="","",'พ.ค.'!J38))</f>
        <v/>
      </c>
      <c r="M8" s="139" t="str">
        <f>IF($B$2=1,IF('พ.ค.'!K8="","",'พ.ค.'!K8),IF('พ.ค.'!K38="","",'พ.ค.'!K38))</f>
        <v/>
      </c>
      <c r="N8" s="139" t="str">
        <f>IF($B$2=1,IF('พ.ค.'!L8="","",'พ.ค.'!L8),IF('พ.ค.'!L38="","",'พ.ค.'!L38))</f>
        <v/>
      </c>
      <c r="O8" s="139" t="str">
        <f>IF($B$2=1,IF('พ.ค.'!M8="","",'พ.ค.'!M8),IF('พ.ค.'!M38="","",'พ.ค.'!M38))</f>
        <v/>
      </c>
      <c r="P8" s="139" t="str">
        <f>IF($B$2=1,IF('พ.ค.'!N8="","",'พ.ค.'!N8),IF('พ.ค.'!N38="","",'พ.ค.'!N38))</f>
        <v/>
      </c>
      <c r="Q8" s="139" t="str">
        <f>IF($B$2=1,IF('พ.ค.'!O8="","",'พ.ค.'!O8),IF('พ.ค.'!O38="","",'พ.ค.'!O38))</f>
        <v/>
      </c>
      <c r="R8" s="139" t="str">
        <f>IF($B$2=1,IF('พ.ค.'!P8="","",'พ.ค.'!P8),IF('พ.ค.'!P38="","",'พ.ค.'!P38))</f>
        <v/>
      </c>
      <c r="S8" s="139" t="str">
        <f>IF($B$2=1,IF('พ.ค.'!Q8="","",'พ.ค.'!Q8),IF('พ.ค.'!Q38="","",'พ.ค.'!Q38))</f>
        <v/>
      </c>
      <c r="T8" s="139" t="str">
        <f>IF($B$2=1,IF('พ.ค.'!R8="","",'พ.ค.'!R8),IF('พ.ค.'!R38="","",'พ.ค.'!R38))</f>
        <v/>
      </c>
      <c r="U8" s="139" t="str">
        <f>IF($B$2=1,IF('พ.ค.'!S8="","",'พ.ค.'!S8),IF('พ.ค.'!S38="","",'พ.ค.'!S38))</f>
        <v/>
      </c>
      <c r="V8" s="139" t="str">
        <f>IF($B$2=1,IF('พ.ค.'!T8="","",'พ.ค.'!T8),IF('พ.ค.'!T38="","",'พ.ค.'!T38))</f>
        <v/>
      </c>
      <c r="W8" s="139" t="str">
        <f>IF($B$2=1,IF('พ.ค.'!U8="","",'พ.ค.'!U8),IF('พ.ค.'!U38="","",'พ.ค.'!U38))</f>
        <v/>
      </c>
      <c r="X8" s="139" t="str">
        <f>IF($B$2=1,IF('พ.ค.'!V8="","",'พ.ค.'!V8),IF('พ.ค.'!V38="","",'พ.ค.'!V38))</f>
        <v/>
      </c>
      <c r="Y8" s="139" t="str">
        <f>IF($B$2=1,IF('พ.ค.'!W8="","",'พ.ค.'!W8),IF('พ.ค.'!W38="","",'พ.ค.'!W38))</f>
        <v/>
      </c>
      <c r="Z8" s="139" t="str">
        <f>IF($B$2=1,IF('พ.ค.'!X8="","",'พ.ค.'!X8),IF('พ.ค.'!X38="","",'พ.ค.'!X38))</f>
        <v/>
      </c>
      <c r="AA8" s="139" t="str">
        <f>IF($B$2=1,IF('พ.ค.'!Y8="","",'พ.ค.'!Y8),IF('พ.ค.'!Y38="","",'พ.ค.'!Y38))</f>
        <v/>
      </c>
      <c r="AB8" s="139" t="str">
        <f>IF($B$2=1,IF('พ.ค.'!Z8="","",'พ.ค.'!Z8),IF('พ.ค.'!Z38="","",'พ.ค.'!Z38))</f>
        <v/>
      </c>
      <c r="AC8" s="139" t="str">
        <f>IF($B$2=1,IF('พ.ค.'!AA8="","",'พ.ค.'!AA8),IF('พ.ค.'!AA38="","",'พ.ค.'!AA38))</f>
        <v/>
      </c>
      <c r="AD8" s="139" t="str">
        <f>IF($B$2=1,IF('พ.ค.'!AB8="","",'พ.ค.'!AB8),IF('พ.ค.'!AB38="","",'พ.ค.'!AB38))</f>
        <v/>
      </c>
      <c r="AE8" s="139" t="str">
        <f>IF($B$2=1,IF('พ.ค.'!AC8="","",'พ.ค.'!AC8),IF('พ.ค.'!AC38="","",'พ.ค.'!AC38))</f>
        <v/>
      </c>
      <c r="AF8" s="139" t="str">
        <f>IF($B$2=1,IF('พ.ค.'!AD8="","",'พ.ค.'!AD8),IF('พ.ค.'!AD38="","",'พ.ค.'!AD38))</f>
        <v/>
      </c>
      <c r="AG8" s="139" t="str">
        <f>IF($B$2=1,IF('พ.ค.'!AE8="","",'พ.ค.'!AE8),IF('พ.ค.'!AE38="","",'พ.ค.'!AE38))</f>
        <v/>
      </c>
      <c r="AH8" s="139" t="str">
        <f>IF($B$2=1,IF('พ.ค.'!AF8="","",'พ.ค.'!AF8),IF('พ.ค.'!AF38="","",'พ.ค.'!AF38))</f>
        <v/>
      </c>
      <c r="AI8" s="139" t="str">
        <f>IF($B$2=1,IF('พ.ค.'!AG8="","",'พ.ค.'!AG8),IF('พ.ค.'!AG38="","",'พ.ค.'!AG38))</f>
        <v/>
      </c>
      <c r="AJ8" s="139" t="str">
        <f>IF($B$2=1,IF('พ.ค.'!AH8="","",'พ.ค.'!AH8),IF('พ.ค.'!AH38="","",'พ.ค.'!AH38))</f>
        <v/>
      </c>
      <c r="AK8" s="139" t="str">
        <f>IF($B$2=1,IF('พ.ค.'!AI8="","",'พ.ค.'!AI8),IF('พ.ค.'!AI38="","",'พ.ค.'!AI38))</f>
        <v/>
      </c>
      <c r="AL8" s="138">
        <f t="shared" si="11"/>
        <v>5</v>
      </c>
      <c r="AM8" s="139"/>
      <c r="AN8" s="139" t="str">
        <f>IF($B$2=1,IF('มิ.ย.'!D8="","",'มิ.ย.'!D8),IF('มิ.ย.'!D38="","",'มิ.ย.'!D38))</f>
        <v/>
      </c>
      <c r="AO8" s="139" t="str">
        <f>IF($B$2=1,IF('มิ.ย.'!E8="","",'มิ.ย.'!E8),IF('มิ.ย.'!E38="","",'มิ.ย.'!E38))</f>
        <v/>
      </c>
      <c r="AP8" s="139" t="str">
        <f>IF($B$2=1,IF('มิ.ย.'!F8="","",'มิ.ย.'!F8),IF('มิ.ย.'!F38="","",'มิ.ย.'!F38))</f>
        <v/>
      </c>
      <c r="AQ8" s="139" t="str">
        <f>IF($B$2=1,IF('มิ.ย.'!G8="","",'มิ.ย.'!G8),IF('มิ.ย.'!G38="","",'มิ.ย.'!G38))</f>
        <v/>
      </c>
      <c r="AR8" s="139" t="str">
        <f>IF($B$2=1,IF('มิ.ย.'!H8="","",'มิ.ย.'!H8),IF('มิ.ย.'!H38="","",'มิ.ย.'!H38))</f>
        <v/>
      </c>
      <c r="AS8" s="139" t="str">
        <f>IF($B$2=1,IF('มิ.ย.'!I8="","",'มิ.ย.'!I8),IF('มิ.ย.'!I38="","",'มิ.ย.'!I38))</f>
        <v/>
      </c>
      <c r="AT8" s="139" t="str">
        <f>IF($B$2=1,IF('มิ.ย.'!J8="","",'มิ.ย.'!J8),IF('มิ.ย.'!J38="","",'มิ.ย.'!J38))</f>
        <v/>
      </c>
      <c r="AU8" s="139" t="str">
        <f>IF($B$2=1,IF('มิ.ย.'!K8="","",'มิ.ย.'!K8),IF('มิ.ย.'!K38="","",'มิ.ย.'!K38))</f>
        <v/>
      </c>
      <c r="AV8" s="139" t="str">
        <f>IF($B$2=1,IF('มิ.ย.'!L8="","",'มิ.ย.'!L8),IF('มิ.ย.'!L38="","",'มิ.ย.'!L38))</f>
        <v/>
      </c>
      <c r="AW8" s="139" t="str">
        <f>IF($B$2=1,IF('มิ.ย.'!M8="","",'มิ.ย.'!M8),IF('มิ.ย.'!M38="","",'มิ.ย.'!M38))</f>
        <v/>
      </c>
      <c r="AX8" s="139" t="str">
        <f>IF($B$2=1,IF('มิ.ย.'!N8="","",'มิ.ย.'!N8),IF('มิ.ย.'!N38="","",'มิ.ย.'!N38))</f>
        <v/>
      </c>
      <c r="AY8" s="139" t="str">
        <f>IF($B$2=1,IF('มิ.ย.'!O8="","",'มิ.ย.'!O8),IF('มิ.ย.'!O38="","",'มิ.ย.'!O38))</f>
        <v/>
      </c>
      <c r="AZ8" s="139" t="str">
        <f>IF($B$2=1,IF('มิ.ย.'!P8="","",'มิ.ย.'!P8),IF('มิ.ย.'!P38="","",'มิ.ย.'!P38))</f>
        <v/>
      </c>
      <c r="BA8" s="139" t="str">
        <f>IF($B$2=1,IF('มิ.ย.'!Q8="","",'มิ.ย.'!Q8),IF('มิ.ย.'!Q38="","",'มิ.ย.'!Q38))</f>
        <v/>
      </c>
      <c r="BB8" s="139" t="str">
        <f>IF($B$2=1,IF('มิ.ย.'!R8="","",'มิ.ย.'!R8),IF('มิ.ย.'!R38="","",'มิ.ย.'!R38))</f>
        <v/>
      </c>
      <c r="BC8" s="139" t="str">
        <f>IF($B$2=1,IF('มิ.ย.'!S8="","",'มิ.ย.'!S8),IF('มิ.ย.'!S38="","",'มิ.ย.'!S38))</f>
        <v/>
      </c>
      <c r="BD8" s="139" t="str">
        <f>IF($B$2=1,IF('มิ.ย.'!T8="","",'มิ.ย.'!T8),IF('มิ.ย.'!T38="","",'มิ.ย.'!T38))</f>
        <v/>
      </c>
      <c r="BE8" s="139" t="str">
        <f>IF($B$2=1,IF('มิ.ย.'!U8="","",'มิ.ย.'!U8),IF('มิ.ย.'!U38="","",'มิ.ย.'!U38))</f>
        <v/>
      </c>
      <c r="BF8" s="139" t="str">
        <f>IF($B$2=1,IF('มิ.ย.'!V8="","",'มิ.ย.'!V8),IF('มิ.ย.'!V38="","",'มิ.ย.'!V38))</f>
        <v/>
      </c>
      <c r="BG8" s="139" t="str">
        <f>IF($B$2=1,IF('มิ.ย.'!W8="","",'มิ.ย.'!W8),IF('มิ.ย.'!W38="","",'มิ.ย.'!W38))</f>
        <v/>
      </c>
      <c r="BH8" s="139" t="str">
        <f>IF($B$2=1,IF('มิ.ย.'!X8="","",'มิ.ย.'!X8),IF('มิ.ย.'!X38="","",'มิ.ย.'!X38))</f>
        <v/>
      </c>
      <c r="BI8" s="139" t="str">
        <f>IF($B$2=1,IF('มิ.ย.'!Y8="","",'มิ.ย.'!Y8),IF('มิ.ย.'!Y38="","",'มิ.ย.'!Y38))</f>
        <v/>
      </c>
      <c r="BJ8" s="139" t="str">
        <f>IF($B$2=1,IF('มิ.ย.'!Z8="","",'มิ.ย.'!Z8),IF('มิ.ย.'!Z38="","",'มิ.ย.'!Z38))</f>
        <v/>
      </c>
      <c r="BK8" s="139" t="str">
        <f>IF($B$2=1,IF('มิ.ย.'!AA8="","",'มิ.ย.'!AA8),IF('มิ.ย.'!AA38="","",'มิ.ย.'!AA38))</f>
        <v/>
      </c>
      <c r="BL8" s="139" t="str">
        <f>IF($B$2=1,IF('มิ.ย.'!AB8="","",'มิ.ย.'!AB8),IF('มิ.ย.'!AB38="","",'มิ.ย.'!AB38))</f>
        <v/>
      </c>
      <c r="BM8" s="139" t="str">
        <f>IF($B$2=1,IF('มิ.ย.'!AC8="","",'มิ.ย.'!AC8),IF('มิ.ย.'!AC38="","",'มิ.ย.'!AC38))</f>
        <v/>
      </c>
      <c r="BN8" s="139" t="str">
        <f>IF($B$2=1,IF('มิ.ย.'!AD8="","",'มิ.ย.'!AD8),IF('มิ.ย.'!AD38="","",'มิ.ย.'!AD38))</f>
        <v/>
      </c>
      <c r="BO8" s="139" t="str">
        <f>IF($B$2=1,IF('มิ.ย.'!AE8="","",'มิ.ย.'!AE8),IF('มิ.ย.'!AE38="","",'มิ.ย.'!AE38))</f>
        <v/>
      </c>
      <c r="BP8" s="139" t="str">
        <f>IF($B$2=1,IF('มิ.ย.'!AF8="","",'มิ.ย.'!AF8),IF('มิ.ย.'!AF38="","",'มิ.ย.'!AF38))</f>
        <v/>
      </c>
      <c r="BQ8" s="139" t="str">
        <f>IF($B$2=1,IF('มิ.ย.'!AG8="","",'มิ.ย.'!AG8),IF('มิ.ย.'!AG38="","",'มิ.ย.'!AG38))</f>
        <v/>
      </c>
      <c r="BR8" s="139" t="str">
        <f>IF($B$2=1,IF('มิ.ย.'!AH8="","",'มิ.ย.'!AH8),IF('มิ.ย.'!AH38="","",'มิ.ย.'!AH38))</f>
        <v/>
      </c>
      <c r="BS8" s="139" t="str">
        <f>IF($B$2=1,IF('มิ.ย.'!AI8="","",'มิ.ย.'!AI8),IF('มิ.ย.'!AI38="","",'มิ.ย.'!AI38))</f>
        <v/>
      </c>
      <c r="BT8" s="138">
        <f t="shared" si="12"/>
        <v>5</v>
      </c>
      <c r="BU8" s="139"/>
      <c r="BV8" s="139" t="str">
        <f>IF($B$2=1,IF('ก.ค.'!D8="","",'ก.ค.'!D8),IF('ก.ค.'!D38="","",'ก.ค.'!D38))</f>
        <v/>
      </c>
      <c r="BW8" s="139" t="str">
        <f>IF($B$2=1,IF('ก.ค.'!E8="","",'ก.ค.'!E8),IF('ก.ค.'!E38="","",'ก.ค.'!E38))</f>
        <v/>
      </c>
      <c r="BX8" s="139" t="str">
        <f>IF($B$2=1,IF('ก.ค.'!F8="","",'ก.ค.'!F8),IF('ก.ค.'!F38="","",'ก.ค.'!F38))</f>
        <v/>
      </c>
      <c r="BY8" s="139" t="str">
        <f>IF($B$2=1,IF('ก.ค.'!G8="","",'ก.ค.'!G8),IF('ก.ค.'!G38="","",'ก.ค.'!G38))</f>
        <v/>
      </c>
      <c r="BZ8" s="139" t="str">
        <f>IF($B$2=1,IF('ก.ค.'!H8="","",'ก.ค.'!H8),IF('ก.ค.'!H38="","",'ก.ค.'!H38))</f>
        <v/>
      </c>
      <c r="CA8" s="139" t="str">
        <f>IF($B$2=1,IF('ก.ค.'!I8="","",'ก.ค.'!I8),IF('ก.ค.'!I38="","",'ก.ค.'!I38))</f>
        <v/>
      </c>
      <c r="CB8" s="139" t="str">
        <f>IF($B$2=1,IF('ก.ค.'!J8="","",'ก.ค.'!J8),IF('ก.ค.'!J38="","",'ก.ค.'!J38))</f>
        <v/>
      </c>
      <c r="CC8" s="139" t="str">
        <f>IF($B$2=1,IF('ก.ค.'!K8="","",'ก.ค.'!K8),IF('ก.ค.'!K38="","",'ก.ค.'!K38))</f>
        <v/>
      </c>
      <c r="CD8" s="139" t="str">
        <f>IF($B$2=1,IF('ก.ค.'!L8="","",'ก.ค.'!L8),IF('ก.ค.'!L38="","",'ก.ค.'!L38))</f>
        <v/>
      </c>
      <c r="CE8" s="139" t="str">
        <f>IF($B$2=1,IF('ก.ค.'!M8="","",'ก.ค.'!M8),IF('ก.ค.'!M38="","",'ก.ค.'!M38))</f>
        <v/>
      </c>
      <c r="CF8" s="139" t="str">
        <f>IF($B$2=1,IF('ก.ค.'!N8="","",'ก.ค.'!N8),IF('ก.ค.'!N38="","",'ก.ค.'!N38))</f>
        <v/>
      </c>
      <c r="CG8" s="139" t="str">
        <f>IF($B$2=1,IF('ก.ค.'!O8="","",'ก.ค.'!O8),IF('ก.ค.'!O38="","",'ก.ค.'!O38))</f>
        <v/>
      </c>
      <c r="CH8" s="139" t="str">
        <f>IF($B$2=1,IF('ก.ค.'!P8="","",'ก.ค.'!P8),IF('ก.ค.'!P38="","",'ก.ค.'!P38))</f>
        <v/>
      </c>
      <c r="CI8" s="139" t="str">
        <f>IF($B$2=1,IF('ก.ค.'!Q8="","",'ก.ค.'!Q8),IF('ก.ค.'!Q38="","",'ก.ค.'!Q38))</f>
        <v/>
      </c>
      <c r="CJ8" s="139" t="str">
        <f>IF($B$2=1,IF('ก.ค.'!R8="","",'ก.ค.'!R8),IF('ก.ค.'!R38="","",'ก.ค.'!R38))</f>
        <v/>
      </c>
      <c r="CK8" s="139" t="str">
        <f>IF($B$2=1,IF('ก.ค.'!S8="","",'ก.ค.'!S8),IF('ก.ค.'!S38="","",'ก.ค.'!S38))</f>
        <v/>
      </c>
      <c r="CL8" s="139" t="str">
        <f>IF($B$2=1,IF('ก.ค.'!T8="","",'ก.ค.'!T8),IF('ก.ค.'!T38="","",'ก.ค.'!T38))</f>
        <v/>
      </c>
      <c r="CM8" s="139" t="str">
        <f>IF($B$2=1,IF('ก.ค.'!U8="","",'ก.ค.'!U8),IF('ก.ค.'!U38="","",'ก.ค.'!U38))</f>
        <v/>
      </c>
      <c r="CN8" s="139" t="str">
        <f>IF($B$2=1,IF('ก.ค.'!V8="","",'ก.ค.'!V8),IF('ก.ค.'!V38="","",'ก.ค.'!V38))</f>
        <v/>
      </c>
      <c r="CO8" s="139" t="str">
        <f>IF($B$2=1,IF('ก.ค.'!W8="","",'ก.ค.'!W8),IF('ก.ค.'!W38="","",'ก.ค.'!W38))</f>
        <v/>
      </c>
      <c r="CP8" s="139" t="str">
        <f>IF($B$2=1,IF('ก.ค.'!X8="","",'ก.ค.'!X8),IF('ก.ค.'!X38="","",'ก.ค.'!X38))</f>
        <v/>
      </c>
      <c r="CQ8" s="139" t="str">
        <f>IF($B$2=1,IF('ก.ค.'!Y8="","",'ก.ค.'!Y8),IF('ก.ค.'!Y38="","",'ก.ค.'!Y38))</f>
        <v/>
      </c>
      <c r="CR8" s="139" t="str">
        <f>IF($B$2=1,IF('ก.ค.'!Z8="","",'ก.ค.'!Z8),IF('ก.ค.'!Z38="","",'ก.ค.'!Z38))</f>
        <v/>
      </c>
      <c r="CS8" s="139" t="str">
        <f>IF($B$2=1,IF('ก.ค.'!AA8="","",'ก.ค.'!AA8),IF('ก.ค.'!AA38="","",'ก.ค.'!AA38))</f>
        <v/>
      </c>
      <c r="CT8" s="139" t="str">
        <f>IF($B$2=1,IF('ก.ค.'!AB8="","",'ก.ค.'!AB8),IF('ก.ค.'!AB38="","",'ก.ค.'!AB38))</f>
        <v/>
      </c>
      <c r="CU8" s="139" t="str">
        <f>IF($B$2=1,IF('ก.ค.'!AC8="","",'ก.ค.'!AC8),IF('ก.ค.'!AC38="","",'ก.ค.'!AC38))</f>
        <v/>
      </c>
      <c r="CV8" s="139" t="str">
        <f>IF($B$2=1,IF('ก.ค.'!AD8="","",'ก.ค.'!AD8),IF('ก.ค.'!AD38="","",'ก.ค.'!AD38))</f>
        <v/>
      </c>
      <c r="CW8" s="139" t="str">
        <f>IF($B$2=1,IF('ก.ค.'!AE8="","",'ก.ค.'!AE8),IF('ก.ค.'!AE38="","",'ก.ค.'!AE38))</f>
        <v/>
      </c>
      <c r="CX8" s="139" t="str">
        <f>IF($B$2=1,IF('ก.ค.'!AF8="","",'ก.ค.'!AF8),IF('ก.ค.'!AF38="","",'ก.ค.'!AF38))</f>
        <v/>
      </c>
      <c r="CY8" s="139" t="str">
        <f>IF($B$2=1,IF('ก.ค.'!AG8="","",'ก.ค.'!AG8),IF('ก.ค.'!AG38="","",'ก.ค.'!AG38))</f>
        <v/>
      </c>
      <c r="CZ8" s="139" t="str">
        <f>IF($B$2=1,IF('ก.ค.'!AH8="","",'ก.ค.'!AH8),IF('ก.ค.'!AH38="","",'ก.ค.'!AH38))</f>
        <v/>
      </c>
      <c r="DA8" s="139" t="str">
        <f>IF($B$2=1,IF('ก.ค.'!AI8="","",'ก.ค.'!AI8),IF('ก.ค.'!AI38="","",'ก.ค.'!AI38))</f>
        <v/>
      </c>
      <c r="DB8" s="138">
        <f t="shared" si="13"/>
        <v>5</v>
      </c>
      <c r="DC8" s="139"/>
      <c r="DD8" s="139" t="str">
        <f>IF($B$2=1,IF('ส.ค.'!D8="","",'ส.ค.'!D8),IF('ส.ค.'!D38="","",'ส.ค.'!D38))</f>
        <v/>
      </c>
      <c r="DE8" s="139" t="str">
        <f>IF($B$2=1,IF('ส.ค.'!E8="","",'ส.ค.'!E8),IF('ส.ค.'!E38="","",'ส.ค.'!E38))</f>
        <v/>
      </c>
      <c r="DF8" s="139" t="str">
        <f>IF($B$2=1,IF('ส.ค.'!F8="","",'ส.ค.'!F8),IF('ส.ค.'!F38="","",'ส.ค.'!F38))</f>
        <v/>
      </c>
      <c r="DG8" s="139" t="str">
        <f>IF($B$2=1,IF('ส.ค.'!G8="","",'ส.ค.'!G8),IF('ส.ค.'!G38="","",'ส.ค.'!G38))</f>
        <v/>
      </c>
      <c r="DH8" s="139" t="str">
        <f>IF($B$2=1,IF('ส.ค.'!H8="","",'ส.ค.'!H8),IF('ส.ค.'!H38="","",'ส.ค.'!H38))</f>
        <v/>
      </c>
      <c r="DI8" s="139" t="str">
        <f>IF($B$2=1,IF('ส.ค.'!I8="","",'ส.ค.'!I8),IF('ส.ค.'!I38="","",'ส.ค.'!I38))</f>
        <v/>
      </c>
      <c r="DJ8" s="139" t="str">
        <f>IF($B$2=1,IF('ส.ค.'!J8="","",'ส.ค.'!J8),IF('ส.ค.'!J38="","",'ส.ค.'!J38))</f>
        <v/>
      </c>
      <c r="DK8" s="139" t="str">
        <f>IF($B$2=1,IF('ส.ค.'!K8="","",'ส.ค.'!K8),IF('ส.ค.'!K38="","",'ส.ค.'!K38))</f>
        <v/>
      </c>
      <c r="DL8" s="139" t="str">
        <f>IF($B$2=1,IF('ส.ค.'!L8="","",'ส.ค.'!L8),IF('ส.ค.'!L38="","",'ส.ค.'!L38))</f>
        <v/>
      </c>
      <c r="DM8" s="139" t="str">
        <f>IF($B$2=1,IF('ส.ค.'!M8="","",'ส.ค.'!M8),IF('ส.ค.'!M38="","",'ส.ค.'!M38))</f>
        <v/>
      </c>
      <c r="DN8" s="139" t="str">
        <f>IF($B$2=1,IF('ส.ค.'!N8="","",'ส.ค.'!N8),IF('ส.ค.'!N38="","",'ส.ค.'!N38))</f>
        <v/>
      </c>
      <c r="DO8" s="139" t="str">
        <f>IF($B$2=1,IF('ส.ค.'!O8="","",'ส.ค.'!O8),IF('ส.ค.'!O38="","",'ส.ค.'!O38))</f>
        <v/>
      </c>
      <c r="DP8" s="139" t="str">
        <f>IF($B$2=1,IF('ส.ค.'!P8="","",'ส.ค.'!P8),IF('ส.ค.'!P38="","",'ส.ค.'!P38))</f>
        <v/>
      </c>
      <c r="DQ8" s="139" t="str">
        <f>IF($B$2=1,IF('ส.ค.'!Q8="","",'ส.ค.'!Q8),IF('ส.ค.'!Q38="","",'ส.ค.'!Q38))</f>
        <v/>
      </c>
      <c r="DR8" s="139" t="str">
        <f>IF($B$2=1,IF('ส.ค.'!R8="","",'ส.ค.'!R8),IF('ส.ค.'!R38="","",'ส.ค.'!R38))</f>
        <v/>
      </c>
      <c r="DS8" s="139" t="str">
        <f>IF($B$2=1,IF('ส.ค.'!S8="","",'ส.ค.'!S8),IF('ส.ค.'!S38="","",'ส.ค.'!S38))</f>
        <v/>
      </c>
      <c r="DT8" s="139" t="str">
        <f>IF($B$2=1,IF('ส.ค.'!T8="","",'ส.ค.'!T8),IF('ส.ค.'!T38="","",'ส.ค.'!T38))</f>
        <v/>
      </c>
      <c r="DU8" s="139" t="str">
        <f>IF($B$2=1,IF('ส.ค.'!U8="","",'ส.ค.'!U8),IF('ส.ค.'!U38="","",'ส.ค.'!U38))</f>
        <v/>
      </c>
      <c r="DV8" s="139" t="str">
        <f>IF($B$2=1,IF('ส.ค.'!V8="","",'ส.ค.'!V8),IF('ส.ค.'!V38="","",'ส.ค.'!V38))</f>
        <v/>
      </c>
      <c r="DW8" s="139" t="str">
        <f>IF($B$2=1,IF('ส.ค.'!W8="","",'ส.ค.'!W8),IF('ส.ค.'!W38="","",'ส.ค.'!W38))</f>
        <v/>
      </c>
      <c r="DX8" s="139" t="str">
        <f>IF($B$2=1,IF('ส.ค.'!X8="","",'ส.ค.'!X8),IF('ส.ค.'!X38="","",'ส.ค.'!X38))</f>
        <v/>
      </c>
      <c r="DY8" s="139" t="str">
        <f>IF($B$2=1,IF('ส.ค.'!Y8="","",'ส.ค.'!Y8),IF('ส.ค.'!Y38="","",'ส.ค.'!Y38))</f>
        <v/>
      </c>
      <c r="DZ8" s="139" t="str">
        <f>IF($B$2=1,IF('ส.ค.'!Z8="","",'ส.ค.'!Z8),IF('ส.ค.'!Z38="","",'ส.ค.'!Z38))</f>
        <v/>
      </c>
      <c r="EA8" s="139" t="str">
        <f>IF($B$2=1,IF('ส.ค.'!AA8="","",'ส.ค.'!AA8),IF('ส.ค.'!AA38="","",'ส.ค.'!AA38))</f>
        <v/>
      </c>
      <c r="EB8" s="139" t="str">
        <f>IF($B$2=1,IF('ส.ค.'!AB8="","",'ส.ค.'!AB8),IF('ส.ค.'!AB38="","",'ส.ค.'!AB38))</f>
        <v/>
      </c>
      <c r="EC8" s="139" t="str">
        <f>IF($B$2=1,IF('ส.ค.'!AC8="","",'ส.ค.'!AC8),IF('ส.ค.'!AC38="","",'ส.ค.'!AC38))</f>
        <v/>
      </c>
      <c r="ED8" s="139" t="str">
        <f>IF($B$2=1,IF('ส.ค.'!AD8="","",'ส.ค.'!AD8),IF('ส.ค.'!AD38="","",'ส.ค.'!AD38))</f>
        <v/>
      </c>
      <c r="EE8" s="139" t="str">
        <f>IF($B$2=1,IF('ส.ค.'!AE8="","",'ส.ค.'!AE8),IF('ส.ค.'!AE38="","",'ส.ค.'!AE38))</f>
        <v/>
      </c>
      <c r="EF8" s="139" t="str">
        <f>IF($B$2=1,IF('ส.ค.'!AF8="","",'ส.ค.'!AF8),IF('ส.ค.'!AF38="","",'ส.ค.'!AF38))</f>
        <v/>
      </c>
      <c r="EG8" s="139" t="str">
        <f>IF($B$2=1,IF('ส.ค.'!AG8="","",'ส.ค.'!AG8),IF('ส.ค.'!AG38="","",'ส.ค.'!AG38))</f>
        <v/>
      </c>
      <c r="EH8" s="139" t="str">
        <f>IF($B$2=1,IF('ส.ค.'!AH8="","",'ส.ค.'!AH8),IF('ส.ค.'!AH38="","",'ส.ค.'!AH38))</f>
        <v/>
      </c>
      <c r="EI8" s="139" t="str">
        <f>IF($B$2=1,IF('ส.ค.'!AI8="","",'ส.ค.'!AI8),IF('ส.ค.'!AI38="","",'ส.ค.'!AI38))</f>
        <v/>
      </c>
      <c r="EJ8" s="138">
        <f t="shared" si="14"/>
        <v>5</v>
      </c>
      <c r="EK8" s="139"/>
      <c r="EL8" s="139" t="str">
        <f>IF($B$2=1,IF('ก.ย.'!D8="","",'ก.ย.'!D8),IF('ก.ย.'!D38="","",'ก.ย.'!D38))</f>
        <v/>
      </c>
      <c r="EM8" s="139" t="str">
        <f>IF($B$2=1,IF('ก.ย.'!E8="","",'ก.ย.'!E8),IF('ก.ย.'!E38="","",'ก.ย.'!E38))</f>
        <v/>
      </c>
      <c r="EN8" s="139" t="str">
        <f>IF($B$2=1,IF('ก.ย.'!F8="","",'ก.ย.'!F8),IF('ก.ย.'!F38="","",'ก.ย.'!F38))</f>
        <v/>
      </c>
      <c r="EO8" s="139" t="str">
        <f>IF($B$2=1,IF('ก.ย.'!G8="","",'ก.ย.'!G8),IF('ก.ย.'!G38="","",'ก.ย.'!G38))</f>
        <v/>
      </c>
      <c r="EP8" s="139" t="str">
        <f>IF($B$2=1,IF('ก.ย.'!H8="","",'ก.ย.'!H8),IF('ก.ย.'!H38="","",'ก.ย.'!H38))</f>
        <v/>
      </c>
      <c r="EQ8" s="139" t="str">
        <f>IF($B$2=1,IF('ก.ย.'!I8="","",'ก.ย.'!I8),IF('ก.ย.'!I38="","",'ก.ย.'!I38))</f>
        <v/>
      </c>
      <c r="ER8" s="139" t="str">
        <f>IF($B$2=1,IF('ก.ย.'!J8="","",'ก.ย.'!J8),IF('ก.ย.'!J38="","",'ก.ย.'!J38))</f>
        <v/>
      </c>
      <c r="ES8" s="139" t="str">
        <f>IF($B$2=1,IF('ก.ย.'!K8="","",'ก.ย.'!K8),IF('ก.ย.'!K38="","",'ก.ย.'!K38))</f>
        <v/>
      </c>
      <c r="ET8" s="139" t="str">
        <f>IF($B$2=1,IF('ก.ย.'!L8="","",'ก.ย.'!L8),IF('ก.ย.'!L38="","",'ก.ย.'!L38))</f>
        <v/>
      </c>
      <c r="EU8" s="139" t="str">
        <f>IF($B$2=1,IF('ก.ย.'!M8="","",'ก.ย.'!M8),IF('ก.ย.'!M38="","",'ก.ย.'!M38))</f>
        <v/>
      </c>
      <c r="EV8" s="139" t="str">
        <f>IF($B$2=1,IF('ก.ย.'!N8="","",'ก.ย.'!N8),IF('ก.ย.'!N38="","",'ก.ย.'!N38))</f>
        <v/>
      </c>
      <c r="EW8" s="139" t="str">
        <f>IF($B$2=1,IF('ก.ย.'!O8="","",'ก.ย.'!O8),IF('ก.ย.'!O38="","",'ก.ย.'!O38))</f>
        <v/>
      </c>
      <c r="EX8" s="139" t="str">
        <f>IF($B$2=1,IF('ก.ย.'!P8="","",'ก.ย.'!P8),IF('ก.ย.'!P38="","",'ก.ย.'!P38))</f>
        <v/>
      </c>
      <c r="EY8" s="139" t="str">
        <f>IF($B$2=1,IF('ก.ย.'!Q8="","",'ก.ย.'!Q8),IF('ก.ย.'!Q38="","",'ก.ย.'!Q38))</f>
        <v/>
      </c>
      <c r="EZ8" s="139" t="str">
        <f>IF($B$2=1,IF('ก.ย.'!R8="","",'ก.ย.'!R8),IF('ก.ย.'!R38="","",'ก.ย.'!R38))</f>
        <v/>
      </c>
      <c r="FA8" s="139" t="str">
        <f>IF($B$2=1,IF('ก.ย.'!S8="","",'ก.ย.'!S8),IF('ก.ย.'!S38="","",'ก.ย.'!S38))</f>
        <v/>
      </c>
      <c r="FB8" s="139" t="str">
        <f>IF($B$2=1,IF('ก.ย.'!T8="","",'ก.ย.'!T8),IF('ก.ย.'!T38="","",'ก.ย.'!T38))</f>
        <v/>
      </c>
      <c r="FC8" s="139" t="str">
        <f>IF($B$2=1,IF('ก.ย.'!U8="","",'ก.ย.'!U8),IF('ก.ย.'!U38="","",'ก.ย.'!U38))</f>
        <v/>
      </c>
      <c r="FD8" s="139" t="str">
        <f>IF($B$2=1,IF('ก.ย.'!V8="","",'ก.ย.'!V8),IF('ก.ย.'!V38="","",'ก.ย.'!V38))</f>
        <v/>
      </c>
      <c r="FE8" s="139" t="str">
        <f>IF($B$2=1,IF('ก.ย.'!W8="","",'ก.ย.'!W8),IF('ก.ย.'!W38="","",'ก.ย.'!W38))</f>
        <v/>
      </c>
      <c r="FF8" s="139" t="str">
        <f>IF($B$2=1,IF('ก.ย.'!X8="","",'ก.ย.'!X8),IF('ก.ย.'!X38="","",'ก.ย.'!X38))</f>
        <v/>
      </c>
      <c r="FG8" s="139" t="str">
        <f>IF($B$2=1,IF('ก.ย.'!Y8="","",'ก.ย.'!Y8),IF('ก.ย.'!Y38="","",'ก.ย.'!Y38))</f>
        <v/>
      </c>
      <c r="FH8" s="139" t="str">
        <f>IF($B$2=1,IF('ก.ย.'!Z8="","",'ก.ย.'!Z8),IF('ก.ย.'!Z38="","",'ก.ย.'!Z38))</f>
        <v/>
      </c>
      <c r="FI8" s="139" t="str">
        <f>IF($B$2=1,IF('ก.ย.'!AA8="","",'ก.ย.'!AA8),IF('ก.ย.'!AA38="","",'ก.ย.'!AA38))</f>
        <v/>
      </c>
      <c r="FJ8" s="139" t="str">
        <f>IF($B$2=1,IF('ก.ย.'!AB8="","",'ก.ย.'!AB8),IF('ก.ย.'!AB38="","",'ก.ย.'!AB38))</f>
        <v/>
      </c>
      <c r="FK8" s="139" t="str">
        <f>IF($B$2=1,IF('ก.ย.'!AC8="","",'ก.ย.'!AC8),IF('ก.ย.'!AC38="","",'ก.ย.'!AC38))</f>
        <v/>
      </c>
      <c r="FL8" s="139" t="str">
        <f>IF($B$2=1,IF('ก.ย.'!AD8="","",'ก.ย.'!AD8),IF('ก.ย.'!AD38="","",'ก.ย.'!AD38))</f>
        <v/>
      </c>
      <c r="FM8" s="139" t="str">
        <f>IF($B$2=1,IF('ก.ย.'!AE8="","",'ก.ย.'!AE8),IF('ก.ย.'!AE38="","",'ก.ย.'!AE38))</f>
        <v/>
      </c>
      <c r="FN8" s="139" t="str">
        <f>IF($B$2=1,IF('ก.ย.'!AF8="","",'ก.ย.'!AF8),IF('ก.ย.'!AF38="","",'ก.ย.'!AF38))</f>
        <v/>
      </c>
      <c r="FO8" s="139" t="str">
        <f>IF($B$2=1,IF('ก.ย.'!AG8="","",'ก.ย.'!AG8),IF('ก.ย.'!AG38="","",'ก.ย.'!AG38))</f>
        <v/>
      </c>
      <c r="FP8" s="139" t="str">
        <f>IF($B$2=1,IF('ก.ย.'!AH8="","",'ก.ย.'!AH8),IF('ก.ย.'!AH38="","",'ก.ย.'!AH38))</f>
        <v/>
      </c>
      <c r="FQ8" s="139" t="str">
        <f>IF($B$2=1,IF('ก.ย.'!AI8="","",'ก.ย.'!AI8),IF('ก.ย.'!AI38="","",'ก.ย.'!AI38))</f>
        <v/>
      </c>
      <c r="FR8" s="138">
        <f t="shared" si="15"/>
        <v>5</v>
      </c>
      <c r="FS8" s="139"/>
      <c r="FT8" s="139" t="str">
        <f>IF($B$2=1,IF('ต.ค.'!D8="","",'ต.ค.'!D8),IF('ต.ค.'!D38="","",'ต.ค.'!D38))</f>
        <v/>
      </c>
      <c r="FU8" s="139" t="str">
        <f>IF($B$2=1,IF('ต.ค.'!E8="","",'ต.ค.'!E8),IF('ต.ค.'!E38="","",'ต.ค.'!E38))</f>
        <v/>
      </c>
      <c r="FV8" s="139" t="str">
        <f>IF($B$2=1,IF('ต.ค.'!F8="","",'ต.ค.'!F8),IF('ต.ค.'!F38="","",'ต.ค.'!F38))</f>
        <v/>
      </c>
      <c r="FW8" s="139" t="str">
        <f>IF($B$2=1,IF('ต.ค.'!G8="","",'ต.ค.'!G8),IF('ต.ค.'!G38="","",'ต.ค.'!G38))</f>
        <v/>
      </c>
      <c r="FX8" s="139" t="str">
        <f>IF($B$2=1,IF('ต.ค.'!H8="","",'ต.ค.'!H8),IF('ต.ค.'!H38="","",'ต.ค.'!H38))</f>
        <v/>
      </c>
      <c r="FY8" s="139" t="str">
        <f>IF($B$2=1,IF('ต.ค.'!I8="","",'ต.ค.'!I8),IF('ต.ค.'!I38="","",'ต.ค.'!I38))</f>
        <v/>
      </c>
      <c r="FZ8" s="139" t="str">
        <f>IF($B$2=1,IF('ต.ค.'!J8="","",'ต.ค.'!J8),IF('ต.ค.'!J38="","",'ต.ค.'!J38))</f>
        <v/>
      </c>
      <c r="GA8" s="139" t="str">
        <f>IF($B$2=1,IF('ต.ค.'!K8="","",'ต.ค.'!K8),IF('ต.ค.'!K38="","",'ต.ค.'!K38))</f>
        <v/>
      </c>
      <c r="GB8" s="139" t="str">
        <f>IF($B$2=1,IF('ต.ค.'!L8="","",'ต.ค.'!L8),IF('ต.ค.'!L38="","",'ต.ค.'!L38))</f>
        <v/>
      </c>
      <c r="GC8" s="139" t="str">
        <f>IF($B$2=1,IF('ต.ค.'!M8="","",'ต.ค.'!M8),IF('ต.ค.'!M38="","",'ต.ค.'!M38))</f>
        <v/>
      </c>
      <c r="GD8" s="139" t="str">
        <f>IF($B$2=1,IF('ต.ค.'!N8="","",'ต.ค.'!N8),IF('ต.ค.'!N38="","",'ต.ค.'!N38))</f>
        <v/>
      </c>
      <c r="GE8" s="139" t="str">
        <f>IF($B$2=1,IF('ต.ค.'!O8="","",'ต.ค.'!O8),IF('ต.ค.'!O38="","",'ต.ค.'!O38))</f>
        <v/>
      </c>
      <c r="GF8" s="139" t="str">
        <f>IF($B$2=1,IF('ต.ค.'!P8="","",'ต.ค.'!P8),IF('ต.ค.'!P38="","",'ต.ค.'!P38))</f>
        <v/>
      </c>
      <c r="GG8" s="139" t="str">
        <f>IF($B$2=1,IF('ต.ค.'!Q8="","",'ต.ค.'!Q8),IF('ต.ค.'!Q38="","",'ต.ค.'!Q38))</f>
        <v/>
      </c>
      <c r="GH8" s="139" t="str">
        <f>IF($B$2=1,IF('ต.ค.'!R8="","",'ต.ค.'!R8),IF('ต.ค.'!R38="","",'ต.ค.'!R38))</f>
        <v/>
      </c>
      <c r="GI8" s="139" t="str">
        <f>IF($B$2=1,IF('ต.ค.'!S8="","",'ต.ค.'!S8),IF('ต.ค.'!S38="","",'ต.ค.'!S38))</f>
        <v/>
      </c>
      <c r="GJ8" s="139" t="str">
        <f>IF($B$2=1,IF('ต.ค.'!T8="","",'ต.ค.'!T8),IF('ต.ค.'!T38="","",'ต.ค.'!T38))</f>
        <v/>
      </c>
      <c r="GK8" s="139" t="str">
        <f>IF($B$2=1,IF('ต.ค.'!U8="","",'ต.ค.'!U8),IF('ต.ค.'!U38="","",'ต.ค.'!U38))</f>
        <v/>
      </c>
      <c r="GL8" s="139" t="str">
        <f>IF($B$2=1,IF('ต.ค.'!V8="","",'ต.ค.'!V8),IF('ต.ค.'!V38="","",'ต.ค.'!V38))</f>
        <v/>
      </c>
      <c r="GM8" s="139" t="str">
        <f>IF($B$2=1,IF('ต.ค.'!W8="","",'ต.ค.'!W8),IF('ต.ค.'!W38="","",'ต.ค.'!W38))</f>
        <v/>
      </c>
      <c r="GN8" s="139" t="str">
        <f>IF($B$2=1,IF('ต.ค.'!X8="","",'ต.ค.'!X8),IF('ต.ค.'!X38="","",'ต.ค.'!X38))</f>
        <v/>
      </c>
      <c r="GO8" s="139" t="str">
        <f>IF($B$2=1,IF('ต.ค.'!Y8="","",'ต.ค.'!Y8),IF('ต.ค.'!Y38="","",'ต.ค.'!Y38))</f>
        <v/>
      </c>
      <c r="GP8" s="139" t="str">
        <f>IF($B$2=1,IF('ต.ค.'!Z8="","",'ต.ค.'!Z8),IF('ต.ค.'!Z38="","",'ต.ค.'!Z38))</f>
        <v/>
      </c>
      <c r="GQ8" s="139" t="str">
        <f>IF($B$2=1,IF('ต.ค.'!AA8="","",'ต.ค.'!AA8),IF('ต.ค.'!AA38="","",'ต.ค.'!AA38))</f>
        <v/>
      </c>
      <c r="GR8" s="139" t="str">
        <f>IF($B$2=1,IF('ต.ค.'!AB8="","",'ต.ค.'!AB8),IF('ต.ค.'!AB38="","",'ต.ค.'!AB38))</f>
        <v/>
      </c>
      <c r="GS8" s="139" t="str">
        <f>IF($B$2=1,IF('ต.ค.'!AC8="","",'ต.ค.'!AC8),IF('ต.ค.'!AC38="","",'ต.ค.'!AC38))</f>
        <v/>
      </c>
      <c r="GT8" s="139" t="str">
        <f>IF($B$2=1,IF('ต.ค.'!AD8="","",'ต.ค.'!AD8),IF('ต.ค.'!AD38="","",'ต.ค.'!AD38))</f>
        <v/>
      </c>
      <c r="GU8" s="139" t="str">
        <f>IF($B$2=1,IF('ต.ค.'!AE8="","",'ต.ค.'!AE8),IF('ต.ค.'!AE38="","",'ต.ค.'!AE38))</f>
        <v/>
      </c>
      <c r="GV8" s="139" t="str">
        <f>IF($B$2=1,IF('ต.ค.'!AF8="","",'ต.ค.'!AF8),IF('ต.ค.'!AF38="","",'ต.ค.'!AF38))</f>
        <v/>
      </c>
      <c r="GW8" s="139" t="str">
        <f>IF($B$2=1,IF('ต.ค.'!AG8="","",'ต.ค.'!AG8),IF('ต.ค.'!AG38="","",'ต.ค.'!AG38))</f>
        <v/>
      </c>
      <c r="GX8" s="139" t="str">
        <f>IF($B$2=1,IF('ต.ค.'!AH8="","",'ต.ค.'!AH8),IF('ต.ค.'!AH38="","",'ต.ค.'!AH38))</f>
        <v/>
      </c>
      <c r="GY8" s="139" t="str">
        <f>IF($B$2=1,IF('ต.ค.'!AI8="","",'ต.ค.'!AI8),IF('ต.ค.'!AI38="","",'ต.ค.'!AI38))</f>
        <v/>
      </c>
      <c r="GZ8" s="138">
        <f t="shared" si="16"/>
        <v>5</v>
      </c>
      <c r="HA8" s="139"/>
      <c r="HB8" s="139" t="str">
        <f>IF($B$2=1,IF('พ.ย.'!D8="","",'พ.ย.'!D8),IF('พ.ย.'!D38="","",'พ.ย.'!D38))</f>
        <v/>
      </c>
      <c r="HC8" s="139" t="str">
        <f>IF($B$2=1,IF('พ.ย.'!E8="","",'พ.ย.'!E8),IF('พ.ย.'!E38="","",'พ.ย.'!E38))</f>
        <v/>
      </c>
      <c r="HD8" s="139" t="str">
        <f>IF($B$2=1,IF('พ.ย.'!F8="","",'พ.ย.'!F8),IF('พ.ย.'!F38="","",'พ.ย.'!F38))</f>
        <v/>
      </c>
      <c r="HE8" s="139" t="str">
        <f>IF($B$2=1,IF('พ.ย.'!G8="","",'พ.ย.'!G8),IF('พ.ย.'!G38="","",'พ.ย.'!G38))</f>
        <v/>
      </c>
      <c r="HF8" s="139" t="str">
        <f>IF($B$2=1,IF('พ.ย.'!H8="","",'พ.ย.'!H8),IF('พ.ย.'!H38="","",'พ.ย.'!H38))</f>
        <v/>
      </c>
      <c r="HG8" s="139" t="str">
        <f>IF($B$2=1,IF('พ.ย.'!I8="","",'พ.ย.'!I8),IF('พ.ย.'!I38="","",'พ.ย.'!I38))</f>
        <v/>
      </c>
      <c r="HH8" s="139" t="str">
        <f>IF($B$2=1,IF('พ.ย.'!J8="","",'พ.ย.'!J8),IF('พ.ย.'!J38="","",'พ.ย.'!J38))</f>
        <v/>
      </c>
      <c r="HI8" s="139" t="str">
        <f>IF($B$2=1,IF('พ.ย.'!K8="","",'พ.ย.'!K8),IF('พ.ย.'!K38="","",'พ.ย.'!K38))</f>
        <v/>
      </c>
      <c r="HJ8" s="139" t="str">
        <f>IF($B$2=1,IF('พ.ย.'!L8="","",'พ.ย.'!L8),IF('พ.ย.'!L38="","",'พ.ย.'!L38))</f>
        <v/>
      </c>
      <c r="HK8" s="139" t="str">
        <f>IF($B$2=1,IF('พ.ย.'!M8="","",'พ.ย.'!M8),IF('พ.ย.'!M38="","",'พ.ย.'!M38))</f>
        <v/>
      </c>
      <c r="HL8" s="139" t="str">
        <f>IF($B$2=1,IF('พ.ย.'!N8="","",'พ.ย.'!N8),IF('พ.ย.'!N38="","",'พ.ย.'!N38))</f>
        <v/>
      </c>
      <c r="HM8" s="139" t="str">
        <f>IF($B$2=1,IF('พ.ย.'!O8="","",'พ.ย.'!O8),IF('พ.ย.'!O38="","",'พ.ย.'!O38))</f>
        <v/>
      </c>
      <c r="HN8" s="139" t="str">
        <f>IF($B$2=1,IF('พ.ย.'!P8="","",'พ.ย.'!P8),IF('พ.ย.'!P38="","",'พ.ย.'!P38))</f>
        <v/>
      </c>
      <c r="HO8" s="139" t="str">
        <f>IF($B$2=1,IF('พ.ย.'!Q8="","",'พ.ย.'!Q8),IF('พ.ย.'!Q38="","",'พ.ย.'!Q38))</f>
        <v/>
      </c>
      <c r="HP8" s="139" t="str">
        <f>IF($B$2=1,IF('พ.ย.'!R8="","",'พ.ย.'!R8),IF('พ.ย.'!R38="","",'พ.ย.'!R38))</f>
        <v/>
      </c>
      <c r="HQ8" s="139" t="str">
        <f>IF($B$2=1,IF('พ.ย.'!S8="","",'พ.ย.'!S8),IF('พ.ย.'!S38="","",'พ.ย.'!S38))</f>
        <v/>
      </c>
      <c r="HR8" s="139" t="str">
        <f>IF($B$2=1,IF('พ.ย.'!T8="","",'พ.ย.'!T8),IF('พ.ย.'!T38="","",'พ.ย.'!T38))</f>
        <v/>
      </c>
      <c r="HS8" s="139" t="str">
        <f>IF($B$2=1,IF('พ.ย.'!U8="","",'พ.ย.'!U8),IF('พ.ย.'!U38="","",'พ.ย.'!U38))</f>
        <v/>
      </c>
      <c r="HT8" s="139" t="str">
        <f>IF($B$2=1,IF('พ.ย.'!V8="","",'พ.ย.'!V8),IF('พ.ย.'!V38="","",'พ.ย.'!V38))</f>
        <v/>
      </c>
      <c r="HU8" s="139" t="str">
        <f>IF($B$2=1,IF('พ.ย.'!W8="","",'พ.ย.'!W8),IF('พ.ย.'!W38="","",'พ.ย.'!W38))</f>
        <v/>
      </c>
      <c r="HV8" s="139" t="str">
        <f>IF($B$2=1,IF('พ.ย.'!X8="","",'พ.ย.'!X8),IF('พ.ย.'!X38="","",'พ.ย.'!X38))</f>
        <v/>
      </c>
      <c r="HW8" s="139" t="str">
        <f>IF($B$2=1,IF('พ.ย.'!Y8="","",'พ.ย.'!Y8),IF('พ.ย.'!Y38="","",'พ.ย.'!Y38))</f>
        <v/>
      </c>
      <c r="HX8" s="139" t="str">
        <f>IF($B$2=1,IF('พ.ย.'!Z8="","",'พ.ย.'!Z8),IF('พ.ย.'!Z38="","",'พ.ย.'!Z38))</f>
        <v/>
      </c>
      <c r="HY8" s="139" t="str">
        <f>IF($B$2=1,IF('พ.ย.'!AA8="","",'พ.ย.'!AA8),IF('พ.ย.'!AA38="","",'พ.ย.'!AA38))</f>
        <v/>
      </c>
      <c r="HZ8" s="139" t="str">
        <f>IF($B$2=1,IF('พ.ย.'!AB8="","",'พ.ย.'!AB8),IF('พ.ย.'!AB38="","",'พ.ย.'!AB38))</f>
        <v/>
      </c>
      <c r="IA8" s="139" t="str">
        <f>IF($B$2=1,IF('พ.ย.'!AC8="","",'พ.ย.'!AC8),IF('พ.ย.'!AC38="","",'พ.ย.'!AC38))</f>
        <v/>
      </c>
      <c r="IB8" s="139" t="str">
        <f>IF($B$2=1,IF('พ.ย.'!AD8="","",'พ.ย.'!AD8),IF('พ.ย.'!AD38="","",'พ.ย.'!AD38))</f>
        <v/>
      </c>
      <c r="IC8" s="139" t="str">
        <f>IF($B$2=1,IF('พ.ย.'!AE8="","",'พ.ย.'!AE8),IF('พ.ย.'!AE38="","",'พ.ย.'!AE38))</f>
        <v/>
      </c>
      <c r="ID8" s="139" t="str">
        <f>IF($B$2=1,IF('พ.ย.'!AF8="","",'พ.ย.'!AF8),IF('พ.ย.'!AF38="","",'พ.ย.'!AF38))</f>
        <v/>
      </c>
      <c r="IE8" s="139" t="str">
        <f>IF($B$2=1,IF('พ.ย.'!AG8="","",'พ.ย.'!AG8),IF('พ.ย.'!AG38="","",'พ.ย.'!AG38))</f>
        <v/>
      </c>
      <c r="IF8" s="139" t="str">
        <f>IF($B$2=1,IF('พ.ย.'!AH8="","",'พ.ย.'!AH8),IF('พ.ย.'!AH38="","",'พ.ย.'!AH38))</f>
        <v/>
      </c>
      <c r="IG8" s="139" t="str">
        <f>IF($B$2=1,IF('พ.ย.'!AI8="","",'พ.ย.'!AI8),IF('พ.ย.'!AI38="","",'พ.ย.'!AI38))</f>
        <v/>
      </c>
      <c r="IH8" s="138">
        <f t="shared" si="17"/>
        <v>5</v>
      </c>
      <c r="II8" s="139"/>
      <c r="IJ8" s="139" t="str">
        <f>IF($B$2=1,IF('ธ.ค.'!D8="","",'ธ.ค.'!D8),IF('ธ.ค.'!D38="","",'ธ.ค.'!D38))</f>
        <v/>
      </c>
      <c r="IK8" s="139" t="str">
        <f>IF($B$2=1,IF('ธ.ค.'!E8="","",'ธ.ค.'!E8),IF('ธ.ค.'!E38="","",'ธ.ค.'!E38))</f>
        <v/>
      </c>
      <c r="IL8" s="139" t="str">
        <f>IF($B$2=1,IF('ธ.ค.'!F8="","",'ธ.ค.'!F8),IF('ธ.ค.'!F38="","",'ธ.ค.'!F38))</f>
        <v/>
      </c>
      <c r="IM8" s="139" t="str">
        <f>IF($B$2=1,IF('ธ.ค.'!G8="","",'ธ.ค.'!G8),IF('ธ.ค.'!G38="","",'ธ.ค.'!G38))</f>
        <v/>
      </c>
      <c r="IN8" s="139" t="str">
        <f>IF($B$2=1,IF('ธ.ค.'!H8="","",'ธ.ค.'!H8),IF('ธ.ค.'!H38="","",'ธ.ค.'!H38))</f>
        <v/>
      </c>
      <c r="IO8" s="139" t="str">
        <f>IF($B$2=1,IF('ธ.ค.'!I8="","",'ธ.ค.'!I8),IF('ธ.ค.'!I38="","",'ธ.ค.'!I38))</f>
        <v/>
      </c>
      <c r="IP8" s="139" t="str">
        <f>IF($B$2=1,IF('ธ.ค.'!J8="","",'ธ.ค.'!J8),IF('ธ.ค.'!J38="","",'ธ.ค.'!J38))</f>
        <v/>
      </c>
      <c r="IQ8" s="139" t="str">
        <f>IF($B$2=1,IF('ธ.ค.'!K8="","",'ธ.ค.'!K8),IF('ธ.ค.'!K38="","",'ธ.ค.'!K38))</f>
        <v/>
      </c>
      <c r="IR8" s="139" t="str">
        <f>IF($B$2=1,IF('ธ.ค.'!L8="","",'ธ.ค.'!L8),IF('ธ.ค.'!L38="","",'ธ.ค.'!L38))</f>
        <v/>
      </c>
      <c r="IS8" s="139" t="str">
        <f>IF($B$2=1,IF('ธ.ค.'!M8="","",'ธ.ค.'!M8),IF('ธ.ค.'!M38="","",'ธ.ค.'!M38))</f>
        <v/>
      </c>
      <c r="IT8" s="139" t="str">
        <f>IF($B$2=1,IF('ธ.ค.'!N8="","",'ธ.ค.'!N8),IF('ธ.ค.'!N38="","",'ธ.ค.'!N38))</f>
        <v/>
      </c>
      <c r="IU8" s="139" t="str">
        <f>IF($B$2=1,IF('ธ.ค.'!O8="","",'ธ.ค.'!O8),IF('ธ.ค.'!O38="","",'ธ.ค.'!O38))</f>
        <v/>
      </c>
      <c r="IV8" s="139" t="str">
        <f>IF($B$2=1,IF('ธ.ค.'!P8="","",'ธ.ค.'!P8),IF('ธ.ค.'!P38="","",'ธ.ค.'!P38))</f>
        <v/>
      </c>
      <c r="IW8" s="139" t="str">
        <f>IF($B$2=1,IF('ธ.ค.'!Q8="","",'ธ.ค.'!Q8),IF('ธ.ค.'!Q38="","",'ธ.ค.'!Q38))</f>
        <v/>
      </c>
      <c r="IX8" s="139" t="str">
        <f>IF($B$2=1,IF('ธ.ค.'!R8="","",'ธ.ค.'!R8),IF('ธ.ค.'!R38="","",'ธ.ค.'!R38))</f>
        <v/>
      </c>
      <c r="IY8" s="139" t="str">
        <f>IF($B$2=1,IF('ธ.ค.'!S8="","",'ธ.ค.'!S8),IF('ธ.ค.'!S38="","",'ธ.ค.'!S38))</f>
        <v/>
      </c>
      <c r="IZ8" s="139" t="str">
        <f>IF($B$2=1,IF('ธ.ค.'!T8="","",'ธ.ค.'!T8),IF('ธ.ค.'!T38="","",'ธ.ค.'!T38))</f>
        <v/>
      </c>
      <c r="JA8" s="139" t="str">
        <f>IF($B$2=1,IF('ธ.ค.'!U8="","",'ธ.ค.'!U8),IF('ธ.ค.'!U38="","",'ธ.ค.'!U38))</f>
        <v/>
      </c>
      <c r="JB8" s="139" t="str">
        <f>IF($B$2=1,IF('ธ.ค.'!V8="","",'ธ.ค.'!V8),IF('ธ.ค.'!V38="","",'ธ.ค.'!V38))</f>
        <v/>
      </c>
      <c r="JC8" s="139" t="str">
        <f>IF($B$2=1,IF('ธ.ค.'!W8="","",'ธ.ค.'!W8),IF('ธ.ค.'!W38="","",'ธ.ค.'!W38))</f>
        <v/>
      </c>
      <c r="JD8" s="139" t="str">
        <f>IF($B$2=1,IF('ธ.ค.'!X8="","",'ธ.ค.'!X8),IF('ธ.ค.'!X38="","",'ธ.ค.'!X38))</f>
        <v/>
      </c>
      <c r="JE8" s="139" t="str">
        <f>IF($B$2=1,IF('ธ.ค.'!Y8="","",'ธ.ค.'!Y8),IF('ธ.ค.'!Y38="","",'ธ.ค.'!Y38))</f>
        <v/>
      </c>
      <c r="JF8" s="139" t="str">
        <f>IF($B$2=1,IF('ธ.ค.'!Z8="","",'ธ.ค.'!Z8),IF('ธ.ค.'!Z38="","",'ธ.ค.'!Z38))</f>
        <v/>
      </c>
      <c r="JG8" s="139" t="str">
        <f>IF($B$2=1,IF('ธ.ค.'!AA8="","",'ธ.ค.'!AA8),IF('ธ.ค.'!AA38="","",'ธ.ค.'!AA38))</f>
        <v/>
      </c>
      <c r="JH8" s="139" t="str">
        <f>IF($B$2=1,IF('ธ.ค.'!AB8="","",'ธ.ค.'!AB8),IF('ธ.ค.'!AB38="","",'ธ.ค.'!AB38))</f>
        <v/>
      </c>
      <c r="JI8" s="139" t="str">
        <f>IF($B$2=1,IF('ธ.ค.'!AC8="","",'ธ.ค.'!AC8),IF('ธ.ค.'!AC38="","",'ธ.ค.'!AC38))</f>
        <v/>
      </c>
      <c r="JJ8" s="139" t="str">
        <f>IF($B$2=1,IF('ธ.ค.'!AD8="","",'ธ.ค.'!AD8),IF('ธ.ค.'!AD38="","",'ธ.ค.'!AD38))</f>
        <v/>
      </c>
      <c r="JK8" s="139" t="str">
        <f>IF($B$2=1,IF('ธ.ค.'!AE8="","",'ธ.ค.'!AE8),IF('ธ.ค.'!AE38="","",'ธ.ค.'!AE38))</f>
        <v/>
      </c>
      <c r="JL8" s="139" t="str">
        <f>IF($B$2=1,IF('ธ.ค.'!AF8="","",'ธ.ค.'!AF8),IF('ธ.ค.'!AF38="","",'ธ.ค.'!AF38))</f>
        <v/>
      </c>
      <c r="JM8" s="139" t="str">
        <f>IF($B$2=1,IF('ธ.ค.'!AG8="","",'ธ.ค.'!AG8),IF('ธ.ค.'!AG38="","",'ธ.ค.'!AG38))</f>
        <v/>
      </c>
      <c r="JN8" s="139" t="str">
        <f>IF($B$2=1,IF('ธ.ค.'!AH8="","",'ธ.ค.'!AH8),IF('ธ.ค.'!AH38="","",'ธ.ค.'!AH38))</f>
        <v/>
      </c>
      <c r="JO8" s="139" t="str">
        <f>IF($B$2=1,IF('ธ.ค.'!AI8="","",'ธ.ค.'!AI8),IF('ธ.ค.'!AI38="","",'ธ.ค.'!AI38))</f>
        <v/>
      </c>
      <c r="JP8" s="138">
        <f t="shared" si="18"/>
        <v>5</v>
      </c>
      <c r="JQ8" s="139"/>
      <c r="JR8" s="139" t="str">
        <f>IF($B$2=1,IF('ม.ค.'!D8="","",'ม.ค.'!D8),IF('ม.ค.'!D38="","",'ม.ค.'!D38))</f>
        <v/>
      </c>
      <c r="JS8" s="139" t="str">
        <f>IF($B$2=1,IF('ม.ค.'!E8="","",'ม.ค.'!E8),IF('ม.ค.'!E38="","",'ม.ค.'!E38))</f>
        <v/>
      </c>
      <c r="JT8" s="139" t="str">
        <f>IF($B$2=1,IF('ม.ค.'!F8="","",'ม.ค.'!F8),IF('ม.ค.'!F38="","",'ม.ค.'!F38))</f>
        <v/>
      </c>
      <c r="JU8" s="139" t="str">
        <f>IF($B$2=1,IF('ม.ค.'!G8="","",'ม.ค.'!G8),IF('ม.ค.'!G38="","",'ม.ค.'!G38))</f>
        <v/>
      </c>
      <c r="JV8" s="139" t="str">
        <f>IF($B$2=1,IF('ม.ค.'!H8="","",'ม.ค.'!H8),IF('ม.ค.'!H38="","",'ม.ค.'!H38))</f>
        <v/>
      </c>
      <c r="JW8" s="139" t="str">
        <f>IF($B$2=1,IF('ม.ค.'!I8="","",'ม.ค.'!I8),IF('ม.ค.'!I38="","",'ม.ค.'!I38))</f>
        <v/>
      </c>
      <c r="JX8" s="139" t="str">
        <f>IF($B$2=1,IF('ม.ค.'!J8="","",'ม.ค.'!J8),IF('ม.ค.'!J38="","",'ม.ค.'!J38))</f>
        <v/>
      </c>
      <c r="JY8" s="139" t="str">
        <f>IF($B$2=1,IF('ม.ค.'!K8="","",'ม.ค.'!K8),IF('ม.ค.'!K38="","",'ม.ค.'!K38))</f>
        <v/>
      </c>
      <c r="JZ8" s="139" t="str">
        <f>IF($B$2=1,IF('ม.ค.'!L8="","",'ม.ค.'!L8),IF('ม.ค.'!L38="","",'ม.ค.'!L38))</f>
        <v/>
      </c>
      <c r="KA8" s="139" t="str">
        <f>IF($B$2=1,IF('ม.ค.'!M8="","",'ม.ค.'!M8),IF('ม.ค.'!M38="","",'ม.ค.'!M38))</f>
        <v/>
      </c>
      <c r="KB8" s="139" t="str">
        <f>IF($B$2=1,IF('ม.ค.'!N8="","",'ม.ค.'!N8),IF('ม.ค.'!N38="","",'ม.ค.'!N38))</f>
        <v/>
      </c>
      <c r="KC8" s="139" t="str">
        <f>IF($B$2=1,IF('ม.ค.'!O8="","",'ม.ค.'!O8),IF('ม.ค.'!O38="","",'ม.ค.'!O38))</f>
        <v/>
      </c>
      <c r="KD8" s="139" t="str">
        <f>IF($B$2=1,IF('ม.ค.'!P8="","",'ม.ค.'!P8),IF('ม.ค.'!P38="","",'ม.ค.'!P38))</f>
        <v/>
      </c>
      <c r="KE8" s="139" t="str">
        <f>IF($B$2=1,IF('ม.ค.'!Q8="","",'ม.ค.'!Q8),IF('ม.ค.'!Q38="","",'ม.ค.'!Q38))</f>
        <v/>
      </c>
      <c r="KF8" s="139" t="str">
        <f>IF($B$2=1,IF('ม.ค.'!R8="","",'ม.ค.'!R8),IF('ม.ค.'!R38="","",'ม.ค.'!R38))</f>
        <v/>
      </c>
      <c r="KG8" s="139" t="str">
        <f>IF($B$2=1,IF('ม.ค.'!S8="","",'ม.ค.'!S8),IF('ม.ค.'!S38="","",'ม.ค.'!S38))</f>
        <v/>
      </c>
      <c r="KH8" s="139" t="str">
        <f>IF($B$2=1,IF('ม.ค.'!T8="","",'ม.ค.'!T8),IF('ม.ค.'!T38="","",'ม.ค.'!T38))</f>
        <v/>
      </c>
      <c r="KI8" s="139" t="str">
        <f>IF($B$2=1,IF('ม.ค.'!U8="","",'ม.ค.'!U8),IF('ม.ค.'!U38="","",'ม.ค.'!U38))</f>
        <v/>
      </c>
      <c r="KJ8" s="139" t="str">
        <f>IF($B$2=1,IF('ม.ค.'!V8="","",'ม.ค.'!V8),IF('ม.ค.'!V38="","",'ม.ค.'!V38))</f>
        <v/>
      </c>
      <c r="KK8" s="139" t="str">
        <f>IF($B$2=1,IF('ม.ค.'!W8="","",'ม.ค.'!W8),IF('ม.ค.'!W38="","",'ม.ค.'!W38))</f>
        <v/>
      </c>
      <c r="KL8" s="139" t="str">
        <f>IF($B$2=1,IF('ม.ค.'!X8="","",'ม.ค.'!X8),IF('ม.ค.'!X38="","",'ม.ค.'!X38))</f>
        <v/>
      </c>
      <c r="KM8" s="139" t="str">
        <f>IF($B$2=1,IF('ม.ค.'!Y8="","",'ม.ค.'!Y8),IF('ม.ค.'!Y38="","",'ม.ค.'!Y38))</f>
        <v/>
      </c>
      <c r="KN8" s="139" t="str">
        <f>IF($B$2=1,IF('ม.ค.'!Z8="","",'ม.ค.'!Z8),IF('ม.ค.'!Z38="","",'ม.ค.'!Z38))</f>
        <v/>
      </c>
      <c r="KO8" s="139" t="str">
        <f>IF($B$2=1,IF('ม.ค.'!AA8="","",'ม.ค.'!AA8),IF('ม.ค.'!AA38="","",'ม.ค.'!AA38))</f>
        <v/>
      </c>
      <c r="KP8" s="139" t="str">
        <f>IF($B$2=1,IF('ม.ค.'!AB8="","",'ม.ค.'!AB8),IF('ม.ค.'!AB38="","",'ม.ค.'!AB38))</f>
        <v/>
      </c>
      <c r="KQ8" s="139" t="str">
        <f>IF($B$2=1,IF('ม.ค.'!AC8="","",'ม.ค.'!AC8),IF('ม.ค.'!AC38="","",'ม.ค.'!AC38))</f>
        <v/>
      </c>
      <c r="KR8" s="139" t="str">
        <f>IF($B$2=1,IF('ม.ค.'!AD8="","",'ม.ค.'!AD8),IF('ม.ค.'!AD38="","",'ม.ค.'!AD38))</f>
        <v/>
      </c>
      <c r="KS8" s="139" t="str">
        <f>IF($B$2=1,IF('ม.ค.'!AE8="","",'ม.ค.'!AE8),IF('ม.ค.'!AE38="","",'ม.ค.'!AE38))</f>
        <v/>
      </c>
      <c r="KT8" s="139" t="str">
        <f>IF($B$2=1,IF('ม.ค.'!AF8="","",'ม.ค.'!AF8),IF('ม.ค.'!AF38="","",'ม.ค.'!AF38))</f>
        <v/>
      </c>
      <c r="KU8" s="139" t="str">
        <f>IF($B$2=1,IF('ม.ค.'!AG8="","",'ม.ค.'!AG8),IF('ม.ค.'!AG38="","",'ม.ค.'!AG38))</f>
        <v/>
      </c>
      <c r="KV8" s="139" t="str">
        <f>IF($B$2=1,IF('ม.ค.'!AH8="","",'ม.ค.'!AH8),IF('ม.ค.'!AH38="","",'ม.ค.'!AH38))</f>
        <v/>
      </c>
      <c r="KW8" s="139" t="str">
        <f>IF($B$2=1,IF('ม.ค.'!AI8="","",'ม.ค.'!AI8),IF('ม.ค.'!AI38="","",'ม.ค.'!AI38))</f>
        <v/>
      </c>
      <c r="KX8" s="138">
        <f t="shared" si="19"/>
        <v>5</v>
      </c>
      <c r="KY8" s="139"/>
      <c r="KZ8" s="139" t="str">
        <f>IF($B$2=1,IF('ก.พ.'!D8="","",'ก.พ.'!D8),IF('ก.พ.'!D38="","",'ก.พ.'!D38))</f>
        <v/>
      </c>
      <c r="LA8" s="139" t="str">
        <f>IF($B$2=1,IF('ก.พ.'!E8="","",'ก.พ.'!E8),IF('ก.พ.'!E38="","",'ก.พ.'!E38))</f>
        <v/>
      </c>
      <c r="LB8" s="139" t="str">
        <f>IF($B$2=1,IF('ก.พ.'!F8="","",'ก.พ.'!F8),IF('ก.พ.'!F38="","",'ก.พ.'!F38))</f>
        <v/>
      </c>
      <c r="LC8" s="139" t="str">
        <f>IF($B$2=1,IF('ก.พ.'!G8="","",'ก.พ.'!G8),IF('ก.พ.'!G38="","",'ก.พ.'!G38))</f>
        <v/>
      </c>
      <c r="LD8" s="139" t="str">
        <f>IF($B$2=1,IF('ก.พ.'!H8="","",'ก.พ.'!H8),IF('ก.พ.'!H38="","",'ก.พ.'!H38))</f>
        <v/>
      </c>
      <c r="LE8" s="139" t="str">
        <f>IF($B$2=1,IF('ก.พ.'!I8="","",'ก.พ.'!I8),IF('ก.พ.'!I38="","",'ก.พ.'!I38))</f>
        <v/>
      </c>
      <c r="LF8" s="139" t="str">
        <f>IF($B$2=1,IF('ก.พ.'!J8="","",'ก.พ.'!J8),IF('ก.พ.'!J38="","",'ก.พ.'!J38))</f>
        <v/>
      </c>
      <c r="LG8" s="139" t="str">
        <f>IF($B$2=1,IF('ก.พ.'!K8="","",'ก.พ.'!K8),IF('ก.พ.'!K38="","",'ก.พ.'!K38))</f>
        <v/>
      </c>
      <c r="LH8" s="139" t="str">
        <f>IF($B$2=1,IF('ก.พ.'!L8="","",'ก.พ.'!L8),IF('ก.พ.'!L38="","",'ก.พ.'!L38))</f>
        <v/>
      </c>
      <c r="LI8" s="139" t="str">
        <f>IF($B$2=1,IF('ก.พ.'!M8="","",'ก.พ.'!M8),IF('ก.พ.'!M38="","",'ก.พ.'!M38))</f>
        <v/>
      </c>
      <c r="LJ8" s="139" t="str">
        <f>IF($B$2=1,IF('ก.พ.'!N8="","",'ก.พ.'!N8),IF('ก.พ.'!N38="","",'ก.พ.'!N38))</f>
        <v/>
      </c>
      <c r="LK8" s="139" t="str">
        <f>IF($B$2=1,IF('ก.พ.'!O8="","",'ก.พ.'!O8),IF('ก.พ.'!O38="","",'ก.พ.'!O38))</f>
        <v/>
      </c>
      <c r="LL8" s="139" t="str">
        <f>IF($B$2=1,IF('ก.พ.'!P8="","",'ก.พ.'!P8),IF('ก.พ.'!P38="","",'ก.พ.'!P38))</f>
        <v/>
      </c>
      <c r="LM8" s="139" t="str">
        <f>IF($B$2=1,IF('ก.พ.'!Q8="","",'ก.พ.'!Q8),IF('ก.พ.'!Q38="","",'ก.พ.'!Q38))</f>
        <v/>
      </c>
      <c r="LN8" s="139" t="str">
        <f>IF($B$2=1,IF('ก.พ.'!R8="","",'ก.พ.'!R8),IF('ก.พ.'!R38="","",'ก.พ.'!R38))</f>
        <v/>
      </c>
      <c r="LO8" s="139" t="str">
        <f>IF($B$2=1,IF('ก.พ.'!S8="","",'ก.พ.'!S8),IF('ก.พ.'!S38="","",'ก.พ.'!S38))</f>
        <v/>
      </c>
      <c r="LP8" s="139" t="str">
        <f>IF($B$2=1,IF('ก.พ.'!T8="","",'ก.พ.'!T8),IF('ก.พ.'!T38="","",'ก.พ.'!T38))</f>
        <v/>
      </c>
      <c r="LQ8" s="139" t="str">
        <f>IF($B$2=1,IF('ก.พ.'!U8="","",'ก.พ.'!U8),IF('ก.พ.'!U38="","",'ก.พ.'!U38))</f>
        <v/>
      </c>
      <c r="LR8" s="139" t="str">
        <f>IF($B$2=1,IF('ก.พ.'!V8="","",'ก.พ.'!V8),IF('ก.พ.'!V38="","",'ก.พ.'!V38))</f>
        <v/>
      </c>
      <c r="LS8" s="139" t="str">
        <f>IF($B$2=1,IF('ก.พ.'!W8="","",'ก.พ.'!W8),IF('ก.พ.'!W38="","",'ก.พ.'!W38))</f>
        <v/>
      </c>
      <c r="LT8" s="139" t="str">
        <f>IF($B$2=1,IF('ก.พ.'!X8="","",'ก.พ.'!X8),IF('ก.พ.'!X38="","",'ก.พ.'!X38))</f>
        <v/>
      </c>
      <c r="LU8" s="139" t="str">
        <f>IF($B$2=1,IF('ก.พ.'!Y8="","",'ก.พ.'!Y8),IF('ก.พ.'!Y38="","",'ก.พ.'!Y38))</f>
        <v/>
      </c>
      <c r="LV8" s="139" t="str">
        <f>IF($B$2=1,IF('ก.พ.'!Z8="","",'ก.พ.'!Z8),IF('ก.พ.'!Z38="","",'ก.พ.'!Z38))</f>
        <v/>
      </c>
      <c r="LW8" s="139" t="str">
        <f>IF($B$2=1,IF('ก.พ.'!AA8="","",'ก.พ.'!AA8),IF('ก.พ.'!AA38="","",'ก.พ.'!AA38))</f>
        <v/>
      </c>
      <c r="LX8" s="139" t="str">
        <f>IF($B$2=1,IF('ก.พ.'!AB8="","",'ก.พ.'!AB8),IF('ก.พ.'!AB38="","",'ก.พ.'!AB38))</f>
        <v/>
      </c>
      <c r="LY8" s="139" t="str">
        <f>IF($B$2=1,IF('ก.พ.'!AC8="","",'ก.พ.'!AC8),IF('ก.พ.'!AC38="","",'ก.พ.'!AC38))</f>
        <v/>
      </c>
      <c r="LZ8" s="139" t="str">
        <f>IF($B$2=1,IF('ก.พ.'!AD8="","",'ก.พ.'!AD8),IF('ก.พ.'!AD38="","",'ก.พ.'!AD38))</f>
        <v/>
      </c>
      <c r="MA8" s="139" t="str">
        <f>IF($B$2=1,IF('ก.พ.'!AE8="","",'ก.พ.'!AE8),IF('ก.พ.'!AE38="","",'ก.พ.'!AE38))</f>
        <v/>
      </c>
      <c r="MB8" s="139" t="str">
        <f>IF($B$2=1,IF('ก.พ.'!AF8="","",'ก.พ.'!AF8),IF('ก.พ.'!AF38="","",'ก.พ.'!AF38))</f>
        <v/>
      </c>
      <c r="MC8" s="139" t="str">
        <f>IF($B$2=1,IF('ก.พ.'!AG8="","",'ก.พ.'!AG8),IF('ก.พ.'!AG38="","",'ก.พ.'!AG38))</f>
        <v/>
      </c>
      <c r="MD8" s="139" t="str">
        <f>IF($B$2=1,IF('ก.พ.'!AH8="","",'ก.พ.'!AH8),IF('ก.พ.'!AH38="","",'ก.พ.'!AH38))</f>
        <v/>
      </c>
      <c r="ME8" s="139" t="str">
        <f>IF($B$2=1,IF('ก.พ.'!AI8="","",'ก.พ.'!AI8),IF('ก.พ.'!AI38="","",'ก.พ.'!AI38))</f>
        <v/>
      </c>
      <c r="MF8" s="138">
        <f t="shared" si="20"/>
        <v>5</v>
      </c>
      <c r="MG8" s="139"/>
      <c r="MH8" s="139" t="str">
        <f>IF($B$2=1,IF('มี.ค.'!D8="","",'มี.ค.'!D8),IF('มี.ค.'!D38="","",'มี.ค.'!D38))</f>
        <v/>
      </c>
      <c r="MI8" s="139" t="str">
        <f>IF($B$2=1,IF('มี.ค.'!E8="","",'มี.ค.'!E8),IF('มี.ค.'!E38="","",'มี.ค.'!E38))</f>
        <v/>
      </c>
      <c r="MJ8" s="139" t="str">
        <f>IF($B$2=1,IF('มี.ค.'!F8="","",'มี.ค.'!F8),IF('มี.ค.'!F38="","",'มี.ค.'!F38))</f>
        <v/>
      </c>
      <c r="MK8" s="139" t="str">
        <f>IF($B$2=1,IF('มี.ค.'!G8="","",'มี.ค.'!G8),IF('มี.ค.'!G38="","",'มี.ค.'!G38))</f>
        <v/>
      </c>
      <c r="ML8" s="139" t="str">
        <f>IF($B$2=1,IF('มี.ค.'!H8="","",'มี.ค.'!H8),IF('มี.ค.'!H38="","",'มี.ค.'!H38))</f>
        <v/>
      </c>
      <c r="MM8" s="139" t="str">
        <f>IF($B$2=1,IF('มี.ค.'!I8="","",'มี.ค.'!I8),IF('มี.ค.'!I38="","",'มี.ค.'!I38))</f>
        <v/>
      </c>
      <c r="MN8" s="139" t="str">
        <f>IF($B$2=1,IF('มี.ค.'!J8="","",'มี.ค.'!J8),IF('มี.ค.'!J38="","",'มี.ค.'!J38))</f>
        <v/>
      </c>
      <c r="MO8" s="139" t="str">
        <f>IF($B$2=1,IF('มี.ค.'!K8="","",'มี.ค.'!K8),IF('มี.ค.'!K38="","",'มี.ค.'!K38))</f>
        <v/>
      </c>
      <c r="MP8" s="139" t="str">
        <f>IF($B$2=1,IF('มี.ค.'!L8="","",'มี.ค.'!L8),IF('มี.ค.'!L38="","",'มี.ค.'!L38))</f>
        <v/>
      </c>
      <c r="MQ8" s="139" t="str">
        <f>IF($B$2=1,IF('มี.ค.'!M8="","",'มี.ค.'!M8),IF('มี.ค.'!M38="","",'มี.ค.'!M38))</f>
        <v/>
      </c>
      <c r="MR8" s="139" t="str">
        <f>IF($B$2=1,IF('มี.ค.'!N8="","",'มี.ค.'!N8),IF('มี.ค.'!N38="","",'มี.ค.'!N38))</f>
        <v/>
      </c>
      <c r="MS8" s="139" t="str">
        <f>IF($B$2=1,IF('มี.ค.'!O8="","",'มี.ค.'!O8),IF('มี.ค.'!O38="","",'มี.ค.'!O38))</f>
        <v/>
      </c>
      <c r="MT8" s="139" t="str">
        <f>IF($B$2=1,IF('มี.ค.'!P8="","",'มี.ค.'!P8),IF('มี.ค.'!P38="","",'มี.ค.'!P38))</f>
        <v/>
      </c>
      <c r="MU8" s="139" t="str">
        <f>IF($B$2=1,IF('มี.ค.'!Q8="","",'มี.ค.'!Q8),IF('มี.ค.'!Q38="","",'มี.ค.'!Q38))</f>
        <v/>
      </c>
      <c r="MV8" s="139" t="str">
        <f>IF($B$2=1,IF('มี.ค.'!R8="","",'มี.ค.'!R8),IF('มี.ค.'!R38="","",'มี.ค.'!R38))</f>
        <v/>
      </c>
      <c r="MW8" s="139" t="str">
        <f>IF($B$2=1,IF('มี.ค.'!S8="","",'มี.ค.'!S8),IF('มี.ค.'!S38="","",'มี.ค.'!S38))</f>
        <v/>
      </c>
      <c r="MX8" s="139" t="str">
        <f>IF($B$2=1,IF('มี.ค.'!T8="","",'มี.ค.'!T8),IF('มี.ค.'!T38="","",'มี.ค.'!T38))</f>
        <v/>
      </c>
      <c r="MY8" s="139" t="str">
        <f>IF($B$2=1,IF('มี.ค.'!U8="","",'มี.ค.'!U8),IF('มี.ค.'!U38="","",'มี.ค.'!U38))</f>
        <v/>
      </c>
      <c r="MZ8" s="139" t="str">
        <f>IF($B$2=1,IF('มี.ค.'!V8="","",'มี.ค.'!V8),IF('มี.ค.'!V38="","",'มี.ค.'!V38))</f>
        <v/>
      </c>
      <c r="NA8" s="139" t="str">
        <f>IF($B$2=1,IF('มี.ค.'!W8="","",'มี.ค.'!W8),IF('มี.ค.'!W38="","",'มี.ค.'!W38))</f>
        <v/>
      </c>
      <c r="NB8" s="139" t="str">
        <f>IF($B$2=1,IF('มี.ค.'!X8="","",'มี.ค.'!X8),IF('มี.ค.'!X38="","",'มี.ค.'!X38))</f>
        <v/>
      </c>
      <c r="NC8" s="139" t="str">
        <f>IF($B$2=1,IF('มี.ค.'!Y8="","",'มี.ค.'!Y8),IF('มี.ค.'!Y38="","",'มี.ค.'!Y38))</f>
        <v/>
      </c>
      <c r="ND8" s="139" t="str">
        <f>IF($B$2=1,IF('มี.ค.'!Z8="","",'มี.ค.'!Z8),IF('มี.ค.'!Z38="","",'มี.ค.'!Z38))</f>
        <v/>
      </c>
      <c r="NE8" s="139" t="str">
        <f>IF($B$2=1,IF('มี.ค.'!AA8="","",'มี.ค.'!AA8),IF('มี.ค.'!AA38="","",'มี.ค.'!AA38))</f>
        <v/>
      </c>
      <c r="NF8" s="139" t="str">
        <f>IF($B$2=1,IF('มี.ค.'!AB8="","",'มี.ค.'!AB8),IF('มี.ค.'!AB38="","",'มี.ค.'!AB38))</f>
        <v/>
      </c>
      <c r="NG8" s="139" t="str">
        <f>IF($B$2=1,IF('มี.ค.'!AC8="","",'มี.ค.'!AC8),IF('มี.ค.'!AC38="","",'มี.ค.'!AC38))</f>
        <v/>
      </c>
      <c r="NH8" s="139" t="str">
        <f>IF($B$2=1,IF('มี.ค.'!AD8="","",'มี.ค.'!AD8),IF('มี.ค.'!AD38="","",'มี.ค.'!AD38))</f>
        <v/>
      </c>
      <c r="NI8" s="139" t="str">
        <f>IF($B$2=1,IF('มี.ค.'!AE8="","",'มี.ค.'!AE8),IF('มี.ค.'!AE38="","",'มี.ค.'!AE38))</f>
        <v/>
      </c>
      <c r="NJ8" s="139" t="str">
        <f>IF($B$2=1,IF('มี.ค.'!AF8="","",'มี.ค.'!AF8),IF('มี.ค.'!AF38="","",'มี.ค.'!AF38))</f>
        <v/>
      </c>
      <c r="NK8" s="139" t="str">
        <f>IF($B$2=1,IF('มี.ค.'!AG8="","",'มี.ค.'!AG8),IF('มี.ค.'!AG38="","",'มี.ค.'!AG38))</f>
        <v/>
      </c>
      <c r="NL8" s="139" t="str">
        <f>IF($B$2=1,IF('มี.ค.'!AH8="","",'มี.ค.'!AH8),IF('มี.ค.'!AH38="","",'มี.ค.'!AH38))</f>
        <v/>
      </c>
      <c r="NM8" s="139" t="str">
        <f>IF($B$2=1,IF('มี.ค.'!AI8="","",'มี.ค.'!AI8),IF('มี.ค.'!AI38="","",'มี.ค.'!AI38))</f>
        <v/>
      </c>
    </row>
    <row r="9" spans="1:377" ht="21" customHeight="1" x14ac:dyDescent="0.35">
      <c r="A9" s="125"/>
      <c r="B9" s="125"/>
      <c r="C9" s="125"/>
      <c r="D9" s="138">
        <f t="shared" si="21"/>
        <v>6</v>
      </c>
      <c r="E9" s="139"/>
      <c r="F9" s="139" t="str">
        <f>IF($B$2=1,IF('พ.ค.'!D9="","",'พ.ค.'!D9),IF('พ.ค.'!D39="","",'พ.ค.'!D39))</f>
        <v/>
      </c>
      <c r="G9" s="139" t="str">
        <f>IF($B$2=1,IF('พ.ค.'!E9="","",'พ.ค.'!E9),IF('พ.ค.'!E39="","",'พ.ค.'!E39))</f>
        <v/>
      </c>
      <c r="H9" s="139" t="str">
        <f>IF($B$2=1,IF('พ.ค.'!F9="","",'พ.ค.'!F9),IF('พ.ค.'!F39="","",'พ.ค.'!F39))</f>
        <v/>
      </c>
      <c r="I9" s="139" t="str">
        <f>IF($B$2=1,IF('พ.ค.'!G9="","",'พ.ค.'!G9),IF('พ.ค.'!G39="","",'พ.ค.'!G39))</f>
        <v/>
      </c>
      <c r="J9" s="139" t="str">
        <f>IF($B$2=1,IF('พ.ค.'!H9="","",'พ.ค.'!H9),IF('พ.ค.'!H39="","",'พ.ค.'!H39))</f>
        <v/>
      </c>
      <c r="K9" s="139" t="str">
        <f>IF($B$2=1,IF('พ.ค.'!I9="","",'พ.ค.'!I9),IF('พ.ค.'!I39="","",'พ.ค.'!I39))</f>
        <v/>
      </c>
      <c r="L9" s="139" t="str">
        <f>IF($B$2=1,IF('พ.ค.'!J9="","",'พ.ค.'!J9),IF('พ.ค.'!J39="","",'พ.ค.'!J39))</f>
        <v/>
      </c>
      <c r="M9" s="139" t="str">
        <f>IF($B$2=1,IF('พ.ค.'!K9="","",'พ.ค.'!K9),IF('พ.ค.'!K39="","",'พ.ค.'!K39))</f>
        <v/>
      </c>
      <c r="N9" s="139" t="str">
        <f>IF($B$2=1,IF('พ.ค.'!L9="","",'พ.ค.'!L9),IF('พ.ค.'!L39="","",'พ.ค.'!L39))</f>
        <v/>
      </c>
      <c r="O9" s="139" t="str">
        <f>IF($B$2=1,IF('พ.ค.'!M9="","",'พ.ค.'!M9),IF('พ.ค.'!M39="","",'พ.ค.'!M39))</f>
        <v/>
      </c>
      <c r="P9" s="139" t="str">
        <f>IF($B$2=1,IF('พ.ค.'!N9="","",'พ.ค.'!N9),IF('พ.ค.'!N39="","",'พ.ค.'!N39))</f>
        <v/>
      </c>
      <c r="Q9" s="139" t="str">
        <f>IF($B$2=1,IF('พ.ค.'!O9="","",'พ.ค.'!O9),IF('พ.ค.'!O39="","",'พ.ค.'!O39))</f>
        <v/>
      </c>
      <c r="R9" s="139" t="str">
        <f>IF($B$2=1,IF('พ.ค.'!P9="","",'พ.ค.'!P9),IF('พ.ค.'!P39="","",'พ.ค.'!P39))</f>
        <v/>
      </c>
      <c r="S9" s="139" t="str">
        <f>IF($B$2=1,IF('พ.ค.'!Q9="","",'พ.ค.'!Q9),IF('พ.ค.'!Q39="","",'พ.ค.'!Q39))</f>
        <v/>
      </c>
      <c r="T9" s="139" t="str">
        <f>IF($B$2=1,IF('พ.ค.'!R9="","",'พ.ค.'!R9),IF('พ.ค.'!R39="","",'พ.ค.'!R39))</f>
        <v/>
      </c>
      <c r="U9" s="139" t="str">
        <f>IF($B$2=1,IF('พ.ค.'!S9="","",'พ.ค.'!S9),IF('พ.ค.'!S39="","",'พ.ค.'!S39))</f>
        <v/>
      </c>
      <c r="V9" s="139" t="str">
        <f>IF($B$2=1,IF('พ.ค.'!T9="","",'พ.ค.'!T9),IF('พ.ค.'!T39="","",'พ.ค.'!T39))</f>
        <v/>
      </c>
      <c r="W9" s="139" t="str">
        <f>IF($B$2=1,IF('พ.ค.'!U9="","",'พ.ค.'!U9),IF('พ.ค.'!U39="","",'พ.ค.'!U39))</f>
        <v/>
      </c>
      <c r="X9" s="139" t="str">
        <f>IF($B$2=1,IF('พ.ค.'!V9="","",'พ.ค.'!V9),IF('พ.ค.'!V39="","",'พ.ค.'!V39))</f>
        <v/>
      </c>
      <c r="Y9" s="139" t="str">
        <f>IF($B$2=1,IF('พ.ค.'!W9="","",'พ.ค.'!W9),IF('พ.ค.'!W39="","",'พ.ค.'!W39))</f>
        <v/>
      </c>
      <c r="Z9" s="139" t="str">
        <f>IF($B$2=1,IF('พ.ค.'!X9="","",'พ.ค.'!X9),IF('พ.ค.'!X39="","",'พ.ค.'!X39))</f>
        <v/>
      </c>
      <c r="AA9" s="139" t="str">
        <f>IF($B$2=1,IF('พ.ค.'!Y9="","",'พ.ค.'!Y9),IF('พ.ค.'!Y39="","",'พ.ค.'!Y39))</f>
        <v/>
      </c>
      <c r="AB9" s="139" t="str">
        <f>IF($B$2=1,IF('พ.ค.'!Z9="","",'พ.ค.'!Z9),IF('พ.ค.'!Z39="","",'พ.ค.'!Z39))</f>
        <v/>
      </c>
      <c r="AC9" s="139" t="str">
        <f>IF($B$2=1,IF('พ.ค.'!AA9="","",'พ.ค.'!AA9),IF('พ.ค.'!AA39="","",'พ.ค.'!AA39))</f>
        <v/>
      </c>
      <c r="AD9" s="139" t="str">
        <f>IF($B$2=1,IF('พ.ค.'!AB9="","",'พ.ค.'!AB9),IF('พ.ค.'!AB39="","",'พ.ค.'!AB39))</f>
        <v/>
      </c>
      <c r="AE9" s="139" t="str">
        <f>IF($B$2=1,IF('พ.ค.'!AC9="","",'พ.ค.'!AC9),IF('พ.ค.'!AC39="","",'พ.ค.'!AC39))</f>
        <v/>
      </c>
      <c r="AF9" s="139" t="str">
        <f>IF($B$2=1,IF('พ.ค.'!AD9="","",'พ.ค.'!AD9),IF('พ.ค.'!AD39="","",'พ.ค.'!AD39))</f>
        <v/>
      </c>
      <c r="AG9" s="139" t="str">
        <f>IF($B$2=1,IF('พ.ค.'!AE9="","",'พ.ค.'!AE9),IF('พ.ค.'!AE39="","",'พ.ค.'!AE39))</f>
        <v/>
      </c>
      <c r="AH9" s="139" t="str">
        <f>IF($B$2=1,IF('พ.ค.'!AF9="","",'พ.ค.'!AF9),IF('พ.ค.'!AF39="","",'พ.ค.'!AF39))</f>
        <v/>
      </c>
      <c r="AI9" s="139" t="str">
        <f>IF($B$2=1,IF('พ.ค.'!AG9="","",'พ.ค.'!AG9),IF('พ.ค.'!AG39="","",'พ.ค.'!AG39))</f>
        <v/>
      </c>
      <c r="AJ9" s="139" t="str">
        <f>IF($B$2=1,IF('พ.ค.'!AH9="","",'พ.ค.'!AH9),IF('พ.ค.'!AH39="","",'พ.ค.'!AH39))</f>
        <v/>
      </c>
      <c r="AK9" s="139" t="str">
        <f>IF($B$2=1,IF('พ.ค.'!AI9="","",'พ.ค.'!AI9),IF('พ.ค.'!AI39="","",'พ.ค.'!AI39))</f>
        <v/>
      </c>
      <c r="AL9" s="138">
        <f t="shared" si="11"/>
        <v>6</v>
      </c>
      <c r="AM9" s="139"/>
      <c r="AN9" s="139" t="str">
        <f>IF($B$2=1,IF('มิ.ย.'!D9="","",'มิ.ย.'!D9),IF('มิ.ย.'!D39="","",'มิ.ย.'!D39))</f>
        <v/>
      </c>
      <c r="AO9" s="139" t="str">
        <f>IF($B$2=1,IF('มิ.ย.'!E9="","",'มิ.ย.'!E9),IF('มิ.ย.'!E39="","",'มิ.ย.'!E39))</f>
        <v/>
      </c>
      <c r="AP9" s="139" t="str">
        <f>IF($B$2=1,IF('มิ.ย.'!F9="","",'มิ.ย.'!F9),IF('มิ.ย.'!F39="","",'มิ.ย.'!F39))</f>
        <v/>
      </c>
      <c r="AQ9" s="139" t="str">
        <f>IF($B$2=1,IF('มิ.ย.'!G9="","",'มิ.ย.'!G9),IF('มิ.ย.'!G39="","",'มิ.ย.'!G39))</f>
        <v/>
      </c>
      <c r="AR9" s="139" t="str">
        <f>IF($B$2=1,IF('มิ.ย.'!H9="","",'มิ.ย.'!H9),IF('มิ.ย.'!H39="","",'มิ.ย.'!H39))</f>
        <v/>
      </c>
      <c r="AS9" s="139" t="str">
        <f>IF($B$2=1,IF('มิ.ย.'!I9="","",'มิ.ย.'!I9),IF('มิ.ย.'!I39="","",'มิ.ย.'!I39))</f>
        <v/>
      </c>
      <c r="AT9" s="139" t="str">
        <f>IF($B$2=1,IF('มิ.ย.'!J9="","",'มิ.ย.'!J9),IF('มิ.ย.'!J39="","",'มิ.ย.'!J39))</f>
        <v/>
      </c>
      <c r="AU9" s="139" t="str">
        <f>IF($B$2=1,IF('มิ.ย.'!K9="","",'มิ.ย.'!K9),IF('มิ.ย.'!K39="","",'มิ.ย.'!K39))</f>
        <v/>
      </c>
      <c r="AV9" s="139" t="str">
        <f>IF($B$2=1,IF('มิ.ย.'!L9="","",'มิ.ย.'!L9),IF('มิ.ย.'!L39="","",'มิ.ย.'!L39))</f>
        <v/>
      </c>
      <c r="AW9" s="139" t="str">
        <f>IF($B$2=1,IF('มิ.ย.'!M9="","",'มิ.ย.'!M9),IF('มิ.ย.'!M39="","",'มิ.ย.'!M39))</f>
        <v/>
      </c>
      <c r="AX9" s="139" t="str">
        <f>IF($B$2=1,IF('มิ.ย.'!N9="","",'มิ.ย.'!N9),IF('มิ.ย.'!N39="","",'มิ.ย.'!N39))</f>
        <v/>
      </c>
      <c r="AY9" s="139" t="str">
        <f>IF($B$2=1,IF('มิ.ย.'!O9="","",'มิ.ย.'!O9),IF('มิ.ย.'!O39="","",'มิ.ย.'!O39))</f>
        <v/>
      </c>
      <c r="AZ9" s="139" t="str">
        <f>IF($B$2=1,IF('มิ.ย.'!P9="","",'มิ.ย.'!P9),IF('มิ.ย.'!P39="","",'มิ.ย.'!P39))</f>
        <v/>
      </c>
      <c r="BA9" s="139" t="str">
        <f>IF($B$2=1,IF('มิ.ย.'!Q9="","",'มิ.ย.'!Q9),IF('มิ.ย.'!Q39="","",'มิ.ย.'!Q39))</f>
        <v/>
      </c>
      <c r="BB9" s="139" t="str">
        <f>IF($B$2=1,IF('มิ.ย.'!R9="","",'มิ.ย.'!R9),IF('มิ.ย.'!R39="","",'มิ.ย.'!R39))</f>
        <v/>
      </c>
      <c r="BC9" s="139" t="str">
        <f>IF($B$2=1,IF('มิ.ย.'!S9="","",'มิ.ย.'!S9),IF('มิ.ย.'!S39="","",'มิ.ย.'!S39))</f>
        <v/>
      </c>
      <c r="BD9" s="139" t="str">
        <f>IF($B$2=1,IF('มิ.ย.'!T9="","",'มิ.ย.'!T9),IF('มิ.ย.'!T39="","",'มิ.ย.'!T39))</f>
        <v/>
      </c>
      <c r="BE9" s="139" t="str">
        <f>IF($B$2=1,IF('มิ.ย.'!U9="","",'มิ.ย.'!U9),IF('มิ.ย.'!U39="","",'มิ.ย.'!U39))</f>
        <v/>
      </c>
      <c r="BF9" s="139" t="str">
        <f>IF($B$2=1,IF('มิ.ย.'!V9="","",'มิ.ย.'!V9),IF('มิ.ย.'!V39="","",'มิ.ย.'!V39))</f>
        <v/>
      </c>
      <c r="BG9" s="139" t="str">
        <f>IF($B$2=1,IF('มิ.ย.'!W9="","",'มิ.ย.'!W9),IF('มิ.ย.'!W39="","",'มิ.ย.'!W39))</f>
        <v/>
      </c>
      <c r="BH9" s="139" t="str">
        <f>IF($B$2=1,IF('มิ.ย.'!X9="","",'มิ.ย.'!X9),IF('มิ.ย.'!X39="","",'มิ.ย.'!X39))</f>
        <v/>
      </c>
      <c r="BI9" s="139" t="str">
        <f>IF($B$2=1,IF('มิ.ย.'!Y9="","",'มิ.ย.'!Y9),IF('มิ.ย.'!Y39="","",'มิ.ย.'!Y39))</f>
        <v/>
      </c>
      <c r="BJ9" s="139" t="str">
        <f>IF($B$2=1,IF('มิ.ย.'!Z9="","",'มิ.ย.'!Z9),IF('มิ.ย.'!Z39="","",'มิ.ย.'!Z39))</f>
        <v/>
      </c>
      <c r="BK9" s="139" t="str">
        <f>IF($B$2=1,IF('มิ.ย.'!AA9="","",'มิ.ย.'!AA9),IF('มิ.ย.'!AA39="","",'มิ.ย.'!AA39))</f>
        <v/>
      </c>
      <c r="BL9" s="139" t="str">
        <f>IF($B$2=1,IF('มิ.ย.'!AB9="","",'มิ.ย.'!AB9),IF('มิ.ย.'!AB39="","",'มิ.ย.'!AB39))</f>
        <v/>
      </c>
      <c r="BM9" s="139" t="str">
        <f>IF($B$2=1,IF('มิ.ย.'!AC9="","",'มิ.ย.'!AC9),IF('มิ.ย.'!AC39="","",'มิ.ย.'!AC39))</f>
        <v/>
      </c>
      <c r="BN9" s="139" t="str">
        <f>IF($B$2=1,IF('มิ.ย.'!AD9="","",'มิ.ย.'!AD9),IF('มิ.ย.'!AD39="","",'มิ.ย.'!AD39))</f>
        <v/>
      </c>
      <c r="BO9" s="139" t="str">
        <f>IF($B$2=1,IF('มิ.ย.'!AE9="","",'มิ.ย.'!AE9),IF('มิ.ย.'!AE39="","",'มิ.ย.'!AE39))</f>
        <v/>
      </c>
      <c r="BP9" s="139" t="str">
        <f>IF($B$2=1,IF('มิ.ย.'!AF9="","",'มิ.ย.'!AF9),IF('มิ.ย.'!AF39="","",'มิ.ย.'!AF39))</f>
        <v/>
      </c>
      <c r="BQ9" s="139" t="str">
        <f>IF($B$2=1,IF('มิ.ย.'!AG9="","",'มิ.ย.'!AG9),IF('มิ.ย.'!AG39="","",'มิ.ย.'!AG39))</f>
        <v/>
      </c>
      <c r="BR9" s="139" t="str">
        <f>IF($B$2=1,IF('มิ.ย.'!AH9="","",'มิ.ย.'!AH9),IF('มิ.ย.'!AH39="","",'มิ.ย.'!AH39))</f>
        <v/>
      </c>
      <c r="BS9" s="139" t="str">
        <f>IF($B$2=1,IF('มิ.ย.'!AI9="","",'มิ.ย.'!AI9),IF('มิ.ย.'!AI39="","",'มิ.ย.'!AI39))</f>
        <v/>
      </c>
      <c r="BT9" s="138">
        <f t="shared" si="12"/>
        <v>6</v>
      </c>
      <c r="BU9" s="139"/>
      <c r="BV9" s="139" t="str">
        <f>IF($B$2=1,IF('ก.ค.'!D9="","",'ก.ค.'!D9),IF('ก.ค.'!D39="","",'ก.ค.'!D39))</f>
        <v/>
      </c>
      <c r="BW9" s="139" t="str">
        <f>IF($B$2=1,IF('ก.ค.'!E9="","",'ก.ค.'!E9),IF('ก.ค.'!E39="","",'ก.ค.'!E39))</f>
        <v/>
      </c>
      <c r="BX9" s="139" t="str">
        <f>IF($B$2=1,IF('ก.ค.'!F9="","",'ก.ค.'!F9),IF('ก.ค.'!F39="","",'ก.ค.'!F39))</f>
        <v/>
      </c>
      <c r="BY9" s="139" t="str">
        <f>IF($B$2=1,IF('ก.ค.'!G9="","",'ก.ค.'!G9),IF('ก.ค.'!G39="","",'ก.ค.'!G39))</f>
        <v/>
      </c>
      <c r="BZ9" s="139" t="str">
        <f>IF($B$2=1,IF('ก.ค.'!H9="","",'ก.ค.'!H9),IF('ก.ค.'!H39="","",'ก.ค.'!H39))</f>
        <v/>
      </c>
      <c r="CA9" s="139" t="str">
        <f>IF($B$2=1,IF('ก.ค.'!I9="","",'ก.ค.'!I9),IF('ก.ค.'!I39="","",'ก.ค.'!I39))</f>
        <v/>
      </c>
      <c r="CB9" s="139" t="str">
        <f>IF($B$2=1,IF('ก.ค.'!J9="","",'ก.ค.'!J9),IF('ก.ค.'!J39="","",'ก.ค.'!J39))</f>
        <v/>
      </c>
      <c r="CC9" s="139" t="str">
        <f>IF($B$2=1,IF('ก.ค.'!K9="","",'ก.ค.'!K9),IF('ก.ค.'!K39="","",'ก.ค.'!K39))</f>
        <v/>
      </c>
      <c r="CD9" s="139" t="str">
        <f>IF($B$2=1,IF('ก.ค.'!L9="","",'ก.ค.'!L9),IF('ก.ค.'!L39="","",'ก.ค.'!L39))</f>
        <v/>
      </c>
      <c r="CE9" s="139" t="str">
        <f>IF($B$2=1,IF('ก.ค.'!M9="","",'ก.ค.'!M9),IF('ก.ค.'!M39="","",'ก.ค.'!M39))</f>
        <v/>
      </c>
      <c r="CF9" s="139" t="str">
        <f>IF($B$2=1,IF('ก.ค.'!N9="","",'ก.ค.'!N9),IF('ก.ค.'!N39="","",'ก.ค.'!N39))</f>
        <v/>
      </c>
      <c r="CG9" s="139" t="str">
        <f>IF($B$2=1,IF('ก.ค.'!O9="","",'ก.ค.'!O9),IF('ก.ค.'!O39="","",'ก.ค.'!O39))</f>
        <v/>
      </c>
      <c r="CH9" s="139" t="str">
        <f>IF($B$2=1,IF('ก.ค.'!P9="","",'ก.ค.'!P9),IF('ก.ค.'!P39="","",'ก.ค.'!P39))</f>
        <v/>
      </c>
      <c r="CI9" s="139" t="str">
        <f>IF($B$2=1,IF('ก.ค.'!Q9="","",'ก.ค.'!Q9),IF('ก.ค.'!Q39="","",'ก.ค.'!Q39))</f>
        <v/>
      </c>
      <c r="CJ9" s="139" t="str">
        <f>IF($B$2=1,IF('ก.ค.'!R9="","",'ก.ค.'!R9),IF('ก.ค.'!R39="","",'ก.ค.'!R39))</f>
        <v/>
      </c>
      <c r="CK9" s="139" t="str">
        <f>IF($B$2=1,IF('ก.ค.'!S9="","",'ก.ค.'!S9),IF('ก.ค.'!S39="","",'ก.ค.'!S39))</f>
        <v/>
      </c>
      <c r="CL9" s="139" t="str">
        <f>IF($B$2=1,IF('ก.ค.'!T9="","",'ก.ค.'!T9),IF('ก.ค.'!T39="","",'ก.ค.'!T39))</f>
        <v/>
      </c>
      <c r="CM9" s="139" t="str">
        <f>IF($B$2=1,IF('ก.ค.'!U9="","",'ก.ค.'!U9),IF('ก.ค.'!U39="","",'ก.ค.'!U39))</f>
        <v/>
      </c>
      <c r="CN9" s="139" t="str">
        <f>IF($B$2=1,IF('ก.ค.'!V9="","",'ก.ค.'!V9),IF('ก.ค.'!V39="","",'ก.ค.'!V39))</f>
        <v/>
      </c>
      <c r="CO9" s="139" t="str">
        <f>IF($B$2=1,IF('ก.ค.'!W9="","",'ก.ค.'!W9),IF('ก.ค.'!W39="","",'ก.ค.'!W39))</f>
        <v/>
      </c>
      <c r="CP9" s="139" t="str">
        <f>IF($B$2=1,IF('ก.ค.'!X9="","",'ก.ค.'!X9),IF('ก.ค.'!X39="","",'ก.ค.'!X39))</f>
        <v/>
      </c>
      <c r="CQ9" s="139" t="str">
        <f>IF($B$2=1,IF('ก.ค.'!Y9="","",'ก.ค.'!Y9),IF('ก.ค.'!Y39="","",'ก.ค.'!Y39))</f>
        <v/>
      </c>
      <c r="CR9" s="139" t="str">
        <f>IF($B$2=1,IF('ก.ค.'!Z9="","",'ก.ค.'!Z9),IF('ก.ค.'!Z39="","",'ก.ค.'!Z39))</f>
        <v/>
      </c>
      <c r="CS9" s="139" t="str">
        <f>IF($B$2=1,IF('ก.ค.'!AA9="","",'ก.ค.'!AA9),IF('ก.ค.'!AA39="","",'ก.ค.'!AA39))</f>
        <v/>
      </c>
      <c r="CT9" s="139" t="str">
        <f>IF($B$2=1,IF('ก.ค.'!AB9="","",'ก.ค.'!AB9),IF('ก.ค.'!AB39="","",'ก.ค.'!AB39))</f>
        <v/>
      </c>
      <c r="CU9" s="139" t="str">
        <f>IF($B$2=1,IF('ก.ค.'!AC9="","",'ก.ค.'!AC9),IF('ก.ค.'!AC39="","",'ก.ค.'!AC39))</f>
        <v/>
      </c>
      <c r="CV9" s="139" t="str">
        <f>IF($B$2=1,IF('ก.ค.'!AD9="","",'ก.ค.'!AD9),IF('ก.ค.'!AD39="","",'ก.ค.'!AD39))</f>
        <v/>
      </c>
      <c r="CW9" s="139" t="str">
        <f>IF($B$2=1,IF('ก.ค.'!AE9="","",'ก.ค.'!AE9),IF('ก.ค.'!AE39="","",'ก.ค.'!AE39))</f>
        <v/>
      </c>
      <c r="CX9" s="139" t="str">
        <f>IF($B$2=1,IF('ก.ค.'!AF9="","",'ก.ค.'!AF9),IF('ก.ค.'!AF39="","",'ก.ค.'!AF39))</f>
        <v/>
      </c>
      <c r="CY9" s="139" t="str">
        <f>IF($B$2=1,IF('ก.ค.'!AG9="","",'ก.ค.'!AG9),IF('ก.ค.'!AG39="","",'ก.ค.'!AG39))</f>
        <v/>
      </c>
      <c r="CZ9" s="139" t="str">
        <f>IF($B$2=1,IF('ก.ค.'!AH9="","",'ก.ค.'!AH9),IF('ก.ค.'!AH39="","",'ก.ค.'!AH39))</f>
        <v/>
      </c>
      <c r="DA9" s="139" t="str">
        <f>IF($B$2=1,IF('ก.ค.'!AI9="","",'ก.ค.'!AI9),IF('ก.ค.'!AI39="","",'ก.ค.'!AI39))</f>
        <v/>
      </c>
      <c r="DB9" s="138">
        <f t="shared" si="13"/>
        <v>6</v>
      </c>
      <c r="DC9" s="139"/>
      <c r="DD9" s="139" t="str">
        <f>IF($B$2=1,IF('ส.ค.'!D9="","",'ส.ค.'!D9),IF('ส.ค.'!D39="","",'ส.ค.'!D39))</f>
        <v/>
      </c>
      <c r="DE9" s="139" t="str">
        <f>IF($B$2=1,IF('ส.ค.'!E9="","",'ส.ค.'!E9),IF('ส.ค.'!E39="","",'ส.ค.'!E39))</f>
        <v/>
      </c>
      <c r="DF9" s="139" t="str">
        <f>IF($B$2=1,IF('ส.ค.'!F9="","",'ส.ค.'!F9),IF('ส.ค.'!F39="","",'ส.ค.'!F39))</f>
        <v/>
      </c>
      <c r="DG9" s="139" t="str">
        <f>IF($B$2=1,IF('ส.ค.'!G9="","",'ส.ค.'!G9),IF('ส.ค.'!G39="","",'ส.ค.'!G39))</f>
        <v/>
      </c>
      <c r="DH9" s="139" t="str">
        <f>IF($B$2=1,IF('ส.ค.'!H9="","",'ส.ค.'!H9),IF('ส.ค.'!H39="","",'ส.ค.'!H39))</f>
        <v/>
      </c>
      <c r="DI9" s="139" t="str">
        <f>IF($B$2=1,IF('ส.ค.'!I9="","",'ส.ค.'!I9),IF('ส.ค.'!I39="","",'ส.ค.'!I39))</f>
        <v/>
      </c>
      <c r="DJ9" s="139" t="str">
        <f>IF($B$2=1,IF('ส.ค.'!J9="","",'ส.ค.'!J9),IF('ส.ค.'!J39="","",'ส.ค.'!J39))</f>
        <v/>
      </c>
      <c r="DK9" s="139" t="str">
        <f>IF($B$2=1,IF('ส.ค.'!K9="","",'ส.ค.'!K9),IF('ส.ค.'!K39="","",'ส.ค.'!K39))</f>
        <v/>
      </c>
      <c r="DL9" s="139" t="str">
        <f>IF($B$2=1,IF('ส.ค.'!L9="","",'ส.ค.'!L9),IF('ส.ค.'!L39="","",'ส.ค.'!L39))</f>
        <v/>
      </c>
      <c r="DM9" s="139" t="str">
        <f>IF($B$2=1,IF('ส.ค.'!M9="","",'ส.ค.'!M9),IF('ส.ค.'!M39="","",'ส.ค.'!M39))</f>
        <v/>
      </c>
      <c r="DN9" s="139" t="str">
        <f>IF($B$2=1,IF('ส.ค.'!N9="","",'ส.ค.'!N9),IF('ส.ค.'!N39="","",'ส.ค.'!N39))</f>
        <v/>
      </c>
      <c r="DO9" s="139" t="str">
        <f>IF($B$2=1,IF('ส.ค.'!O9="","",'ส.ค.'!O9),IF('ส.ค.'!O39="","",'ส.ค.'!O39))</f>
        <v/>
      </c>
      <c r="DP9" s="139" t="str">
        <f>IF($B$2=1,IF('ส.ค.'!P9="","",'ส.ค.'!P9),IF('ส.ค.'!P39="","",'ส.ค.'!P39))</f>
        <v/>
      </c>
      <c r="DQ9" s="139" t="str">
        <f>IF($B$2=1,IF('ส.ค.'!Q9="","",'ส.ค.'!Q9),IF('ส.ค.'!Q39="","",'ส.ค.'!Q39))</f>
        <v/>
      </c>
      <c r="DR9" s="139" t="str">
        <f>IF($B$2=1,IF('ส.ค.'!R9="","",'ส.ค.'!R9),IF('ส.ค.'!R39="","",'ส.ค.'!R39))</f>
        <v/>
      </c>
      <c r="DS9" s="139" t="str">
        <f>IF($B$2=1,IF('ส.ค.'!S9="","",'ส.ค.'!S9),IF('ส.ค.'!S39="","",'ส.ค.'!S39))</f>
        <v/>
      </c>
      <c r="DT9" s="139" t="str">
        <f>IF($B$2=1,IF('ส.ค.'!T9="","",'ส.ค.'!T9),IF('ส.ค.'!T39="","",'ส.ค.'!T39))</f>
        <v/>
      </c>
      <c r="DU9" s="139" t="str">
        <f>IF($B$2=1,IF('ส.ค.'!U9="","",'ส.ค.'!U9),IF('ส.ค.'!U39="","",'ส.ค.'!U39))</f>
        <v/>
      </c>
      <c r="DV9" s="139" t="str">
        <f>IF($B$2=1,IF('ส.ค.'!V9="","",'ส.ค.'!V9),IF('ส.ค.'!V39="","",'ส.ค.'!V39))</f>
        <v/>
      </c>
      <c r="DW9" s="139" t="str">
        <f>IF($B$2=1,IF('ส.ค.'!W9="","",'ส.ค.'!W9),IF('ส.ค.'!W39="","",'ส.ค.'!W39))</f>
        <v/>
      </c>
      <c r="DX9" s="139" t="str">
        <f>IF($B$2=1,IF('ส.ค.'!X9="","",'ส.ค.'!X9),IF('ส.ค.'!X39="","",'ส.ค.'!X39))</f>
        <v/>
      </c>
      <c r="DY9" s="139" t="str">
        <f>IF($B$2=1,IF('ส.ค.'!Y9="","",'ส.ค.'!Y9),IF('ส.ค.'!Y39="","",'ส.ค.'!Y39))</f>
        <v/>
      </c>
      <c r="DZ9" s="139" t="str">
        <f>IF($B$2=1,IF('ส.ค.'!Z9="","",'ส.ค.'!Z9),IF('ส.ค.'!Z39="","",'ส.ค.'!Z39))</f>
        <v/>
      </c>
      <c r="EA9" s="139" t="str">
        <f>IF($B$2=1,IF('ส.ค.'!AA9="","",'ส.ค.'!AA9),IF('ส.ค.'!AA39="","",'ส.ค.'!AA39))</f>
        <v/>
      </c>
      <c r="EB9" s="139" t="str">
        <f>IF($B$2=1,IF('ส.ค.'!AB9="","",'ส.ค.'!AB9),IF('ส.ค.'!AB39="","",'ส.ค.'!AB39))</f>
        <v/>
      </c>
      <c r="EC9" s="139" t="str">
        <f>IF($B$2=1,IF('ส.ค.'!AC9="","",'ส.ค.'!AC9),IF('ส.ค.'!AC39="","",'ส.ค.'!AC39))</f>
        <v/>
      </c>
      <c r="ED9" s="139" t="str">
        <f>IF($B$2=1,IF('ส.ค.'!AD9="","",'ส.ค.'!AD9),IF('ส.ค.'!AD39="","",'ส.ค.'!AD39))</f>
        <v/>
      </c>
      <c r="EE9" s="139" t="str">
        <f>IF($B$2=1,IF('ส.ค.'!AE9="","",'ส.ค.'!AE9),IF('ส.ค.'!AE39="","",'ส.ค.'!AE39))</f>
        <v/>
      </c>
      <c r="EF9" s="139" t="str">
        <f>IF($B$2=1,IF('ส.ค.'!AF9="","",'ส.ค.'!AF9),IF('ส.ค.'!AF39="","",'ส.ค.'!AF39))</f>
        <v/>
      </c>
      <c r="EG9" s="139" t="str">
        <f>IF($B$2=1,IF('ส.ค.'!AG9="","",'ส.ค.'!AG9),IF('ส.ค.'!AG39="","",'ส.ค.'!AG39))</f>
        <v/>
      </c>
      <c r="EH9" s="139" t="str">
        <f>IF($B$2=1,IF('ส.ค.'!AH9="","",'ส.ค.'!AH9),IF('ส.ค.'!AH39="","",'ส.ค.'!AH39))</f>
        <v/>
      </c>
      <c r="EI9" s="139" t="str">
        <f>IF($B$2=1,IF('ส.ค.'!AI9="","",'ส.ค.'!AI9),IF('ส.ค.'!AI39="","",'ส.ค.'!AI39))</f>
        <v/>
      </c>
      <c r="EJ9" s="138">
        <f t="shared" si="14"/>
        <v>6</v>
      </c>
      <c r="EK9" s="139"/>
      <c r="EL9" s="139" t="str">
        <f>IF($B$2=1,IF('ก.ย.'!D9="","",'ก.ย.'!D9),IF('ก.ย.'!D39="","",'ก.ย.'!D39))</f>
        <v/>
      </c>
      <c r="EM9" s="139" t="str">
        <f>IF($B$2=1,IF('ก.ย.'!E9="","",'ก.ย.'!E9),IF('ก.ย.'!E39="","",'ก.ย.'!E39))</f>
        <v/>
      </c>
      <c r="EN9" s="139" t="str">
        <f>IF($B$2=1,IF('ก.ย.'!F9="","",'ก.ย.'!F9),IF('ก.ย.'!F39="","",'ก.ย.'!F39))</f>
        <v/>
      </c>
      <c r="EO9" s="139" t="str">
        <f>IF($B$2=1,IF('ก.ย.'!G9="","",'ก.ย.'!G9),IF('ก.ย.'!G39="","",'ก.ย.'!G39))</f>
        <v/>
      </c>
      <c r="EP9" s="139" t="str">
        <f>IF($B$2=1,IF('ก.ย.'!H9="","",'ก.ย.'!H9),IF('ก.ย.'!H39="","",'ก.ย.'!H39))</f>
        <v/>
      </c>
      <c r="EQ9" s="139" t="str">
        <f>IF($B$2=1,IF('ก.ย.'!I9="","",'ก.ย.'!I9),IF('ก.ย.'!I39="","",'ก.ย.'!I39))</f>
        <v/>
      </c>
      <c r="ER9" s="139" t="str">
        <f>IF($B$2=1,IF('ก.ย.'!J9="","",'ก.ย.'!J9),IF('ก.ย.'!J39="","",'ก.ย.'!J39))</f>
        <v/>
      </c>
      <c r="ES9" s="139" t="str">
        <f>IF($B$2=1,IF('ก.ย.'!K9="","",'ก.ย.'!K9),IF('ก.ย.'!K39="","",'ก.ย.'!K39))</f>
        <v/>
      </c>
      <c r="ET9" s="139" t="str">
        <f>IF($B$2=1,IF('ก.ย.'!L9="","",'ก.ย.'!L9),IF('ก.ย.'!L39="","",'ก.ย.'!L39))</f>
        <v/>
      </c>
      <c r="EU9" s="139" t="str">
        <f>IF($B$2=1,IF('ก.ย.'!M9="","",'ก.ย.'!M9),IF('ก.ย.'!M39="","",'ก.ย.'!M39))</f>
        <v/>
      </c>
      <c r="EV9" s="139" t="str">
        <f>IF($B$2=1,IF('ก.ย.'!N9="","",'ก.ย.'!N9),IF('ก.ย.'!N39="","",'ก.ย.'!N39))</f>
        <v/>
      </c>
      <c r="EW9" s="139" t="str">
        <f>IF($B$2=1,IF('ก.ย.'!O9="","",'ก.ย.'!O9),IF('ก.ย.'!O39="","",'ก.ย.'!O39))</f>
        <v/>
      </c>
      <c r="EX9" s="139" t="str">
        <f>IF($B$2=1,IF('ก.ย.'!P9="","",'ก.ย.'!P9),IF('ก.ย.'!P39="","",'ก.ย.'!P39))</f>
        <v/>
      </c>
      <c r="EY9" s="139" t="str">
        <f>IF($B$2=1,IF('ก.ย.'!Q9="","",'ก.ย.'!Q9),IF('ก.ย.'!Q39="","",'ก.ย.'!Q39))</f>
        <v/>
      </c>
      <c r="EZ9" s="139" t="str">
        <f>IF($B$2=1,IF('ก.ย.'!R9="","",'ก.ย.'!R9),IF('ก.ย.'!R39="","",'ก.ย.'!R39))</f>
        <v/>
      </c>
      <c r="FA9" s="139" t="str">
        <f>IF($B$2=1,IF('ก.ย.'!S9="","",'ก.ย.'!S9),IF('ก.ย.'!S39="","",'ก.ย.'!S39))</f>
        <v/>
      </c>
      <c r="FB9" s="139" t="str">
        <f>IF($B$2=1,IF('ก.ย.'!T9="","",'ก.ย.'!T9),IF('ก.ย.'!T39="","",'ก.ย.'!T39))</f>
        <v/>
      </c>
      <c r="FC9" s="139" t="str">
        <f>IF($B$2=1,IF('ก.ย.'!U9="","",'ก.ย.'!U9),IF('ก.ย.'!U39="","",'ก.ย.'!U39))</f>
        <v/>
      </c>
      <c r="FD9" s="139" t="str">
        <f>IF($B$2=1,IF('ก.ย.'!V9="","",'ก.ย.'!V9),IF('ก.ย.'!V39="","",'ก.ย.'!V39))</f>
        <v/>
      </c>
      <c r="FE9" s="139" t="str">
        <f>IF($B$2=1,IF('ก.ย.'!W9="","",'ก.ย.'!W9),IF('ก.ย.'!W39="","",'ก.ย.'!W39))</f>
        <v/>
      </c>
      <c r="FF9" s="139" t="str">
        <f>IF($B$2=1,IF('ก.ย.'!X9="","",'ก.ย.'!X9),IF('ก.ย.'!X39="","",'ก.ย.'!X39))</f>
        <v/>
      </c>
      <c r="FG9" s="139" t="str">
        <f>IF($B$2=1,IF('ก.ย.'!Y9="","",'ก.ย.'!Y9),IF('ก.ย.'!Y39="","",'ก.ย.'!Y39))</f>
        <v/>
      </c>
      <c r="FH9" s="139" t="str">
        <f>IF($B$2=1,IF('ก.ย.'!Z9="","",'ก.ย.'!Z9),IF('ก.ย.'!Z39="","",'ก.ย.'!Z39))</f>
        <v/>
      </c>
      <c r="FI9" s="139" t="str">
        <f>IF($B$2=1,IF('ก.ย.'!AA9="","",'ก.ย.'!AA9),IF('ก.ย.'!AA39="","",'ก.ย.'!AA39))</f>
        <v/>
      </c>
      <c r="FJ9" s="139" t="str">
        <f>IF($B$2=1,IF('ก.ย.'!AB9="","",'ก.ย.'!AB9),IF('ก.ย.'!AB39="","",'ก.ย.'!AB39))</f>
        <v/>
      </c>
      <c r="FK9" s="139" t="str">
        <f>IF($B$2=1,IF('ก.ย.'!AC9="","",'ก.ย.'!AC9),IF('ก.ย.'!AC39="","",'ก.ย.'!AC39))</f>
        <v/>
      </c>
      <c r="FL9" s="139" t="str">
        <f>IF($B$2=1,IF('ก.ย.'!AD9="","",'ก.ย.'!AD9),IF('ก.ย.'!AD39="","",'ก.ย.'!AD39))</f>
        <v/>
      </c>
      <c r="FM9" s="139" t="str">
        <f>IF($B$2=1,IF('ก.ย.'!AE9="","",'ก.ย.'!AE9),IF('ก.ย.'!AE39="","",'ก.ย.'!AE39))</f>
        <v/>
      </c>
      <c r="FN9" s="139" t="str">
        <f>IF($B$2=1,IF('ก.ย.'!AF9="","",'ก.ย.'!AF9),IF('ก.ย.'!AF39="","",'ก.ย.'!AF39))</f>
        <v/>
      </c>
      <c r="FO9" s="139" t="str">
        <f>IF($B$2=1,IF('ก.ย.'!AG9="","",'ก.ย.'!AG9),IF('ก.ย.'!AG39="","",'ก.ย.'!AG39))</f>
        <v/>
      </c>
      <c r="FP9" s="139" t="str">
        <f>IF($B$2=1,IF('ก.ย.'!AH9="","",'ก.ย.'!AH9),IF('ก.ย.'!AH39="","",'ก.ย.'!AH39))</f>
        <v/>
      </c>
      <c r="FQ9" s="139" t="str">
        <f>IF($B$2=1,IF('ก.ย.'!AI9="","",'ก.ย.'!AI9),IF('ก.ย.'!AI39="","",'ก.ย.'!AI39))</f>
        <v/>
      </c>
      <c r="FR9" s="138">
        <f t="shared" si="15"/>
        <v>6</v>
      </c>
      <c r="FS9" s="139"/>
      <c r="FT9" s="139" t="str">
        <f>IF($B$2=1,IF('ต.ค.'!D9="","",'ต.ค.'!D9),IF('ต.ค.'!D39="","",'ต.ค.'!D39))</f>
        <v/>
      </c>
      <c r="FU9" s="139" t="str">
        <f>IF($B$2=1,IF('ต.ค.'!E9="","",'ต.ค.'!E9),IF('ต.ค.'!E39="","",'ต.ค.'!E39))</f>
        <v/>
      </c>
      <c r="FV9" s="139" t="str">
        <f>IF($B$2=1,IF('ต.ค.'!F9="","",'ต.ค.'!F9),IF('ต.ค.'!F39="","",'ต.ค.'!F39))</f>
        <v/>
      </c>
      <c r="FW9" s="139" t="str">
        <f>IF($B$2=1,IF('ต.ค.'!G9="","",'ต.ค.'!G9),IF('ต.ค.'!G39="","",'ต.ค.'!G39))</f>
        <v/>
      </c>
      <c r="FX9" s="139" t="str">
        <f>IF($B$2=1,IF('ต.ค.'!H9="","",'ต.ค.'!H9),IF('ต.ค.'!H39="","",'ต.ค.'!H39))</f>
        <v/>
      </c>
      <c r="FY9" s="139" t="str">
        <f>IF($B$2=1,IF('ต.ค.'!I9="","",'ต.ค.'!I9),IF('ต.ค.'!I39="","",'ต.ค.'!I39))</f>
        <v/>
      </c>
      <c r="FZ9" s="139" t="str">
        <f>IF($B$2=1,IF('ต.ค.'!J9="","",'ต.ค.'!J9),IF('ต.ค.'!J39="","",'ต.ค.'!J39))</f>
        <v/>
      </c>
      <c r="GA9" s="139" t="str">
        <f>IF($B$2=1,IF('ต.ค.'!K9="","",'ต.ค.'!K9),IF('ต.ค.'!K39="","",'ต.ค.'!K39))</f>
        <v/>
      </c>
      <c r="GB9" s="139" t="str">
        <f>IF($B$2=1,IF('ต.ค.'!L9="","",'ต.ค.'!L9),IF('ต.ค.'!L39="","",'ต.ค.'!L39))</f>
        <v/>
      </c>
      <c r="GC9" s="139" t="str">
        <f>IF($B$2=1,IF('ต.ค.'!M9="","",'ต.ค.'!M9),IF('ต.ค.'!M39="","",'ต.ค.'!M39))</f>
        <v/>
      </c>
      <c r="GD9" s="139" t="str">
        <f>IF($B$2=1,IF('ต.ค.'!N9="","",'ต.ค.'!N9),IF('ต.ค.'!N39="","",'ต.ค.'!N39))</f>
        <v/>
      </c>
      <c r="GE9" s="139" t="str">
        <f>IF($B$2=1,IF('ต.ค.'!O9="","",'ต.ค.'!O9),IF('ต.ค.'!O39="","",'ต.ค.'!O39))</f>
        <v/>
      </c>
      <c r="GF9" s="139" t="str">
        <f>IF($B$2=1,IF('ต.ค.'!P9="","",'ต.ค.'!P9),IF('ต.ค.'!P39="","",'ต.ค.'!P39))</f>
        <v/>
      </c>
      <c r="GG9" s="139" t="str">
        <f>IF($B$2=1,IF('ต.ค.'!Q9="","",'ต.ค.'!Q9),IF('ต.ค.'!Q39="","",'ต.ค.'!Q39))</f>
        <v/>
      </c>
      <c r="GH9" s="139" t="str">
        <f>IF($B$2=1,IF('ต.ค.'!R9="","",'ต.ค.'!R9),IF('ต.ค.'!R39="","",'ต.ค.'!R39))</f>
        <v/>
      </c>
      <c r="GI9" s="139" t="str">
        <f>IF($B$2=1,IF('ต.ค.'!S9="","",'ต.ค.'!S9),IF('ต.ค.'!S39="","",'ต.ค.'!S39))</f>
        <v/>
      </c>
      <c r="GJ9" s="139" t="str">
        <f>IF($B$2=1,IF('ต.ค.'!T9="","",'ต.ค.'!T9),IF('ต.ค.'!T39="","",'ต.ค.'!T39))</f>
        <v/>
      </c>
      <c r="GK9" s="139" t="str">
        <f>IF($B$2=1,IF('ต.ค.'!U9="","",'ต.ค.'!U9),IF('ต.ค.'!U39="","",'ต.ค.'!U39))</f>
        <v/>
      </c>
      <c r="GL9" s="139" t="str">
        <f>IF($B$2=1,IF('ต.ค.'!V9="","",'ต.ค.'!V9),IF('ต.ค.'!V39="","",'ต.ค.'!V39))</f>
        <v/>
      </c>
      <c r="GM9" s="139" t="str">
        <f>IF($B$2=1,IF('ต.ค.'!W9="","",'ต.ค.'!W9),IF('ต.ค.'!W39="","",'ต.ค.'!W39))</f>
        <v/>
      </c>
      <c r="GN9" s="139" t="str">
        <f>IF($B$2=1,IF('ต.ค.'!X9="","",'ต.ค.'!X9),IF('ต.ค.'!X39="","",'ต.ค.'!X39))</f>
        <v/>
      </c>
      <c r="GO9" s="139" t="str">
        <f>IF($B$2=1,IF('ต.ค.'!Y9="","",'ต.ค.'!Y9),IF('ต.ค.'!Y39="","",'ต.ค.'!Y39))</f>
        <v/>
      </c>
      <c r="GP9" s="139" t="str">
        <f>IF($B$2=1,IF('ต.ค.'!Z9="","",'ต.ค.'!Z9),IF('ต.ค.'!Z39="","",'ต.ค.'!Z39))</f>
        <v/>
      </c>
      <c r="GQ9" s="139" t="str">
        <f>IF($B$2=1,IF('ต.ค.'!AA9="","",'ต.ค.'!AA9),IF('ต.ค.'!AA39="","",'ต.ค.'!AA39))</f>
        <v/>
      </c>
      <c r="GR9" s="139" t="str">
        <f>IF($B$2=1,IF('ต.ค.'!AB9="","",'ต.ค.'!AB9),IF('ต.ค.'!AB39="","",'ต.ค.'!AB39))</f>
        <v/>
      </c>
      <c r="GS9" s="139" t="str">
        <f>IF($B$2=1,IF('ต.ค.'!AC9="","",'ต.ค.'!AC9),IF('ต.ค.'!AC39="","",'ต.ค.'!AC39))</f>
        <v/>
      </c>
      <c r="GT9" s="139" t="str">
        <f>IF($B$2=1,IF('ต.ค.'!AD9="","",'ต.ค.'!AD9),IF('ต.ค.'!AD39="","",'ต.ค.'!AD39))</f>
        <v/>
      </c>
      <c r="GU9" s="139" t="str">
        <f>IF($B$2=1,IF('ต.ค.'!AE9="","",'ต.ค.'!AE9),IF('ต.ค.'!AE39="","",'ต.ค.'!AE39))</f>
        <v/>
      </c>
      <c r="GV9" s="139" t="str">
        <f>IF($B$2=1,IF('ต.ค.'!AF9="","",'ต.ค.'!AF9),IF('ต.ค.'!AF39="","",'ต.ค.'!AF39))</f>
        <v/>
      </c>
      <c r="GW9" s="139" t="str">
        <f>IF($B$2=1,IF('ต.ค.'!AG9="","",'ต.ค.'!AG9),IF('ต.ค.'!AG39="","",'ต.ค.'!AG39))</f>
        <v/>
      </c>
      <c r="GX9" s="139" t="str">
        <f>IF($B$2=1,IF('ต.ค.'!AH9="","",'ต.ค.'!AH9),IF('ต.ค.'!AH39="","",'ต.ค.'!AH39))</f>
        <v/>
      </c>
      <c r="GY9" s="139" t="str">
        <f>IF($B$2=1,IF('ต.ค.'!AI9="","",'ต.ค.'!AI9),IF('ต.ค.'!AI39="","",'ต.ค.'!AI39))</f>
        <v/>
      </c>
      <c r="GZ9" s="138">
        <f t="shared" si="16"/>
        <v>6</v>
      </c>
      <c r="HA9" s="139"/>
      <c r="HB9" s="139" t="str">
        <f>IF($B$2=1,IF('พ.ย.'!D9="","",'พ.ย.'!D9),IF('พ.ย.'!D39="","",'พ.ย.'!D39))</f>
        <v/>
      </c>
      <c r="HC9" s="139" t="str">
        <f>IF($B$2=1,IF('พ.ย.'!E9="","",'พ.ย.'!E9),IF('พ.ย.'!E39="","",'พ.ย.'!E39))</f>
        <v/>
      </c>
      <c r="HD9" s="139" t="str">
        <f>IF($B$2=1,IF('พ.ย.'!F9="","",'พ.ย.'!F9),IF('พ.ย.'!F39="","",'พ.ย.'!F39))</f>
        <v/>
      </c>
      <c r="HE9" s="139" t="str">
        <f>IF($B$2=1,IF('พ.ย.'!G9="","",'พ.ย.'!G9),IF('พ.ย.'!G39="","",'พ.ย.'!G39))</f>
        <v/>
      </c>
      <c r="HF9" s="139" t="str">
        <f>IF($B$2=1,IF('พ.ย.'!H9="","",'พ.ย.'!H9),IF('พ.ย.'!H39="","",'พ.ย.'!H39))</f>
        <v/>
      </c>
      <c r="HG9" s="139" t="str">
        <f>IF($B$2=1,IF('พ.ย.'!I9="","",'พ.ย.'!I9),IF('พ.ย.'!I39="","",'พ.ย.'!I39))</f>
        <v/>
      </c>
      <c r="HH9" s="139" t="str">
        <f>IF($B$2=1,IF('พ.ย.'!J9="","",'พ.ย.'!J9),IF('พ.ย.'!J39="","",'พ.ย.'!J39))</f>
        <v/>
      </c>
      <c r="HI9" s="139" t="str">
        <f>IF($B$2=1,IF('พ.ย.'!K9="","",'พ.ย.'!K9),IF('พ.ย.'!K39="","",'พ.ย.'!K39))</f>
        <v/>
      </c>
      <c r="HJ9" s="139" t="str">
        <f>IF($B$2=1,IF('พ.ย.'!L9="","",'พ.ย.'!L9),IF('พ.ย.'!L39="","",'พ.ย.'!L39))</f>
        <v/>
      </c>
      <c r="HK9" s="139" t="str">
        <f>IF($B$2=1,IF('พ.ย.'!M9="","",'พ.ย.'!M9),IF('พ.ย.'!M39="","",'พ.ย.'!M39))</f>
        <v/>
      </c>
      <c r="HL9" s="139" t="str">
        <f>IF($B$2=1,IF('พ.ย.'!N9="","",'พ.ย.'!N9),IF('พ.ย.'!N39="","",'พ.ย.'!N39))</f>
        <v/>
      </c>
      <c r="HM9" s="139" t="str">
        <f>IF($B$2=1,IF('พ.ย.'!O9="","",'พ.ย.'!O9),IF('พ.ย.'!O39="","",'พ.ย.'!O39))</f>
        <v/>
      </c>
      <c r="HN9" s="139" t="str">
        <f>IF($B$2=1,IF('พ.ย.'!P9="","",'พ.ย.'!P9),IF('พ.ย.'!P39="","",'พ.ย.'!P39))</f>
        <v/>
      </c>
      <c r="HO9" s="139" t="str">
        <f>IF($B$2=1,IF('พ.ย.'!Q9="","",'พ.ย.'!Q9),IF('พ.ย.'!Q39="","",'พ.ย.'!Q39))</f>
        <v/>
      </c>
      <c r="HP9" s="139" t="str">
        <f>IF($B$2=1,IF('พ.ย.'!R9="","",'พ.ย.'!R9),IF('พ.ย.'!R39="","",'พ.ย.'!R39))</f>
        <v/>
      </c>
      <c r="HQ9" s="139" t="str">
        <f>IF($B$2=1,IF('พ.ย.'!S9="","",'พ.ย.'!S9),IF('พ.ย.'!S39="","",'พ.ย.'!S39))</f>
        <v/>
      </c>
      <c r="HR9" s="139" t="str">
        <f>IF($B$2=1,IF('พ.ย.'!T9="","",'พ.ย.'!T9),IF('พ.ย.'!T39="","",'พ.ย.'!T39))</f>
        <v/>
      </c>
      <c r="HS9" s="139" t="str">
        <f>IF($B$2=1,IF('พ.ย.'!U9="","",'พ.ย.'!U9),IF('พ.ย.'!U39="","",'พ.ย.'!U39))</f>
        <v/>
      </c>
      <c r="HT9" s="139" t="str">
        <f>IF($B$2=1,IF('พ.ย.'!V9="","",'พ.ย.'!V9),IF('พ.ย.'!V39="","",'พ.ย.'!V39))</f>
        <v/>
      </c>
      <c r="HU9" s="139" t="str">
        <f>IF($B$2=1,IF('พ.ย.'!W9="","",'พ.ย.'!W9),IF('พ.ย.'!W39="","",'พ.ย.'!W39))</f>
        <v/>
      </c>
      <c r="HV9" s="139" t="str">
        <f>IF($B$2=1,IF('พ.ย.'!X9="","",'พ.ย.'!X9),IF('พ.ย.'!X39="","",'พ.ย.'!X39))</f>
        <v/>
      </c>
      <c r="HW9" s="139" t="str">
        <f>IF($B$2=1,IF('พ.ย.'!Y9="","",'พ.ย.'!Y9),IF('พ.ย.'!Y39="","",'พ.ย.'!Y39))</f>
        <v/>
      </c>
      <c r="HX9" s="139" t="str">
        <f>IF($B$2=1,IF('พ.ย.'!Z9="","",'พ.ย.'!Z9),IF('พ.ย.'!Z39="","",'พ.ย.'!Z39))</f>
        <v/>
      </c>
      <c r="HY9" s="139" t="str">
        <f>IF($B$2=1,IF('พ.ย.'!AA9="","",'พ.ย.'!AA9),IF('พ.ย.'!AA39="","",'พ.ย.'!AA39))</f>
        <v/>
      </c>
      <c r="HZ9" s="139" t="str">
        <f>IF($B$2=1,IF('พ.ย.'!AB9="","",'พ.ย.'!AB9),IF('พ.ย.'!AB39="","",'พ.ย.'!AB39))</f>
        <v/>
      </c>
      <c r="IA9" s="139" t="str">
        <f>IF($B$2=1,IF('พ.ย.'!AC9="","",'พ.ย.'!AC9),IF('พ.ย.'!AC39="","",'พ.ย.'!AC39))</f>
        <v/>
      </c>
      <c r="IB9" s="139" t="str">
        <f>IF($B$2=1,IF('พ.ย.'!AD9="","",'พ.ย.'!AD9),IF('พ.ย.'!AD39="","",'พ.ย.'!AD39))</f>
        <v/>
      </c>
      <c r="IC9" s="139" t="str">
        <f>IF($B$2=1,IF('พ.ย.'!AE9="","",'พ.ย.'!AE9),IF('พ.ย.'!AE39="","",'พ.ย.'!AE39))</f>
        <v/>
      </c>
      <c r="ID9" s="139" t="str">
        <f>IF($B$2=1,IF('พ.ย.'!AF9="","",'พ.ย.'!AF9),IF('พ.ย.'!AF39="","",'พ.ย.'!AF39))</f>
        <v/>
      </c>
      <c r="IE9" s="139" t="str">
        <f>IF($B$2=1,IF('พ.ย.'!AG9="","",'พ.ย.'!AG9),IF('พ.ย.'!AG39="","",'พ.ย.'!AG39))</f>
        <v/>
      </c>
      <c r="IF9" s="139" t="str">
        <f>IF($B$2=1,IF('พ.ย.'!AH9="","",'พ.ย.'!AH9),IF('พ.ย.'!AH39="","",'พ.ย.'!AH39))</f>
        <v/>
      </c>
      <c r="IG9" s="139" t="str">
        <f>IF($B$2=1,IF('พ.ย.'!AI9="","",'พ.ย.'!AI9),IF('พ.ย.'!AI39="","",'พ.ย.'!AI39))</f>
        <v/>
      </c>
      <c r="IH9" s="138">
        <f t="shared" si="17"/>
        <v>6</v>
      </c>
      <c r="II9" s="139"/>
      <c r="IJ9" s="139" t="str">
        <f>IF($B$2=1,IF('ธ.ค.'!D9="","",'ธ.ค.'!D9),IF('ธ.ค.'!D39="","",'ธ.ค.'!D39))</f>
        <v/>
      </c>
      <c r="IK9" s="139" t="str">
        <f>IF($B$2=1,IF('ธ.ค.'!E9="","",'ธ.ค.'!E9),IF('ธ.ค.'!E39="","",'ธ.ค.'!E39))</f>
        <v/>
      </c>
      <c r="IL9" s="139" t="str">
        <f>IF($B$2=1,IF('ธ.ค.'!F9="","",'ธ.ค.'!F9),IF('ธ.ค.'!F39="","",'ธ.ค.'!F39))</f>
        <v/>
      </c>
      <c r="IM9" s="139" t="str">
        <f>IF($B$2=1,IF('ธ.ค.'!G9="","",'ธ.ค.'!G9),IF('ธ.ค.'!G39="","",'ธ.ค.'!G39))</f>
        <v/>
      </c>
      <c r="IN9" s="139" t="str">
        <f>IF($B$2=1,IF('ธ.ค.'!H9="","",'ธ.ค.'!H9),IF('ธ.ค.'!H39="","",'ธ.ค.'!H39))</f>
        <v/>
      </c>
      <c r="IO9" s="139" t="str">
        <f>IF($B$2=1,IF('ธ.ค.'!I9="","",'ธ.ค.'!I9),IF('ธ.ค.'!I39="","",'ธ.ค.'!I39))</f>
        <v/>
      </c>
      <c r="IP9" s="139" t="str">
        <f>IF($B$2=1,IF('ธ.ค.'!J9="","",'ธ.ค.'!J9),IF('ธ.ค.'!J39="","",'ธ.ค.'!J39))</f>
        <v/>
      </c>
      <c r="IQ9" s="139" t="str">
        <f>IF($B$2=1,IF('ธ.ค.'!K9="","",'ธ.ค.'!K9),IF('ธ.ค.'!K39="","",'ธ.ค.'!K39))</f>
        <v/>
      </c>
      <c r="IR9" s="139" t="str">
        <f>IF($B$2=1,IF('ธ.ค.'!L9="","",'ธ.ค.'!L9),IF('ธ.ค.'!L39="","",'ธ.ค.'!L39))</f>
        <v/>
      </c>
      <c r="IS9" s="139" t="str">
        <f>IF($B$2=1,IF('ธ.ค.'!M9="","",'ธ.ค.'!M9),IF('ธ.ค.'!M39="","",'ธ.ค.'!M39))</f>
        <v/>
      </c>
      <c r="IT9" s="139" t="str">
        <f>IF($B$2=1,IF('ธ.ค.'!N9="","",'ธ.ค.'!N9),IF('ธ.ค.'!N39="","",'ธ.ค.'!N39))</f>
        <v/>
      </c>
      <c r="IU9" s="139" t="str">
        <f>IF($B$2=1,IF('ธ.ค.'!O9="","",'ธ.ค.'!O9),IF('ธ.ค.'!O39="","",'ธ.ค.'!O39))</f>
        <v/>
      </c>
      <c r="IV9" s="139" t="str">
        <f>IF($B$2=1,IF('ธ.ค.'!P9="","",'ธ.ค.'!P9),IF('ธ.ค.'!P39="","",'ธ.ค.'!P39))</f>
        <v/>
      </c>
      <c r="IW9" s="139" t="str">
        <f>IF($B$2=1,IF('ธ.ค.'!Q9="","",'ธ.ค.'!Q9),IF('ธ.ค.'!Q39="","",'ธ.ค.'!Q39))</f>
        <v/>
      </c>
      <c r="IX9" s="139" t="str">
        <f>IF($B$2=1,IF('ธ.ค.'!R9="","",'ธ.ค.'!R9),IF('ธ.ค.'!R39="","",'ธ.ค.'!R39))</f>
        <v/>
      </c>
      <c r="IY9" s="139" t="str">
        <f>IF($B$2=1,IF('ธ.ค.'!S9="","",'ธ.ค.'!S9),IF('ธ.ค.'!S39="","",'ธ.ค.'!S39))</f>
        <v/>
      </c>
      <c r="IZ9" s="139" t="str">
        <f>IF($B$2=1,IF('ธ.ค.'!T9="","",'ธ.ค.'!T9),IF('ธ.ค.'!T39="","",'ธ.ค.'!T39))</f>
        <v/>
      </c>
      <c r="JA9" s="139" t="str">
        <f>IF($B$2=1,IF('ธ.ค.'!U9="","",'ธ.ค.'!U9),IF('ธ.ค.'!U39="","",'ธ.ค.'!U39))</f>
        <v/>
      </c>
      <c r="JB9" s="139" t="str">
        <f>IF($B$2=1,IF('ธ.ค.'!V9="","",'ธ.ค.'!V9),IF('ธ.ค.'!V39="","",'ธ.ค.'!V39))</f>
        <v/>
      </c>
      <c r="JC9" s="139" t="str">
        <f>IF($B$2=1,IF('ธ.ค.'!W9="","",'ธ.ค.'!W9),IF('ธ.ค.'!W39="","",'ธ.ค.'!W39))</f>
        <v/>
      </c>
      <c r="JD9" s="139" t="str">
        <f>IF($B$2=1,IF('ธ.ค.'!X9="","",'ธ.ค.'!X9),IF('ธ.ค.'!X39="","",'ธ.ค.'!X39))</f>
        <v/>
      </c>
      <c r="JE9" s="139" t="str">
        <f>IF($B$2=1,IF('ธ.ค.'!Y9="","",'ธ.ค.'!Y9),IF('ธ.ค.'!Y39="","",'ธ.ค.'!Y39))</f>
        <v/>
      </c>
      <c r="JF9" s="139" t="str">
        <f>IF($B$2=1,IF('ธ.ค.'!Z9="","",'ธ.ค.'!Z9),IF('ธ.ค.'!Z39="","",'ธ.ค.'!Z39))</f>
        <v/>
      </c>
      <c r="JG9" s="139" t="str">
        <f>IF($B$2=1,IF('ธ.ค.'!AA9="","",'ธ.ค.'!AA9),IF('ธ.ค.'!AA39="","",'ธ.ค.'!AA39))</f>
        <v/>
      </c>
      <c r="JH9" s="139" t="str">
        <f>IF($B$2=1,IF('ธ.ค.'!AB9="","",'ธ.ค.'!AB9),IF('ธ.ค.'!AB39="","",'ธ.ค.'!AB39))</f>
        <v/>
      </c>
      <c r="JI9" s="139" t="str">
        <f>IF($B$2=1,IF('ธ.ค.'!AC9="","",'ธ.ค.'!AC9),IF('ธ.ค.'!AC39="","",'ธ.ค.'!AC39))</f>
        <v/>
      </c>
      <c r="JJ9" s="139" t="str">
        <f>IF($B$2=1,IF('ธ.ค.'!AD9="","",'ธ.ค.'!AD9),IF('ธ.ค.'!AD39="","",'ธ.ค.'!AD39))</f>
        <v/>
      </c>
      <c r="JK9" s="139" t="str">
        <f>IF($B$2=1,IF('ธ.ค.'!AE9="","",'ธ.ค.'!AE9),IF('ธ.ค.'!AE39="","",'ธ.ค.'!AE39))</f>
        <v/>
      </c>
      <c r="JL9" s="139" t="str">
        <f>IF($B$2=1,IF('ธ.ค.'!AF9="","",'ธ.ค.'!AF9),IF('ธ.ค.'!AF39="","",'ธ.ค.'!AF39))</f>
        <v/>
      </c>
      <c r="JM9" s="139" t="str">
        <f>IF($B$2=1,IF('ธ.ค.'!AG9="","",'ธ.ค.'!AG9),IF('ธ.ค.'!AG39="","",'ธ.ค.'!AG39))</f>
        <v/>
      </c>
      <c r="JN9" s="139" t="str">
        <f>IF($B$2=1,IF('ธ.ค.'!AH9="","",'ธ.ค.'!AH9),IF('ธ.ค.'!AH39="","",'ธ.ค.'!AH39))</f>
        <v/>
      </c>
      <c r="JO9" s="139" t="str">
        <f>IF($B$2=1,IF('ธ.ค.'!AI9="","",'ธ.ค.'!AI9),IF('ธ.ค.'!AI39="","",'ธ.ค.'!AI39))</f>
        <v/>
      </c>
      <c r="JP9" s="138">
        <f t="shared" si="18"/>
        <v>6</v>
      </c>
      <c r="JQ9" s="139"/>
      <c r="JR9" s="139" t="str">
        <f>IF($B$2=1,IF('ม.ค.'!D9="","",'ม.ค.'!D9),IF('ม.ค.'!D39="","",'ม.ค.'!D39))</f>
        <v/>
      </c>
      <c r="JS9" s="139" t="str">
        <f>IF($B$2=1,IF('ม.ค.'!E9="","",'ม.ค.'!E9),IF('ม.ค.'!E39="","",'ม.ค.'!E39))</f>
        <v/>
      </c>
      <c r="JT9" s="139" t="str">
        <f>IF($B$2=1,IF('ม.ค.'!F9="","",'ม.ค.'!F9),IF('ม.ค.'!F39="","",'ม.ค.'!F39))</f>
        <v/>
      </c>
      <c r="JU9" s="139" t="str">
        <f>IF($B$2=1,IF('ม.ค.'!G9="","",'ม.ค.'!G9),IF('ม.ค.'!G39="","",'ม.ค.'!G39))</f>
        <v/>
      </c>
      <c r="JV9" s="139" t="str">
        <f>IF($B$2=1,IF('ม.ค.'!H9="","",'ม.ค.'!H9),IF('ม.ค.'!H39="","",'ม.ค.'!H39))</f>
        <v/>
      </c>
      <c r="JW9" s="139" t="str">
        <f>IF($B$2=1,IF('ม.ค.'!I9="","",'ม.ค.'!I9),IF('ม.ค.'!I39="","",'ม.ค.'!I39))</f>
        <v/>
      </c>
      <c r="JX9" s="139" t="str">
        <f>IF($B$2=1,IF('ม.ค.'!J9="","",'ม.ค.'!J9),IF('ม.ค.'!J39="","",'ม.ค.'!J39))</f>
        <v/>
      </c>
      <c r="JY9" s="139" t="str">
        <f>IF($B$2=1,IF('ม.ค.'!K9="","",'ม.ค.'!K9),IF('ม.ค.'!K39="","",'ม.ค.'!K39))</f>
        <v/>
      </c>
      <c r="JZ9" s="139" t="str">
        <f>IF($B$2=1,IF('ม.ค.'!L9="","",'ม.ค.'!L9),IF('ม.ค.'!L39="","",'ม.ค.'!L39))</f>
        <v/>
      </c>
      <c r="KA9" s="139" t="str">
        <f>IF($B$2=1,IF('ม.ค.'!M9="","",'ม.ค.'!M9),IF('ม.ค.'!M39="","",'ม.ค.'!M39))</f>
        <v/>
      </c>
      <c r="KB9" s="139" t="str">
        <f>IF($B$2=1,IF('ม.ค.'!N9="","",'ม.ค.'!N9),IF('ม.ค.'!N39="","",'ม.ค.'!N39))</f>
        <v/>
      </c>
      <c r="KC9" s="139" t="str">
        <f>IF($B$2=1,IF('ม.ค.'!O9="","",'ม.ค.'!O9),IF('ม.ค.'!O39="","",'ม.ค.'!O39))</f>
        <v/>
      </c>
      <c r="KD9" s="139" t="str">
        <f>IF($B$2=1,IF('ม.ค.'!P9="","",'ม.ค.'!P9),IF('ม.ค.'!P39="","",'ม.ค.'!P39))</f>
        <v/>
      </c>
      <c r="KE9" s="139" t="str">
        <f>IF($B$2=1,IF('ม.ค.'!Q9="","",'ม.ค.'!Q9),IF('ม.ค.'!Q39="","",'ม.ค.'!Q39))</f>
        <v/>
      </c>
      <c r="KF9" s="139" t="str">
        <f>IF($B$2=1,IF('ม.ค.'!R9="","",'ม.ค.'!R9),IF('ม.ค.'!R39="","",'ม.ค.'!R39))</f>
        <v/>
      </c>
      <c r="KG9" s="139" t="str">
        <f>IF($B$2=1,IF('ม.ค.'!S9="","",'ม.ค.'!S9),IF('ม.ค.'!S39="","",'ม.ค.'!S39))</f>
        <v/>
      </c>
      <c r="KH9" s="139" t="str">
        <f>IF($B$2=1,IF('ม.ค.'!T9="","",'ม.ค.'!T9),IF('ม.ค.'!T39="","",'ม.ค.'!T39))</f>
        <v/>
      </c>
      <c r="KI9" s="139" t="str">
        <f>IF($B$2=1,IF('ม.ค.'!U9="","",'ม.ค.'!U9),IF('ม.ค.'!U39="","",'ม.ค.'!U39))</f>
        <v/>
      </c>
      <c r="KJ9" s="139" t="str">
        <f>IF($B$2=1,IF('ม.ค.'!V9="","",'ม.ค.'!V9),IF('ม.ค.'!V39="","",'ม.ค.'!V39))</f>
        <v/>
      </c>
      <c r="KK9" s="139" t="str">
        <f>IF($B$2=1,IF('ม.ค.'!W9="","",'ม.ค.'!W9),IF('ม.ค.'!W39="","",'ม.ค.'!W39))</f>
        <v/>
      </c>
      <c r="KL9" s="139" t="str">
        <f>IF($B$2=1,IF('ม.ค.'!X9="","",'ม.ค.'!X9),IF('ม.ค.'!X39="","",'ม.ค.'!X39))</f>
        <v/>
      </c>
      <c r="KM9" s="139" t="str">
        <f>IF($B$2=1,IF('ม.ค.'!Y9="","",'ม.ค.'!Y9),IF('ม.ค.'!Y39="","",'ม.ค.'!Y39))</f>
        <v/>
      </c>
      <c r="KN9" s="139" t="str">
        <f>IF($B$2=1,IF('ม.ค.'!Z9="","",'ม.ค.'!Z9),IF('ม.ค.'!Z39="","",'ม.ค.'!Z39))</f>
        <v/>
      </c>
      <c r="KO9" s="139" t="str">
        <f>IF($B$2=1,IF('ม.ค.'!AA9="","",'ม.ค.'!AA9),IF('ม.ค.'!AA39="","",'ม.ค.'!AA39))</f>
        <v/>
      </c>
      <c r="KP9" s="139" t="str">
        <f>IF($B$2=1,IF('ม.ค.'!AB9="","",'ม.ค.'!AB9),IF('ม.ค.'!AB39="","",'ม.ค.'!AB39))</f>
        <v/>
      </c>
      <c r="KQ9" s="139" t="str">
        <f>IF($B$2=1,IF('ม.ค.'!AC9="","",'ม.ค.'!AC9),IF('ม.ค.'!AC39="","",'ม.ค.'!AC39))</f>
        <v/>
      </c>
      <c r="KR9" s="139" t="str">
        <f>IF($B$2=1,IF('ม.ค.'!AD9="","",'ม.ค.'!AD9),IF('ม.ค.'!AD39="","",'ม.ค.'!AD39))</f>
        <v/>
      </c>
      <c r="KS9" s="139" t="str">
        <f>IF($B$2=1,IF('ม.ค.'!AE9="","",'ม.ค.'!AE9),IF('ม.ค.'!AE39="","",'ม.ค.'!AE39))</f>
        <v/>
      </c>
      <c r="KT9" s="139" t="str">
        <f>IF($B$2=1,IF('ม.ค.'!AF9="","",'ม.ค.'!AF9),IF('ม.ค.'!AF39="","",'ม.ค.'!AF39))</f>
        <v/>
      </c>
      <c r="KU9" s="139" t="str">
        <f>IF($B$2=1,IF('ม.ค.'!AG9="","",'ม.ค.'!AG9),IF('ม.ค.'!AG39="","",'ม.ค.'!AG39))</f>
        <v/>
      </c>
      <c r="KV9" s="139" t="str">
        <f>IF($B$2=1,IF('ม.ค.'!AH9="","",'ม.ค.'!AH9),IF('ม.ค.'!AH39="","",'ม.ค.'!AH39))</f>
        <v/>
      </c>
      <c r="KW9" s="139" t="str">
        <f>IF($B$2=1,IF('ม.ค.'!AI9="","",'ม.ค.'!AI9),IF('ม.ค.'!AI39="","",'ม.ค.'!AI39))</f>
        <v/>
      </c>
      <c r="KX9" s="138">
        <f t="shared" si="19"/>
        <v>6</v>
      </c>
      <c r="KY9" s="139"/>
      <c r="KZ9" s="139" t="str">
        <f>IF($B$2=1,IF('ก.พ.'!D9="","",'ก.พ.'!D9),IF('ก.พ.'!D39="","",'ก.พ.'!D39))</f>
        <v/>
      </c>
      <c r="LA9" s="139" t="str">
        <f>IF($B$2=1,IF('ก.พ.'!E9="","",'ก.พ.'!E9),IF('ก.พ.'!E39="","",'ก.พ.'!E39))</f>
        <v/>
      </c>
      <c r="LB9" s="139" t="str">
        <f>IF($B$2=1,IF('ก.พ.'!F9="","",'ก.พ.'!F9),IF('ก.พ.'!F39="","",'ก.พ.'!F39))</f>
        <v/>
      </c>
      <c r="LC9" s="139" t="str">
        <f>IF($B$2=1,IF('ก.พ.'!G9="","",'ก.พ.'!G9),IF('ก.พ.'!G39="","",'ก.พ.'!G39))</f>
        <v/>
      </c>
      <c r="LD9" s="139" t="str">
        <f>IF($B$2=1,IF('ก.พ.'!H9="","",'ก.พ.'!H9),IF('ก.พ.'!H39="","",'ก.พ.'!H39))</f>
        <v/>
      </c>
      <c r="LE9" s="139" t="str">
        <f>IF($B$2=1,IF('ก.พ.'!I9="","",'ก.พ.'!I9),IF('ก.พ.'!I39="","",'ก.พ.'!I39))</f>
        <v/>
      </c>
      <c r="LF9" s="139" t="str">
        <f>IF($B$2=1,IF('ก.พ.'!J9="","",'ก.พ.'!J9),IF('ก.พ.'!J39="","",'ก.พ.'!J39))</f>
        <v/>
      </c>
      <c r="LG9" s="139" t="str">
        <f>IF($B$2=1,IF('ก.พ.'!K9="","",'ก.พ.'!K9),IF('ก.พ.'!K39="","",'ก.พ.'!K39))</f>
        <v/>
      </c>
      <c r="LH9" s="139" t="str">
        <f>IF($B$2=1,IF('ก.พ.'!L9="","",'ก.พ.'!L9),IF('ก.พ.'!L39="","",'ก.พ.'!L39))</f>
        <v/>
      </c>
      <c r="LI9" s="139" t="str">
        <f>IF($B$2=1,IF('ก.พ.'!M9="","",'ก.พ.'!M9),IF('ก.พ.'!M39="","",'ก.พ.'!M39))</f>
        <v/>
      </c>
      <c r="LJ9" s="139" t="str">
        <f>IF($B$2=1,IF('ก.พ.'!N9="","",'ก.พ.'!N9),IF('ก.พ.'!N39="","",'ก.พ.'!N39))</f>
        <v/>
      </c>
      <c r="LK9" s="139" t="str">
        <f>IF($B$2=1,IF('ก.พ.'!O9="","",'ก.พ.'!O9),IF('ก.พ.'!O39="","",'ก.พ.'!O39))</f>
        <v/>
      </c>
      <c r="LL9" s="139" t="str">
        <f>IF($B$2=1,IF('ก.พ.'!P9="","",'ก.พ.'!P9),IF('ก.พ.'!P39="","",'ก.พ.'!P39))</f>
        <v/>
      </c>
      <c r="LM9" s="139" t="str">
        <f>IF($B$2=1,IF('ก.พ.'!Q9="","",'ก.พ.'!Q9),IF('ก.พ.'!Q39="","",'ก.พ.'!Q39))</f>
        <v/>
      </c>
      <c r="LN9" s="139" t="str">
        <f>IF($B$2=1,IF('ก.พ.'!R9="","",'ก.พ.'!R9),IF('ก.พ.'!R39="","",'ก.พ.'!R39))</f>
        <v/>
      </c>
      <c r="LO9" s="139" t="str">
        <f>IF($B$2=1,IF('ก.พ.'!S9="","",'ก.พ.'!S9),IF('ก.พ.'!S39="","",'ก.พ.'!S39))</f>
        <v/>
      </c>
      <c r="LP9" s="139" t="str">
        <f>IF($B$2=1,IF('ก.พ.'!T9="","",'ก.พ.'!T9),IF('ก.พ.'!T39="","",'ก.พ.'!T39))</f>
        <v/>
      </c>
      <c r="LQ9" s="139" t="str">
        <f>IF($B$2=1,IF('ก.พ.'!U9="","",'ก.พ.'!U9),IF('ก.พ.'!U39="","",'ก.พ.'!U39))</f>
        <v/>
      </c>
      <c r="LR9" s="139" t="str">
        <f>IF($B$2=1,IF('ก.พ.'!V9="","",'ก.พ.'!V9),IF('ก.พ.'!V39="","",'ก.พ.'!V39))</f>
        <v/>
      </c>
      <c r="LS9" s="139" t="str">
        <f>IF($B$2=1,IF('ก.พ.'!W9="","",'ก.พ.'!W9),IF('ก.พ.'!W39="","",'ก.พ.'!W39))</f>
        <v/>
      </c>
      <c r="LT9" s="139" t="str">
        <f>IF($B$2=1,IF('ก.พ.'!X9="","",'ก.พ.'!X9),IF('ก.พ.'!X39="","",'ก.พ.'!X39))</f>
        <v/>
      </c>
      <c r="LU9" s="139" t="str">
        <f>IF($B$2=1,IF('ก.พ.'!Y9="","",'ก.พ.'!Y9),IF('ก.พ.'!Y39="","",'ก.พ.'!Y39))</f>
        <v/>
      </c>
      <c r="LV9" s="139" t="str">
        <f>IF($B$2=1,IF('ก.พ.'!Z9="","",'ก.พ.'!Z9),IF('ก.พ.'!Z39="","",'ก.พ.'!Z39))</f>
        <v/>
      </c>
      <c r="LW9" s="139" t="str">
        <f>IF($B$2=1,IF('ก.พ.'!AA9="","",'ก.พ.'!AA9),IF('ก.พ.'!AA39="","",'ก.พ.'!AA39))</f>
        <v/>
      </c>
      <c r="LX9" s="139" t="str">
        <f>IF($B$2=1,IF('ก.พ.'!AB9="","",'ก.พ.'!AB9),IF('ก.พ.'!AB39="","",'ก.พ.'!AB39))</f>
        <v/>
      </c>
      <c r="LY9" s="139" t="str">
        <f>IF($B$2=1,IF('ก.พ.'!AC9="","",'ก.พ.'!AC9),IF('ก.พ.'!AC39="","",'ก.พ.'!AC39))</f>
        <v/>
      </c>
      <c r="LZ9" s="139" t="str">
        <f>IF($B$2=1,IF('ก.พ.'!AD9="","",'ก.พ.'!AD9),IF('ก.พ.'!AD39="","",'ก.พ.'!AD39))</f>
        <v/>
      </c>
      <c r="MA9" s="139" t="str">
        <f>IF($B$2=1,IF('ก.พ.'!AE9="","",'ก.พ.'!AE9),IF('ก.พ.'!AE39="","",'ก.พ.'!AE39))</f>
        <v/>
      </c>
      <c r="MB9" s="139" t="str">
        <f>IF($B$2=1,IF('ก.พ.'!AF9="","",'ก.พ.'!AF9),IF('ก.พ.'!AF39="","",'ก.พ.'!AF39))</f>
        <v/>
      </c>
      <c r="MC9" s="139" t="str">
        <f>IF($B$2=1,IF('ก.พ.'!AG9="","",'ก.พ.'!AG9),IF('ก.พ.'!AG39="","",'ก.พ.'!AG39))</f>
        <v/>
      </c>
      <c r="MD9" s="139" t="str">
        <f>IF($B$2=1,IF('ก.พ.'!AH9="","",'ก.พ.'!AH9),IF('ก.พ.'!AH39="","",'ก.พ.'!AH39))</f>
        <v/>
      </c>
      <c r="ME9" s="139" t="str">
        <f>IF($B$2=1,IF('ก.พ.'!AI9="","",'ก.พ.'!AI9),IF('ก.พ.'!AI39="","",'ก.พ.'!AI39))</f>
        <v/>
      </c>
      <c r="MF9" s="138">
        <f t="shared" si="20"/>
        <v>6</v>
      </c>
      <c r="MG9" s="139"/>
      <c r="MH9" s="139" t="str">
        <f>IF($B$2=1,IF('มี.ค.'!D9="","",'มี.ค.'!D9),IF('มี.ค.'!D39="","",'มี.ค.'!D39))</f>
        <v/>
      </c>
      <c r="MI9" s="139" t="str">
        <f>IF($B$2=1,IF('มี.ค.'!E9="","",'มี.ค.'!E9),IF('มี.ค.'!E39="","",'มี.ค.'!E39))</f>
        <v/>
      </c>
      <c r="MJ9" s="139" t="str">
        <f>IF($B$2=1,IF('มี.ค.'!F9="","",'มี.ค.'!F9),IF('มี.ค.'!F39="","",'มี.ค.'!F39))</f>
        <v/>
      </c>
      <c r="MK9" s="139" t="str">
        <f>IF($B$2=1,IF('มี.ค.'!G9="","",'มี.ค.'!G9),IF('มี.ค.'!G39="","",'มี.ค.'!G39))</f>
        <v/>
      </c>
      <c r="ML9" s="139" t="str">
        <f>IF($B$2=1,IF('มี.ค.'!H9="","",'มี.ค.'!H9),IF('มี.ค.'!H39="","",'มี.ค.'!H39))</f>
        <v/>
      </c>
      <c r="MM9" s="139" t="str">
        <f>IF($B$2=1,IF('มี.ค.'!I9="","",'มี.ค.'!I9),IF('มี.ค.'!I39="","",'มี.ค.'!I39))</f>
        <v/>
      </c>
      <c r="MN9" s="139" t="str">
        <f>IF($B$2=1,IF('มี.ค.'!J9="","",'มี.ค.'!J9),IF('มี.ค.'!J39="","",'มี.ค.'!J39))</f>
        <v/>
      </c>
      <c r="MO9" s="139" t="str">
        <f>IF($B$2=1,IF('มี.ค.'!K9="","",'มี.ค.'!K9),IF('มี.ค.'!K39="","",'มี.ค.'!K39))</f>
        <v/>
      </c>
      <c r="MP9" s="139" t="str">
        <f>IF($B$2=1,IF('มี.ค.'!L9="","",'มี.ค.'!L9),IF('มี.ค.'!L39="","",'มี.ค.'!L39))</f>
        <v/>
      </c>
      <c r="MQ9" s="139" t="str">
        <f>IF($B$2=1,IF('มี.ค.'!M9="","",'มี.ค.'!M9),IF('มี.ค.'!M39="","",'มี.ค.'!M39))</f>
        <v/>
      </c>
      <c r="MR9" s="139" t="str">
        <f>IF($B$2=1,IF('มี.ค.'!N9="","",'มี.ค.'!N9),IF('มี.ค.'!N39="","",'มี.ค.'!N39))</f>
        <v/>
      </c>
      <c r="MS9" s="139" t="str">
        <f>IF($B$2=1,IF('มี.ค.'!O9="","",'มี.ค.'!O9),IF('มี.ค.'!O39="","",'มี.ค.'!O39))</f>
        <v/>
      </c>
      <c r="MT9" s="139" t="str">
        <f>IF($B$2=1,IF('มี.ค.'!P9="","",'มี.ค.'!P9),IF('มี.ค.'!P39="","",'มี.ค.'!P39))</f>
        <v/>
      </c>
      <c r="MU9" s="139" t="str">
        <f>IF($B$2=1,IF('มี.ค.'!Q9="","",'มี.ค.'!Q9),IF('มี.ค.'!Q39="","",'มี.ค.'!Q39))</f>
        <v/>
      </c>
      <c r="MV9" s="139" t="str">
        <f>IF($B$2=1,IF('มี.ค.'!R9="","",'มี.ค.'!R9),IF('มี.ค.'!R39="","",'มี.ค.'!R39))</f>
        <v/>
      </c>
      <c r="MW9" s="139" t="str">
        <f>IF($B$2=1,IF('มี.ค.'!S9="","",'มี.ค.'!S9),IF('มี.ค.'!S39="","",'มี.ค.'!S39))</f>
        <v/>
      </c>
      <c r="MX9" s="139" t="str">
        <f>IF($B$2=1,IF('มี.ค.'!T9="","",'มี.ค.'!T9),IF('มี.ค.'!T39="","",'มี.ค.'!T39))</f>
        <v/>
      </c>
      <c r="MY9" s="139" t="str">
        <f>IF($B$2=1,IF('มี.ค.'!U9="","",'มี.ค.'!U9),IF('มี.ค.'!U39="","",'มี.ค.'!U39))</f>
        <v/>
      </c>
      <c r="MZ9" s="139" t="str">
        <f>IF($B$2=1,IF('มี.ค.'!V9="","",'มี.ค.'!V9),IF('มี.ค.'!V39="","",'มี.ค.'!V39))</f>
        <v/>
      </c>
      <c r="NA9" s="139" t="str">
        <f>IF($B$2=1,IF('มี.ค.'!W9="","",'มี.ค.'!W9),IF('มี.ค.'!W39="","",'มี.ค.'!W39))</f>
        <v/>
      </c>
      <c r="NB9" s="139" t="str">
        <f>IF($B$2=1,IF('มี.ค.'!X9="","",'มี.ค.'!X9),IF('มี.ค.'!X39="","",'มี.ค.'!X39))</f>
        <v/>
      </c>
      <c r="NC9" s="139" t="str">
        <f>IF($B$2=1,IF('มี.ค.'!Y9="","",'มี.ค.'!Y9),IF('มี.ค.'!Y39="","",'มี.ค.'!Y39))</f>
        <v/>
      </c>
      <c r="ND9" s="139" t="str">
        <f>IF($B$2=1,IF('มี.ค.'!Z9="","",'มี.ค.'!Z9),IF('มี.ค.'!Z39="","",'มี.ค.'!Z39))</f>
        <v/>
      </c>
      <c r="NE9" s="139" t="str">
        <f>IF($B$2=1,IF('มี.ค.'!AA9="","",'มี.ค.'!AA9),IF('มี.ค.'!AA39="","",'มี.ค.'!AA39))</f>
        <v/>
      </c>
      <c r="NF9" s="139" t="str">
        <f>IF($B$2=1,IF('มี.ค.'!AB9="","",'มี.ค.'!AB9),IF('มี.ค.'!AB39="","",'มี.ค.'!AB39))</f>
        <v/>
      </c>
      <c r="NG9" s="139" t="str">
        <f>IF($B$2=1,IF('มี.ค.'!AC9="","",'มี.ค.'!AC9),IF('มี.ค.'!AC39="","",'มี.ค.'!AC39))</f>
        <v/>
      </c>
      <c r="NH9" s="139" t="str">
        <f>IF($B$2=1,IF('มี.ค.'!AD9="","",'มี.ค.'!AD9),IF('มี.ค.'!AD39="","",'มี.ค.'!AD39))</f>
        <v/>
      </c>
      <c r="NI9" s="139" t="str">
        <f>IF($B$2=1,IF('มี.ค.'!AE9="","",'มี.ค.'!AE9),IF('มี.ค.'!AE39="","",'มี.ค.'!AE39))</f>
        <v/>
      </c>
      <c r="NJ9" s="139" t="str">
        <f>IF($B$2=1,IF('มี.ค.'!AF9="","",'มี.ค.'!AF9),IF('มี.ค.'!AF39="","",'มี.ค.'!AF39))</f>
        <v/>
      </c>
      <c r="NK9" s="139" t="str">
        <f>IF($B$2=1,IF('มี.ค.'!AG9="","",'มี.ค.'!AG9),IF('มี.ค.'!AG39="","",'มี.ค.'!AG39))</f>
        <v/>
      </c>
      <c r="NL9" s="139" t="str">
        <f>IF($B$2=1,IF('มี.ค.'!AH9="","",'มี.ค.'!AH9),IF('มี.ค.'!AH39="","",'มี.ค.'!AH39))</f>
        <v/>
      </c>
      <c r="NM9" s="139" t="str">
        <f>IF($B$2=1,IF('มี.ค.'!AI9="","",'มี.ค.'!AI9),IF('มี.ค.'!AI39="","",'มี.ค.'!AI39))</f>
        <v/>
      </c>
    </row>
    <row r="10" spans="1:377" ht="21" customHeight="1" x14ac:dyDescent="0.35">
      <c r="A10" s="125"/>
      <c r="B10" s="125"/>
      <c r="C10" s="125"/>
      <c r="D10" s="138">
        <f t="shared" si="21"/>
        <v>7</v>
      </c>
      <c r="E10" s="139"/>
      <c r="F10" s="139" t="str">
        <f>IF($B$2=1,IF('พ.ค.'!D10="","",'พ.ค.'!D10),IF('พ.ค.'!D40="","",'พ.ค.'!D40))</f>
        <v/>
      </c>
      <c r="G10" s="139" t="str">
        <f>IF($B$2=1,IF('พ.ค.'!E10="","",'พ.ค.'!E10),IF('พ.ค.'!E40="","",'พ.ค.'!E40))</f>
        <v/>
      </c>
      <c r="H10" s="139" t="str">
        <f>IF($B$2=1,IF('พ.ค.'!F10="","",'พ.ค.'!F10),IF('พ.ค.'!F40="","",'พ.ค.'!F40))</f>
        <v/>
      </c>
      <c r="I10" s="139" t="str">
        <f>IF($B$2=1,IF('พ.ค.'!G10="","",'พ.ค.'!G10),IF('พ.ค.'!G40="","",'พ.ค.'!G40))</f>
        <v/>
      </c>
      <c r="J10" s="139" t="str">
        <f>IF($B$2=1,IF('พ.ค.'!H10="","",'พ.ค.'!H10),IF('พ.ค.'!H40="","",'พ.ค.'!H40))</f>
        <v/>
      </c>
      <c r="K10" s="139" t="str">
        <f>IF($B$2=1,IF('พ.ค.'!I10="","",'พ.ค.'!I10),IF('พ.ค.'!I40="","",'พ.ค.'!I40))</f>
        <v/>
      </c>
      <c r="L10" s="139" t="str">
        <f>IF($B$2=1,IF('พ.ค.'!J10="","",'พ.ค.'!J10),IF('พ.ค.'!J40="","",'พ.ค.'!J40))</f>
        <v/>
      </c>
      <c r="M10" s="139" t="str">
        <f>IF($B$2=1,IF('พ.ค.'!K10="","",'พ.ค.'!K10),IF('พ.ค.'!K40="","",'พ.ค.'!K40))</f>
        <v/>
      </c>
      <c r="N10" s="139" t="str">
        <f>IF($B$2=1,IF('พ.ค.'!L10="","",'พ.ค.'!L10),IF('พ.ค.'!L40="","",'พ.ค.'!L40))</f>
        <v/>
      </c>
      <c r="O10" s="139" t="str">
        <f>IF($B$2=1,IF('พ.ค.'!M10="","",'พ.ค.'!M10),IF('พ.ค.'!M40="","",'พ.ค.'!M40))</f>
        <v/>
      </c>
      <c r="P10" s="139" t="str">
        <f>IF($B$2=1,IF('พ.ค.'!N10="","",'พ.ค.'!N10),IF('พ.ค.'!N40="","",'พ.ค.'!N40))</f>
        <v/>
      </c>
      <c r="Q10" s="139" t="str">
        <f>IF($B$2=1,IF('พ.ค.'!O10="","",'พ.ค.'!O10),IF('พ.ค.'!O40="","",'พ.ค.'!O40))</f>
        <v/>
      </c>
      <c r="R10" s="139" t="str">
        <f>IF($B$2=1,IF('พ.ค.'!P10="","",'พ.ค.'!P10),IF('พ.ค.'!P40="","",'พ.ค.'!P40))</f>
        <v/>
      </c>
      <c r="S10" s="139" t="str">
        <f>IF($B$2=1,IF('พ.ค.'!Q10="","",'พ.ค.'!Q10),IF('พ.ค.'!Q40="","",'พ.ค.'!Q40))</f>
        <v/>
      </c>
      <c r="T10" s="139" t="str">
        <f>IF($B$2=1,IF('พ.ค.'!R10="","",'พ.ค.'!R10),IF('พ.ค.'!R40="","",'พ.ค.'!R40))</f>
        <v/>
      </c>
      <c r="U10" s="139" t="str">
        <f>IF($B$2=1,IF('พ.ค.'!S10="","",'พ.ค.'!S10),IF('พ.ค.'!S40="","",'พ.ค.'!S40))</f>
        <v/>
      </c>
      <c r="V10" s="139" t="str">
        <f>IF($B$2=1,IF('พ.ค.'!T10="","",'พ.ค.'!T10),IF('พ.ค.'!T40="","",'พ.ค.'!T40))</f>
        <v/>
      </c>
      <c r="W10" s="139" t="str">
        <f>IF($B$2=1,IF('พ.ค.'!U10="","",'พ.ค.'!U10),IF('พ.ค.'!U40="","",'พ.ค.'!U40))</f>
        <v/>
      </c>
      <c r="X10" s="139" t="str">
        <f>IF($B$2=1,IF('พ.ค.'!V10="","",'พ.ค.'!V10),IF('พ.ค.'!V40="","",'พ.ค.'!V40))</f>
        <v/>
      </c>
      <c r="Y10" s="139" t="str">
        <f>IF($B$2=1,IF('พ.ค.'!W10="","",'พ.ค.'!W10),IF('พ.ค.'!W40="","",'พ.ค.'!W40))</f>
        <v/>
      </c>
      <c r="Z10" s="139" t="str">
        <f>IF($B$2=1,IF('พ.ค.'!X10="","",'พ.ค.'!X10),IF('พ.ค.'!X40="","",'พ.ค.'!X40))</f>
        <v/>
      </c>
      <c r="AA10" s="139" t="str">
        <f>IF($B$2=1,IF('พ.ค.'!Y10="","",'พ.ค.'!Y10),IF('พ.ค.'!Y40="","",'พ.ค.'!Y40))</f>
        <v/>
      </c>
      <c r="AB10" s="139" t="str">
        <f>IF($B$2=1,IF('พ.ค.'!Z10="","",'พ.ค.'!Z10),IF('พ.ค.'!Z40="","",'พ.ค.'!Z40))</f>
        <v/>
      </c>
      <c r="AC10" s="139" t="str">
        <f>IF($B$2=1,IF('พ.ค.'!AA10="","",'พ.ค.'!AA10),IF('พ.ค.'!AA40="","",'พ.ค.'!AA40))</f>
        <v/>
      </c>
      <c r="AD10" s="139" t="str">
        <f>IF($B$2=1,IF('พ.ค.'!AB10="","",'พ.ค.'!AB10),IF('พ.ค.'!AB40="","",'พ.ค.'!AB40))</f>
        <v/>
      </c>
      <c r="AE10" s="139" t="str">
        <f>IF($B$2=1,IF('พ.ค.'!AC10="","",'พ.ค.'!AC10),IF('พ.ค.'!AC40="","",'พ.ค.'!AC40))</f>
        <v/>
      </c>
      <c r="AF10" s="139" t="str">
        <f>IF($B$2=1,IF('พ.ค.'!AD10="","",'พ.ค.'!AD10),IF('พ.ค.'!AD40="","",'พ.ค.'!AD40))</f>
        <v/>
      </c>
      <c r="AG10" s="139" t="str">
        <f>IF($B$2=1,IF('พ.ค.'!AE10="","",'พ.ค.'!AE10),IF('พ.ค.'!AE40="","",'พ.ค.'!AE40))</f>
        <v/>
      </c>
      <c r="AH10" s="139" t="str">
        <f>IF($B$2=1,IF('พ.ค.'!AF10="","",'พ.ค.'!AF10),IF('พ.ค.'!AF40="","",'พ.ค.'!AF40))</f>
        <v/>
      </c>
      <c r="AI10" s="139" t="str">
        <f>IF($B$2=1,IF('พ.ค.'!AG10="","",'พ.ค.'!AG10),IF('พ.ค.'!AG40="","",'พ.ค.'!AG40))</f>
        <v/>
      </c>
      <c r="AJ10" s="139" t="str">
        <f>IF($B$2=1,IF('พ.ค.'!AH10="","",'พ.ค.'!AH10),IF('พ.ค.'!AH40="","",'พ.ค.'!AH40))</f>
        <v/>
      </c>
      <c r="AK10" s="139" t="str">
        <f>IF($B$2=1,IF('พ.ค.'!AI10="","",'พ.ค.'!AI10),IF('พ.ค.'!AI40="","",'พ.ค.'!AI40))</f>
        <v/>
      </c>
      <c r="AL10" s="138">
        <f t="shared" si="11"/>
        <v>7</v>
      </c>
      <c r="AM10" s="139"/>
      <c r="AN10" s="139" t="str">
        <f>IF($B$2=1,IF('มิ.ย.'!D10="","",'มิ.ย.'!D10),IF('มิ.ย.'!D40="","",'มิ.ย.'!D40))</f>
        <v/>
      </c>
      <c r="AO10" s="139" t="str">
        <f>IF($B$2=1,IF('มิ.ย.'!E10="","",'มิ.ย.'!E10),IF('มิ.ย.'!E40="","",'มิ.ย.'!E40))</f>
        <v/>
      </c>
      <c r="AP10" s="139" t="str">
        <f>IF($B$2=1,IF('มิ.ย.'!F10="","",'มิ.ย.'!F10),IF('มิ.ย.'!F40="","",'มิ.ย.'!F40))</f>
        <v/>
      </c>
      <c r="AQ10" s="139" t="str">
        <f>IF($B$2=1,IF('มิ.ย.'!G10="","",'มิ.ย.'!G10),IF('มิ.ย.'!G40="","",'มิ.ย.'!G40))</f>
        <v/>
      </c>
      <c r="AR10" s="139" t="str">
        <f>IF($B$2=1,IF('มิ.ย.'!H10="","",'มิ.ย.'!H10),IF('มิ.ย.'!H40="","",'มิ.ย.'!H40))</f>
        <v/>
      </c>
      <c r="AS10" s="139" t="str">
        <f>IF($B$2=1,IF('มิ.ย.'!I10="","",'มิ.ย.'!I10),IF('มิ.ย.'!I40="","",'มิ.ย.'!I40))</f>
        <v/>
      </c>
      <c r="AT10" s="139" t="str">
        <f>IF($B$2=1,IF('มิ.ย.'!J10="","",'มิ.ย.'!J10),IF('มิ.ย.'!J40="","",'มิ.ย.'!J40))</f>
        <v/>
      </c>
      <c r="AU10" s="139" t="str">
        <f>IF($B$2=1,IF('มิ.ย.'!K10="","",'มิ.ย.'!K10),IF('มิ.ย.'!K40="","",'มิ.ย.'!K40))</f>
        <v/>
      </c>
      <c r="AV10" s="139" t="str">
        <f>IF($B$2=1,IF('มิ.ย.'!L10="","",'มิ.ย.'!L10),IF('มิ.ย.'!L40="","",'มิ.ย.'!L40))</f>
        <v/>
      </c>
      <c r="AW10" s="139" t="str">
        <f>IF($B$2=1,IF('มิ.ย.'!M10="","",'มิ.ย.'!M10),IF('มิ.ย.'!M40="","",'มิ.ย.'!M40))</f>
        <v/>
      </c>
      <c r="AX10" s="139" t="str">
        <f>IF($B$2=1,IF('มิ.ย.'!N10="","",'มิ.ย.'!N10),IF('มิ.ย.'!N40="","",'มิ.ย.'!N40))</f>
        <v/>
      </c>
      <c r="AY10" s="139" t="str">
        <f>IF($B$2=1,IF('มิ.ย.'!O10="","",'มิ.ย.'!O10),IF('มิ.ย.'!O40="","",'มิ.ย.'!O40))</f>
        <v/>
      </c>
      <c r="AZ10" s="139" t="str">
        <f>IF($B$2=1,IF('มิ.ย.'!P10="","",'มิ.ย.'!P10),IF('มิ.ย.'!P40="","",'มิ.ย.'!P40))</f>
        <v/>
      </c>
      <c r="BA10" s="139" t="str">
        <f>IF($B$2=1,IF('มิ.ย.'!Q10="","",'มิ.ย.'!Q10),IF('มิ.ย.'!Q40="","",'มิ.ย.'!Q40))</f>
        <v/>
      </c>
      <c r="BB10" s="139" t="str">
        <f>IF($B$2=1,IF('มิ.ย.'!R10="","",'มิ.ย.'!R10),IF('มิ.ย.'!R40="","",'มิ.ย.'!R40))</f>
        <v/>
      </c>
      <c r="BC10" s="139" t="str">
        <f>IF($B$2=1,IF('มิ.ย.'!S10="","",'มิ.ย.'!S10),IF('มิ.ย.'!S40="","",'มิ.ย.'!S40))</f>
        <v/>
      </c>
      <c r="BD10" s="139" t="str">
        <f>IF($B$2=1,IF('มิ.ย.'!T10="","",'มิ.ย.'!T10),IF('มิ.ย.'!T40="","",'มิ.ย.'!T40))</f>
        <v/>
      </c>
      <c r="BE10" s="139" t="str">
        <f>IF($B$2=1,IF('มิ.ย.'!U10="","",'มิ.ย.'!U10),IF('มิ.ย.'!U40="","",'มิ.ย.'!U40))</f>
        <v/>
      </c>
      <c r="BF10" s="139" t="str">
        <f>IF($B$2=1,IF('มิ.ย.'!V10="","",'มิ.ย.'!V10),IF('มิ.ย.'!V40="","",'มิ.ย.'!V40))</f>
        <v/>
      </c>
      <c r="BG10" s="139" t="str">
        <f>IF($B$2=1,IF('มิ.ย.'!W10="","",'มิ.ย.'!W10),IF('มิ.ย.'!W40="","",'มิ.ย.'!W40))</f>
        <v/>
      </c>
      <c r="BH10" s="139" t="str">
        <f>IF($B$2=1,IF('มิ.ย.'!X10="","",'มิ.ย.'!X10),IF('มิ.ย.'!X40="","",'มิ.ย.'!X40))</f>
        <v/>
      </c>
      <c r="BI10" s="139" t="str">
        <f>IF($B$2=1,IF('มิ.ย.'!Y10="","",'มิ.ย.'!Y10),IF('มิ.ย.'!Y40="","",'มิ.ย.'!Y40))</f>
        <v/>
      </c>
      <c r="BJ10" s="139" t="str">
        <f>IF($B$2=1,IF('มิ.ย.'!Z10="","",'มิ.ย.'!Z10),IF('มิ.ย.'!Z40="","",'มิ.ย.'!Z40))</f>
        <v/>
      </c>
      <c r="BK10" s="139" t="str">
        <f>IF($B$2=1,IF('มิ.ย.'!AA10="","",'มิ.ย.'!AA10),IF('มิ.ย.'!AA40="","",'มิ.ย.'!AA40))</f>
        <v/>
      </c>
      <c r="BL10" s="139" t="str">
        <f>IF($B$2=1,IF('มิ.ย.'!AB10="","",'มิ.ย.'!AB10),IF('มิ.ย.'!AB40="","",'มิ.ย.'!AB40))</f>
        <v/>
      </c>
      <c r="BM10" s="139" t="str">
        <f>IF($B$2=1,IF('มิ.ย.'!AC10="","",'มิ.ย.'!AC10),IF('มิ.ย.'!AC40="","",'มิ.ย.'!AC40))</f>
        <v/>
      </c>
      <c r="BN10" s="139" t="str">
        <f>IF($B$2=1,IF('มิ.ย.'!AD10="","",'มิ.ย.'!AD10),IF('มิ.ย.'!AD40="","",'มิ.ย.'!AD40))</f>
        <v/>
      </c>
      <c r="BO10" s="139" t="str">
        <f>IF($B$2=1,IF('มิ.ย.'!AE10="","",'มิ.ย.'!AE10),IF('มิ.ย.'!AE40="","",'มิ.ย.'!AE40))</f>
        <v/>
      </c>
      <c r="BP10" s="139" t="str">
        <f>IF($B$2=1,IF('มิ.ย.'!AF10="","",'มิ.ย.'!AF10),IF('มิ.ย.'!AF40="","",'มิ.ย.'!AF40))</f>
        <v/>
      </c>
      <c r="BQ10" s="139" t="str">
        <f>IF($B$2=1,IF('มิ.ย.'!AG10="","",'มิ.ย.'!AG10),IF('มิ.ย.'!AG40="","",'มิ.ย.'!AG40))</f>
        <v/>
      </c>
      <c r="BR10" s="139" t="str">
        <f>IF($B$2=1,IF('มิ.ย.'!AH10="","",'มิ.ย.'!AH10),IF('มิ.ย.'!AH40="","",'มิ.ย.'!AH40))</f>
        <v/>
      </c>
      <c r="BS10" s="139" t="str">
        <f>IF($B$2=1,IF('มิ.ย.'!AI10="","",'มิ.ย.'!AI10),IF('มิ.ย.'!AI40="","",'มิ.ย.'!AI40))</f>
        <v/>
      </c>
      <c r="BT10" s="138">
        <f t="shared" si="12"/>
        <v>7</v>
      </c>
      <c r="BU10" s="139"/>
      <c r="BV10" s="139" t="str">
        <f>IF($B$2=1,IF('ก.ค.'!D10="","",'ก.ค.'!D10),IF('ก.ค.'!D40="","",'ก.ค.'!D40))</f>
        <v/>
      </c>
      <c r="BW10" s="139" t="str">
        <f>IF($B$2=1,IF('ก.ค.'!E10="","",'ก.ค.'!E10),IF('ก.ค.'!E40="","",'ก.ค.'!E40))</f>
        <v/>
      </c>
      <c r="BX10" s="139" t="str">
        <f>IF($B$2=1,IF('ก.ค.'!F10="","",'ก.ค.'!F10),IF('ก.ค.'!F40="","",'ก.ค.'!F40))</f>
        <v/>
      </c>
      <c r="BY10" s="139" t="str">
        <f>IF($B$2=1,IF('ก.ค.'!G10="","",'ก.ค.'!G10),IF('ก.ค.'!G40="","",'ก.ค.'!G40))</f>
        <v/>
      </c>
      <c r="BZ10" s="139" t="str">
        <f>IF($B$2=1,IF('ก.ค.'!H10="","",'ก.ค.'!H10),IF('ก.ค.'!H40="","",'ก.ค.'!H40))</f>
        <v/>
      </c>
      <c r="CA10" s="139" t="str">
        <f>IF($B$2=1,IF('ก.ค.'!I10="","",'ก.ค.'!I10),IF('ก.ค.'!I40="","",'ก.ค.'!I40))</f>
        <v/>
      </c>
      <c r="CB10" s="139" t="str">
        <f>IF($B$2=1,IF('ก.ค.'!J10="","",'ก.ค.'!J10),IF('ก.ค.'!J40="","",'ก.ค.'!J40))</f>
        <v/>
      </c>
      <c r="CC10" s="139" t="str">
        <f>IF($B$2=1,IF('ก.ค.'!K10="","",'ก.ค.'!K10),IF('ก.ค.'!K40="","",'ก.ค.'!K40))</f>
        <v/>
      </c>
      <c r="CD10" s="139" t="str">
        <f>IF($B$2=1,IF('ก.ค.'!L10="","",'ก.ค.'!L10),IF('ก.ค.'!L40="","",'ก.ค.'!L40))</f>
        <v/>
      </c>
      <c r="CE10" s="139" t="str">
        <f>IF($B$2=1,IF('ก.ค.'!M10="","",'ก.ค.'!M10),IF('ก.ค.'!M40="","",'ก.ค.'!M40))</f>
        <v/>
      </c>
      <c r="CF10" s="139" t="str">
        <f>IF($B$2=1,IF('ก.ค.'!N10="","",'ก.ค.'!N10),IF('ก.ค.'!N40="","",'ก.ค.'!N40))</f>
        <v/>
      </c>
      <c r="CG10" s="139" t="str">
        <f>IF($B$2=1,IF('ก.ค.'!O10="","",'ก.ค.'!O10),IF('ก.ค.'!O40="","",'ก.ค.'!O40))</f>
        <v/>
      </c>
      <c r="CH10" s="139" t="str">
        <f>IF($B$2=1,IF('ก.ค.'!P10="","",'ก.ค.'!P10),IF('ก.ค.'!P40="","",'ก.ค.'!P40))</f>
        <v/>
      </c>
      <c r="CI10" s="139" t="str">
        <f>IF($B$2=1,IF('ก.ค.'!Q10="","",'ก.ค.'!Q10),IF('ก.ค.'!Q40="","",'ก.ค.'!Q40))</f>
        <v/>
      </c>
      <c r="CJ10" s="139" t="str">
        <f>IF($B$2=1,IF('ก.ค.'!R10="","",'ก.ค.'!R10),IF('ก.ค.'!R40="","",'ก.ค.'!R40))</f>
        <v/>
      </c>
      <c r="CK10" s="139" t="str">
        <f>IF($B$2=1,IF('ก.ค.'!S10="","",'ก.ค.'!S10),IF('ก.ค.'!S40="","",'ก.ค.'!S40))</f>
        <v/>
      </c>
      <c r="CL10" s="139" t="str">
        <f>IF($B$2=1,IF('ก.ค.'!T10="","",'ก.ค.'!T10),IF('ก.ค.'!T40="","",'ก.ค.'!T40))</f>
        <v/>
      </c>
      <c r="CM10" s="139" t="str">
        <f>IF($B$2=1,IF('ก.ค.'!U10="","",'ก.ค.'!U10),IF('ก.ค.'!U40="","",'ก.ค.'!U40))</f>
        <v/>
      </c>
      <c r="CN10" s="139" t="str">
        <f>IF($B$2=1,IF('ก.ค.'!V10="","",'ก.ค.'!V10),IF('ก.ค.'!V40="","",'ก.ค.'!V40))</f>
        <v/>
      </c>
      <c r="CO10" s="139" t="str">
        <f>IF($B$2=1,IF('ก.ค.'!W10="","",'ก.ค.'!W10),IF('ก.ค.'!W40="","",'ก.ค.'!W40))</f>
        <v/>
      </c>
      <c r="CP10" s="139" t="str">
        <f>IF($B$2=1,IF('ก.ค.'!X10="","",'ก.ค.'!X10),IF('ก.ค.'!X40="","",'ก.ค.'!X40))</f>
        <v/>
      </c>
      <c r="CQ10" s="139" t="str">
        <f>IF($B$2=1,IF('ก.ค.'!Y10="","",'ก.ค.'!Y10),IF('ก.ค.'!Y40="","",'ก.ค.'!Y40))</f>
        <v/>
      </c>
      <c r="CR10" s="139" t="str">
        <f>IF($B$2=1,IF('ก.ค.'!Z10="","",'ก.ค.'!Z10),IF('ก.ค.'!Z40="","",'ก.ค.'!Z40))</f>
        <v/>
      </c>
      <c r="CS10" s="139" t="str">
        <f>IF($B$2=1,IF('ก.ค.'!AA10="","",'ก.ค.'!AA10),IF('ก.ค.'!AA40="","",'ก.ค.'!AA40))</f>
        <v/>
      </c>
      <c r="CT10" s="139" t="str">
        <f>IF($B$2=1,IF('ก.ค.'!AB10="","",'ก.ค.'!AB10),IF('ก.ค.'!AB40="","",'ก.ค.'!AB40))</f>
        <v/>
      </c>
      <c r="CU10" s="139" t="str">
        <f>IF($B$2=1,IF('ก.ค.'!AC10="","",'ก.ค.'!AC10),IF('ก.ค.'!AC40="","",'ก.ค.'!AC40))</f>
        <v/>
      </c>
      <c r="CV10" s="139" t="str">
        <f>IF($B$2=1,IF('ก.ค.'!AD10="","",'ก.ค.'!AD10),IF('ก.ค.'!AD40="","",'ก.ค.'!AD40))</f>
        <v/>
      </c>
      <c r="CW10" s="139" t="str">
        <f>IF($B$2=1,IF('ก.ค.'!AE10="","",'ก.ค.'!AE10),IF('ก.ค.'!AE40="","",'ก.ค.'!AE40))</f>
        <v/>
      </c>
      <c r="CX10" s="139" t="str">
        <f>IF($B$2=1,IF('ก.ค.'!AF10="","",'ก.ค.'!AF10),IF('ก.ค.'!AF40="","",'ก.ค.'!AF40))</f>
        <v/>
      </c>
      <c r="CY10" s="139" t="str">
        <f>IF($B$2=1,IF('ก.ค.'!AG10="","",'ก.ค.'!AG10),IF('ก.ค.'!AG40="","",'ก.ค.'!AG40))</f>
        <v/>
      </c>
      <c r="CZ10" s="139" t="str">
        <f>IF($B$2=1,IF('ก.ค.'!AH10="","",'ก.ค.'!AH10),IF('ก.ค.'!AH40="","",'ก.ค.'!AH40))</f>
        <v/>
      </c>
      <c r="DA10" s="139" t="str">
        <f>IF($B$2=1,IF('ก.ค.'!AI10="","",'ก.ค.'!AI10),IF('ก.ค.'!AI40="","",'ก.ค.'!AI40))</f>
        <v/>
      </c>
      <c r="DB10" s="138">
        <f t="shared" si="13"/>
        <v>7</v>
      </c>
      <c r="DC10" s="139"/>
      <c r="DD10" s="139" t="str">
        <f>IF($B$2=1,IF('ส.ค.'!D10="","",'ส.ค.'!D10),IF('ส.ค.'!D40="","",'ส.ค.'!D40))</f>
        <v/>
      </c>
      <c r="DE10" s="139" t="str">
        <f>IF($B$2=1,IF('ส.ค.'!E10="","",'ส.ค.'!E10),IF('ส.ค.'!E40="","",'ส.ค.'!E40))</f>
        <v/>
      </c>
      <c r="DF10" s="139" t="str">
        <f>IF($B$2=1,IF('ส.ค.'!F10="","",'ส.ค.'!F10),IF('ส.ค.'!F40="","",'ส.ค.'!F40))</f>
        <v/>
      </c>
      <c r="DG10" s="139" t="str">
        <f>IF($B$2=1,IF('ส.ค.'!G10="","",'ส.ค.'!G10),IF('ส.ค.'!G40="","",'ส.ค.'!G40))</f>
        <v/>
      </c>
      <c r="DH10" s="139" t="str">
        <f>IF($B$2=1,IF('ส.ค.'!H10="","",'ส.ค.'!H10),IF('ส.ค.'!H40="","",'ส.ค.'!H40))</f>
        <v/>
      </c>
      <c r="DI10" s="139" t="str">
        <f>IF($B$2=1,IF('ส.ค.'!I10="","",'ส.ค.'!I10),IF('ส.ค.'!I40="","",'ส.ค.'!I40))</f>
        <v/>
      </c>
      <c r="DJ10" s="139" t="str">
        <f>IF($B$2=1,IF('ส.ค.'!J10="","",'ส.ค.'!J10),IF('ส.ค.'!J40="","",'ส.ค.'!J40))</f>
        <v/>
      </c>
      <c r="DK10" s="139" t="str">
        <f>IF($B$2=1,IF('ส.ค.'!K10="","",'ส.ค.'!K10),IF('ส.ค.'!K40="","",'ส.ค.'!K40))</f>
        <v/>
      </c>
      <c r="DL10" s="139" t="str">
        <f>IF($B$2=1,IF('ส.ค.'!L10="","",'ส.ค.'!L10),IF('ส.ค.'!L40="","",'ส.ค.'!L40))</f>
        <v/>
      </c>
      <c r="DM10" s="139" t="str">
        <f>IF($B$2=1,IF('ส.ค.'!M10="","",'ส.ค.'!M10),IF('ส.ค.'!M40="","",'ส.ค.'!M40))</f>
        <v/>
      </c>
      <c r="DN10" s="139" t="str">
        <f>IF($B$2=1,IF('ส.ค.'!N10="","",'ส.ค.'!N10),IF('ส.ค.'!N40="","",'ส.ค.'!N40))</f>
        <v/>
      </c>
      <c r="DO10" s="139" t="str">
        <f>IF($B$2=1,IF('ส.ค.'!O10="","",'ส.ค.'!O10),IF('ส.ค.'!O40="","",'ส.ค.'!O40))</f>
        <v/>
      </c>
      <c r="DP10" s="139" t="str">
        <f>IF($B$2=1,IF('ส.ค.'!P10="","",'ส.ค.'!P10),IF('ส.ค.'!P40="","",'ส.ค.'!P40))</f>
        <v/>
      </c>
      <c r="DQ10" s="139" t="str">
        <f>IF($B$2=1,IF('ส.ค.'!Q10="","",'ส.ค.'!Q10),IF('ส.ค.'!Q40="","",'ส.ค.'!Q40))</f>
        <v/>
      </c>
      <c r="DR10" s="139" t="str">
        <f>IF($B$2=1,IF('ส.ค.'!R10="","",'ส.ค.'!R10),IF('ส.ค.'!R40="","",'ส.ค.'!R40))</f>
        <v/>
      </c>
      <c r="DS10" s="139" t="str">
        <f>IF($B$2=1,IF('ส.ค.'!S10="","",'ส.ค.'!S10),IF('ส.ค.'!S40="","",'ส.ค.'!S40))</f>
        <v/>
      </c>
      <c r="DT10" s="139" t="str">
        <f>IF($B$2=1,IF('ส.ค.'!T10="","",'ส.ค.'!T10),IF('ส.ค.'!T40="","",'ส.ค.'!T40))</f>
        <v/>
      </c>
      <c r="DU10" s="139" t="str">
        <f>IF($B$2=1,IF('ส.ค.'!U10="","",'ส.ค.'!U10),IF('ส.ค.'!U40="","",'ส.ค.'!U40))</f>
        <v/>
      </c>
      <c r="DV10" s="139" t="str">
        <f>IF($B$2=1,IF('ส.ค.'!V10="","",'ส.ค.'!V10),IF('ส.ค.'!V40="","",'ส.ค.'!V40))</f>
        <v/>
      </c>
      <c r="DW10" s="139" t="str">
        <f>IF($B$2=1,IF('ส.ค.'!W10="","",'ส.ค.'!W10),IF('ส.ค.'!W40="","",'ส.ค.'!W40))</f>
        <v/>
      </c>
      <c r="DX10" s="139" t="str">
        <f>IF($B$2=1,IF('ส.ค.'!X10="","",'ส.ค.'!X10),IF('ส.ค.'!X40="","",'ส.ค.'!X40))</f>
        <v/>
      </c>
      <c r="DY10" s="139" t="str">
        <f>IF($B$2=1,IF('ส.ค.'!Y10="","",'ส.ค.'!Y10),IF('ส.ค.'!Y40="","",'ส.ค.'!Y40))</f>
        <v/>
      </c>
      <c r="DZ10" s="139" t="str">
        <f>IF($B$2=1,IF('ส.ค.'!Z10="","",'ส.ค.'!Z10),IF('ส.ค.'!Z40="","",'ส.ค.'!Z40))</f>
        <v/>
      </c>
      <c r="EA10" s="139" t="str">
        <f>IF($B$2=1,IF('ส.ค.'!AA10="","",'ส.ค.'!AA10),IF('ส.ค.'!AA40="","",'ส.ค.'!AA40))</f>
        <v/>
      </c>
      <c r="EB10" s="139" t="str">
        <f>IF($B$2=1,IF('ส.ค.'!AB10="","",'ส.ค.'!AB10),IF('ส.ค.'!AB40="","",'ส.ค.'!AB40))</f>
        <v/>
      </c>
      <c r="EC10" s="139" t="str">
        <f>IF($B$2=1,IF('ส.ค.'!AC10="","",'ส.ค.'!AC10),IF('ส.ค.'!AC40="","",'ส.ค.'!AC40))</f>
        <v/>
      </c>
      <c r="ED10" s="139" t="str">
        <f>IF($B$2=1,IF('ส.ค.'!AD10="","",'ส.ค.'!AD10),IF('ส.ค.'!AD40="","",'ส.ค.'!AD40))</f>
        <v/>
      </c>
      <c r="EE10" s="139" t="str">
        <f>IF($B$2=1,IF('ส.ค.'!AE10="","",'ส.ค.'!AE10),IF('ส.ค.'!AE40="","",'ส.ค.'!AE40))</f>
        <v/>
      </c>
      <c r="EF10" s="139" t="str">
        <f>IF($B$2=1,IF('ส.ค.'!AF10="","",'ส.ค.'!AF10),IF('ส.ค.'!AF40="","",'ส.ค.'!AF40))</f>
        <v/>
      </c>
      <c r="EG10" s="139" t="str">
        <f>IF($B$2=1,IF('ส.ค.'!AG10="","",'ส.ค.'!AG10),IF('ส.ค.'!AG40="","",'ส.ค.'!AG40))</f>
        <v/>
      </c>
      <c r="EH10" s="139" t="str">
        <f>IF($B$2=1,IF('ส.ค.'!AH10="","",'ส.ค.'!AH10),IF('ส.ค.'!AH40="","",'ส.ค.'!AH40))</f>
        <v/>
      </c>
      <c r="EI10" s="139" t="str">
        <f>IF($B$2=1,IF('ส.ค.'!AI10="","",'ส.ค.'!AI10),IF('ส.ค.'!AI40="","",'ส.ค.'!AI40))</f>
        <v/>
      </c>
      <c r="EJ10" s="138">
        <f t="shared" si="14"/>
        <v>7</v>
      </c>
      <c r="EK10" s="139"/>
      <c r="EL10" s="139" t="str">
        <f>IF($B$2=1,IF('ก.ย.'!D10="","",'ก.ย.'!D10),IF('ก.ย.'!D40="","",'ก.ย.'!D40))</f>
        <v/>
      </c>
      <c r="EM10" s="139" t="str">
        <f>IF($B$2=1,IF('ก.ย.'!E10="","",'ก.ย.'!E10),IF('ก.ย.'!E40="","",'ก.ย.'!E40))</f>
        <v/>
      </c>
      <c r="EN10" s="139" t="str">
        <f>IF($B$2=1,IF('ก.ย.'!F10="","",'ก.ย.'!F10),IF('ก.ย.'!F40="","",'ก.ย.'!F40))</f>
        <v/>
      </c>
      <c r="EO10" s="139" t="str">
        <f>IF($B$2=1,IF('ก.ย.'!G10="","",'ก.ย.'!G10),IF('ก.ย.'!G40="","",'ก.ย.'!G40))</f>
        <v/>
      </c>
      <c r="EP10" s="139" t="str">
        <f>IF($B$2=1,IF('ก.ย.'!H10="","",'ก.ย.'!H10),IF('ก.ย.'!H40="","",'ก.ย.'!H40))</f>
        <v/>
      </c>
      <c r="EQ10" s="139" t="str">
        <f>IF($B$2=1,IF('ก.ย.'!I10="","",'ก.ย.'!I10),IF('ก.ย.'!I40="","",'ก.ย.'!I40))</f>
        <v/>
      </c>
      <c r="ER10" s="139" t="str">
        <f>IF($B$2=1,IF('ก.ย.'!J10="","",'ก.ย.'!J10),IF('ก.ย.'!J40="","",'ก.ย.'!J40))</f>
        <v/>
      </c>
      <c r="ES10" s="139" t="str">
        <f>IF($B$2=1,IF('ก.ย.'!K10="","",'ก.ย.'!K10),IF('ก.ย.'!K40="","",'ก.ย.'!K40))</f>
        <v/>
      </c>
      <c r="ET10" s="139" t="str">
        <f>IF($B$2=1,IF('ก.ย.'!L10="","",'ก.ย.'!L10),IF('ก.ย.'!L40="","",'ก.ย.'!L40))</f>
        <v/>
      </c>
      <c r="EU10" s="139" t="str">
        <f>IF($B$2=1,IF('ก.ย.'!M10="","",'ก.ย.'!M10),IF('ก.ย.'!M40="","",'ก.ย.'!M40))</f>
        <v/>
      </c>
      <c r="EV10" s="139" t="str">
        <f>IF($B$2=1,IF('ก.ย.'!N10="","",'ก.ย.'!N10),IF('ก.ย.'!N40="","",'ก.ย.'!N40))</f>
        <v/>
      </c>
      <c r="EW10" s="139" t="str">
        <f>IF($B$2=1,IF('ก.ย.'!O10="","",'ก.ย.'!O10),IF('ก.ย.'!O40="","",'ก.ย.'!O40))</f>
        <v/>
      </c>
      <c r="EX10" s="139" t="str">
        <f>IF($B$2=1,IF('ก.ย.'!P10="","",'ก.ย.'!P10),IF('ก.ย.'!P40="","",'ก.ย.'!P40))</f>
        <v/>
      </c>
      <c r="EY10" s="139" t="str">
        <f>IF($B$2=1,IF('ก.ย.'!Q10="","",'ก.ย.'!Q10),IF('ก.ย.'!Q40="","",'ก.ย.'!Q40))</f>
        <v/>
      </c>
      <c r="EZ10" s="139" t="str">
        <f>IF($B$2=1,IF('ก.ย.'!R10="","",'ก.ย.'!R10),IF('ก.ย.'!R40="","",'ก.ย.'!R40))</f>
        <v/>
      </c>
      <c r="FA10" s="139" t="str">
        <f>IF($B$2=1,IF('ก.ย.'!S10="","",'ก.ย.'!S10),IF('ก.ย.'!S40="","",'ก.ย.'!S40))</f>
        <v/>
      </c>
      <c r="FB10" s="139" t="str">
        <f>IF($B$2=1,IF('ก.ย.'!T10="","",'ก.ย.'!T10),IF('ก.ย.'!T40="","",'ก.ย.'!T40))</f>
        <v/>
      </c>
      <c r="FC10" s="139" t="str">
        <f>IF($B$2=1,IF('ก.ย.'!U10="","",'ก.ย.'!U10),IF('ก.ย.'!U40="","",'ก.ย.'!U40))</f>
        <v/>
      </c>
      <c r="FD10" s="139" t="str">
        <f>IF($B$2=1,IF('ก.ย.'!V10="","",'ก.ย.'!V10),IF('ก.ย.'!V40="","",'ก.ย.'!V40))</f>
        <v/>
      </c>
      <c r="FE10" s="139" t="str">
        <f>IF($B$2=1,IF('ก.ย.'!W10="","",'ก.ย.'!W10),IF('ก.ย.'!W40="","",'ก.ย.'!W40))</f>
        <v/>
      </c>
      <c r="FF10" s="139" t="str">
        <f>IF($B$2=1,IF('ก.ย.'!X10="","",'ก.ย.'!X10),IF('ก.ย.'!X40="","",'ก.ย.'!X40))</f>
        <v/>
      </c>
      <c r="FG10" s="139" t="str">
        <f>IF($B$2=1,IF('ก.ย.'!Y10="","",'ก.ย.'!Y10),IF('ก.ย.'!Y40="","",'ก.ย.'!Y40))</f>
        <v/>
      </c>
      <c r="FH10" s="139" t="str">
        <f>IF($B$2=1,IF('ก.ย.'!Z10="","",'ก.ย.'!Z10),IF('ก.ย.'!Z40="","",'ก.ย.'!Z40))</f>
        <v/>
      </c>
      <c r="FI10" s="139" t="str">
        <f>IF($B$2=1,IF('ก.ย.'!AA10="","",'ก.ย.'!AA10),IF('ก.ย.'!AA40="","",'ก.ย.'!AA40))</f>
        <v/>
      </c>
      <c r="FJ10" s="139" t="str">
        <f>IF($B$2=1,IF('ก.ย.'!AB10="","",'ก.ย.'!AB10),IF('ก.ย.'!AB40="","",'ก.ย.'!AB40))</f>
        <v/>
      </c>
      <c r="FK10" s="139" t="str">
        <f>IF($B$2=1,IF('ก.ย.'!AC10="","",'ก.ย.'!AC10),IF('ก.ย.'!AC40="","",'ก.ย.'!AC40))</f>
        <v/>
      </c>
      <c r="FL10" s="139" t="str">
        <f>IF($B$2=1,IF('ก.ย.'!AD10="","",'ก.ย.'!AD10),IF('ก.ย.'!AD40="","",'ก.ย.'!AD40))</f>
        <v/>
      </c>
      <c r="FM10" s="139" t="str">
        <f>IF($B$2=1,IF('ก.ย.'!AE10="","",'ก.ย.'!AE10),IF('ก.ย.'!AE40="","",'ก.ย.'!AE40))</f>
        <v/>
      </c>
      <c r="FN10" s="139" t="str">
        <f>IF($B$2=1,IF('ก.ย.'!AF10="","",'ก.ย.'!AF10),IF('ก.ย.'!AF40="","",'ก.ย.'!AF40))</f>
        <v/>
      </c>
      <c r="FO10" s="139" t="str">
        <f>IF($B$2=1,IF('ก.ย.'!AG10="","",'ก.ย.'!AG10),IF('ก.ย.'!AG40="","",'ก.ย.'!AG40))</f>
        <v/>
      </c>
      <c r="FP10" s="139" t="str">
        <f>IF($B$2=1,IF('ก.ย.'!AH10="","",'ก.ย.'!AH10),IF('ก.ย.'!AH40="","",'ก.ย.'!AH40))</f>
        <v/>
      </c>
      <c r="FQ10" s="139" t="str">
        <f>IF($B$2=1,IF('ก.ย.'!AI10="","",'ก.ย.'!AI10),IF('ก.ย.'!AI40="","",'ก.ย.'!AI40))</f>
        <v/>
      </c>
      <c r="FR10" s="138">
        <f t="shared" si="15"/>
        <v>7</v>
      </c>
      <c r="FS10" s="139"/>
      <c r="FT10" s="139" t="str">
        <f>IF($B$2=1,IF('ต.ค.'!D10="","",'ต.ค.'!D10),IF('ต.ค.'!D40="","",'ต.ค.'!D40))</f>
        <v/>
      </c>
      <c r="FU10" s="139" t="str">
        <f>IF($B$2=1,IF('ต.ค.'!E10="","",'ต.ค.'!E10),IF('ต.ค.'!E40="","",'ต.ค.'!E40))</f>
        <v/>
      </c>
      <c r="FV10" s="139" t="str">
        <f>IF($B$2=1,IF('ต.ค.'!F10="","",'ต.ค.'!F10),IF('ต.ค.'!F40="","",'ต.ค.'!F40))</f>
        <v/>
      </c>
      <c r="FW10" s="139" t="str">
        <f>IF($B$2=1,IF('ต.ค.'!G10="","",'ต.ค.'!G10),IF('ต.ค.'!G40="","",'ต.ค.'!G40))</f>
        <v/>
      </c>
      <c r="FX10" s="139" t="str">
        <f>IF($B$2=1,IF('ต.ค.'!H10="","",'ต.ค.'!H10),IF('ต.ค.'!H40="","",'ต.ค.'!H40))</f>
        <v/>
      </c>
      <c r="FY10" s="139" t="str">
        <f>IF($B$2=1,IF('ต.ค.'!I10="","",'ต.ค.'!I10),IF('ต.ค.'!I40="","",'ต.ค.'!I40))</f>
        <v/>
      </c>
      <c r="FZ10" s="139" t="str">
        <f>IF($B$2=1,IF('ต.ค.'!J10="","",'ต.ค.'!J10),IF('ต.ค.'!J40="","",'ต.ค.'!J40))</f>
        <v/>
      </c>
      <c r="GA10" s="139" t="str">
        <f>IF($B$2=1,IF('ต.ค.'!K10="","",'ต.ค.'!K10),IF('ต.ค.'!K40="","",'ต.ค.'!K40))</f>
        <v/>
      </c>
      <c r="GB10" s="139" t="str">
        <f>IF($B$2=1,IF('ต.ค.'!L10="","",'ต.ค.'!L10),IF('ต.ค.'!L40="","",'ต.ค.'!L40))</f>
        <v/>
      </c>
      <c r="GC10" s="139" t="str">
        <f>IF($B$2=1,IF('ต.ค.'!M10="","",'ต.ค.'!M10),IF('ต.ค.'!M40="","",'ต.ค.'!M40))</f>
        <v/>
      </c>
      <c r="GD10" s="139" t="str">
        <f>IF($B$2=1,IF('ต.ค.'!N10="","",'ต.ค.'!N10),IF('ต.ค.'!N40="","",'ต.ค.'!N40))</f>
        <v/>
      </c>
      <c r="GE10" s="139" t="str">
        <f>IF($B$2=1,IF('ต.ค.'!O10="","",'ต.ค.'!O10),IF('ต.ค.'!O40="","",'ต.ค.'!O40))</f>
        <v/>
      </c>
      <c r="GF10" s="139" t="str">
        <f>IF($B$2=1,IF('ต.ค.'!P10="","",'ต.ค.'!P10),IF('ต.ค.'!P40="","",'ต.ค.'!P40))</f>
        <v/>
      </c>
      <c r="GG10" s="139" t="str">
        <f>IF($B$2=1,IF('ต.ค.'!Q10="","",'ต.ค.'!Q10),IF('ต.ค.'!Q40="","",'ต.ค.'!Q40))</f>
        <v/>
      </c>
      <c r="GH10" s="139" t="str">
        <f>IF($B$2=1,IF('ต.ค.'!R10="","",'ต.ค.'!R10),IF('ต.ค.'!R40="","",'ต.ค.'!R40))</f>
        <v/>
      </c>
      <c r="GI10" s="139" t="str">
        <f>IF($B$2=1,IF('ต.ค.'!S10="","",'ต.ค.'!S10),IF('ต.ค.'!S40="","",'ต.ค.'!S40))</f>
        <v/>
      </c>
      <c r="GJ10" s="139" t="str">
        <f>IF($B$2=1,IF('ต.ค.'!T10="","",'ต.ค.'!T10),IF('ต.ค.'!T40="","",'ต.ค.'!T40))</f>
        <v/>
      </c>
      <c r="GK10" s="139" t="str">
        <f>IF($B$2=1,IF('ต.ค.'!U10="","",'ต.ค.'!U10),IF('ต.ค.'!U40="","",'ต.ค.'!U40))</f>
        <v/>
      </c>
      <c r="GL10" s="139" t="str">
        <f>IF($B$2=1,IF('ต.ค.'!V10="","",'ต.ค.'!V10),IF('ต.ค.'!V40="","",'ต.ค.'!V40))</f>
        <v/>
      </c>
      <c r="GM10" s="139" t="str">
        <f>IF($B$2=1,IF('ต.ค.'!W10="","",'ต.ค.'!W10),IF('ต.ค.'!W40="","",'ต.ค.'!W40))</f>
        <v/>
      </c>
      <c r="GN10" s="139" t="str">
        <f>IF($B$2=1,IF('ต.ค.'!X10="","",'ต.ค.'!X10),IF('ต.ค.'!X40="","",'ต.ค.'!X40))</f>
        <v/>
      </c>
      <c r="GO10" s="139" t="str">
        <f>IF($B$2=1,IF('ต.ค.'!Y10="","",'ต.ค.'!Y10),IF('ต.ค.'!Y40="","",'ต.ค.'!Y40))</f>
        <v/>
      </c>
      <c r="GP10" s="139" t="str">
        <f>IF($B$2=1,IF('ต.ค.'!Z10="","",'ต.ค.'!Z10),IF('ต.ค.'!Z40="","",'ต.ค.'!Z40))</f>
        <v/>
      </c>
      <c r="GQ10" s="139" t="str">
        <f>IF($B$2=1,IF('ต.ค.'!AA10="","",'ต.ค.'!AA10),IF('ต.ค.'!AA40="","",'ต.ค.'!AA40))</f>
        <v/>
      </c>
      <c r="GR10" s="139" t="str">
        <f>IF($B$2=1,IF('ต.ค.'!AB10="","",'ต.ค.'!AB10),IF('ต.ค.'!AB40="","",'ต.ค.'!AB40))</f>
        <v/>
      </c>
      <c r="GS10" s="139" t="str">
        <f>IF($B$2=1,IF('ต.ค.'!AC10="","",'ต.ค.'!AC10),IF('ต.ค.'!AC40="","",'ต.ค.'!AC40))</f>
        <v/>
      </c>
      <c r="GT10" s="139" t="str">
        <f>IF($B$2=1,IF('ต.ค.'!AD10="","",'ต.ค.'!AD10),IF('ต.ค.'!AD40="","",'ต.ค.'!AD40))</f>
        <v/>
      </c>
      <c r="GU10" s="139" t="str">
        <f>IF($B$2=1,IF('ต.ค.'!AE10="","",'ต.ค.'!AE10),IF('ต.ค.'!AE40="","",'ต.ค.'!AE40))</f>
        <v/>
      </c>
      <c r="GV10" s="139" t="str">
        <f>IF($B$2=1,IF('ต.ค.'!AF10="","",'ต.ค.'!AF10),IF('ต.ค.'!AF40="","",'ต.ค.'!AF40))</f>
        <v/>
      </c>
      <c r="GW10" s="139" t="str">
        <f>IF($B$2=1,IF('ต.ค.'!AG10="","",'ต.ค.'!AG10),IF('ต.ค.'!AG40="","",'ต.ค.'!AG40))</f>
        <v/>
      </c>
      <c r="GX10" s="139" t="str">
        <f>IF($B$2=1,IF('ต.ค.'!AH10="","",'ต.ค.'!AH10),IF('ต.ค.'!AH40="","",'ต.ค.'!AH40))</f>
        <v/>
      </c>
      <c r="GY10" s="139" t="str">
        <f>IF($B$2=1,IF('ต.ค.'!AI10="","",'ต.ค.'!AI10),IF('ต.ค.'!AI40="","",'ต.ค.'!AI40))</f>
        <v/>
      </c>
      <c r="GZ10" s="138">
        <f t="shared" si="16"/>
        <v>7</v>
      </c>
      <c r="HA10" s="139"/>
      <c r="HB10" s="139" t="str">
        <f>IF($B$2=1,IF('พ.ย.'!D10="","",'พ.ย.'!D10),IF('พ.ย.'!D40="","",'พ.ย.'!D40))</f>
        <v/>
      </c>
      <c r="HC10" s="139" t="str">
        <f>IF($B$2=1,IF('พ.ย.'!E10="","",'พ.ย.'!E10),IF('พ.ย.'!E40="","",'พ.ย.'!E40))</f>
        <v/>
      </c>
      <c r="HD10" s="139" t="str">
        <f>IF($B$2=1,IF('พ.ย.'!F10="","",'พ.ย.'!F10),IF('พ.ย.'!F40="","",'พ.ย.'!F40))</f>
        <v/>
      </c>
      <c r="HE10" s="139" t="str">
        <f>IF($B$2=1,IF('พ.ย.'!G10="","",'พ.ย.'!G10),IF('พ.ย.'!G40="","",'พ.ย.'!G40))</f>
        <v/>
      </c>
      <c r="HF10" s="139" t="str">
        <f>IF($B$2=1,IF('พ.ย.'!H10="","",'พ.ย.'!H10),IF('พ.ย.'!H40="","",'พ.ย.'!H40))</f>
        <v/>
      </c>
      <c r="HG10" s="139" t="str">
        <f>IF($B$2=1,IF('พ.ย.'!I10="","",'พ.ย.'!I10),IF('พ.ย.'!I40="","",'พ.ย.'!I40))</f>
        <v/>
      </c>
      <c r="HH10" s="139" t="str">
        <f>IF($B$2=1,IF('พ.ย.'!J10="","",'พ.ย.'!J10),IF('พ.ย.'!J40="","",'พ.ย.'!J40))</f>
        <v/>
      </c>
      <c r="HI10" s="139" t="str">
        <f>IF($B$2=1,IF('พ.ย.'!K10="","",'พ.ย.'!K10),IF('พ.ย.'!K40="","",'พ.ย.'!K40))</f>
        <v/>
      </c>
      <c r="HJ10" s="139" t="str">
        <f>IF($B$2=1,IF('พ.ย.'!L10="","",'พ.ย.'!L10),IF('พ.ย.'!L40="","",'พ.ย.'!L40))</f>
        <v/>
      </c>
      <c r="HK10" s="139" t="str">
        <f>IF($B$2=1,IF('พ.ย.'!M10="","",'พ.ย.'!M10),IF('พ.ย.'!M40="","",'พ.ย.'!M40))</f>
        <v/>
      </c>
      <c r="HL10" s="139" t="str">
        <f>IF($B$2=1,IF('พ.ย.'!N10="","",'พ.ย.'!N10),IF('พ.ย.'!N40="","",'พ.ย.'!N40))</f>
        <v/>
      </c>
      <c r="HM10" s="139" t="str">
        <f>IF($B$2=1,IF('พ.ย.'!O10="","",'พ.ย.'!O10),IF('พ.ย.'!O40="","",'พ.ย.'!O40))</f>
        <v/>
      </c>
      <c r="HN10" s="139" t="str">
        <f>IF($B$2=1,IF('พ.ย.'!P10="","",'พ.ย.'!P10),IF('พ.ย.'!P40="","",'พ.ย.'!P40))</f>
        <v/>
      </c>
      <c r="HO10" s="139" t="str">
        <f>IF($B$2=1,IF('พ.ย.'!Q10="","",'พ.ย.'!Q10),IF('พ.ย.'!Q40="","",'พ.ย.'!Q40))</f>
        <v/>
      </c>
      <c r="HP10" s="139" t="str">
        <f>IF($B$2=1,IF('พ.ย.'!R10="","",'พ.ย.'!R10),IF('พ.ย.'!R40="","",'พ.ย.'!R40))</f>
        <v/>
      </c>
      <c r="HQ10" s="139" t="str">
        <f>IF($B$2=1,IF('พ.ย.'!S10="","",'พ.ย.'!S10),IF('พ.ย.'!S40="","",'พ.ย.'!S40))</f>
        <v/>
      </c>
      <c r="HR10" s="139" t="str">
        <f>IF($B$2=1,IF('พ.ย.'!T10="","",'พ.ย.'!T10),IF('พ.ย.'!T40="","",'พ.ย.'!T40))</f>
        <v/>
      </c>
      <c r="HS10" s="139" t="str">
        <f>IF($B$2=1,IF('พ.ย.'!U10="","",'พ.ย.'!U10),IF('พ.ย.'!U40="","",'พ.ย.'!U40))</f>
        <v/>
      </c>
      <c r="HT10" s="139" t="str">
        <f>IF($B$2=1,IF('พ.ย.'!V10="","",'พ.ย.'!V10),IF('พ.ย.'!V40="","",'พ.ย.'!V40))</f>
        <v/>
      </c>
      <c r="HU10" s="139" t="str">
        <f>IF($B$2=1,IF('พ.ย.'!W10="","",'พ.ย.'!W10),IF('พ.ย.'!W40="","",'พ.ย.'!W40))</f>
        <v/>
      </c>
      <c r="HV10" s="139" t="str">
        <f>IF($B$2=1,IF('พ.ย.'!X10="","",'พ.ย.'!X10),IF('พ.ย.'!X40="","",'พ.ย.'!X40))</f>
        <v/>
      </c>
      <c r="HW10" s="139" t="str">
        <f>IF($B$2=1,IF('พ.ย.'!Y10="","",'พ.ย.'!Y10),IF('พ.ย.'!Y40="","",'พ.ย.'!Y40))</f>
        <v/>
      </c>
      <c r="HX10" s="139" t="str">
        <f>IF($B$2=1,IF('พ.ย.'!Z10="","",'พ.ย.'!Z10),IF('พ.ย.'!Z40="","",'พ.ย.'!Z40))</f>
        <v/>
      </c>
      <c r="HY10" s="139" t="str">
        <f>IF($B$2=1,IF('พ.ย.'!AA10="","",'พ.ย.'!AA10),IF('พ.ย.'!AA40="","",'พ.ย.'!AA40))</f>
        <v/>
      </c>
      <c r="HZ10" s="139" t="str">
        <f>IF($B$2=1,IF('พ.ย.'!AB10="","",'พ.ย.'!AB10),IF('พ.ย.'!AB40="","",'พ.ย.'!AB40))</f>
        <v/>
      </c>
      <c r="IA10" s="139" t="str">
        <f>IF($B$2=1,IF('พ.ย.'!AC10="","",'พ.ย.'!AC10),IF('พ.ย.'!AC40="","",'พ.ย.'!AC40))</f>
        <v/>
      </c>
      <c r="IB10" s="139" t="str">
        <f>IF($B$2=1,IF('พ.ย.'!AD10="","",'พ.ย.'!AD10),IF('พ.ย.'!AD40="","",'พ.ย.'!AD40))</f>
        <v/>
      </c>
      <c r="IC10" s="139" t="str">
        <f>IF($B$2=1,IF('พ.ย.'!AE10="","",'พ.ย.'!AE10),IF('พ.ย.'!AE40="","",'พ.ย.'!AE40))</f>
        <v/>
      </c>
      <c r="ID10" s="139" t="str">
        <f>IF($B$2=1,IF('พ.ย.'!AF10="","",'พ.ย.'!AF10),IF('พ.ย.'!AF40="","",'พ.ย.'!AF40))</f>
        <v/>
      </c>
      <c r="IE10" s="139" t="str">
        <f>IF($B$2=1,IF('พ.ย.'!AG10="","",'พ.ย.'!AG10),IF('พ.ย.'!AG40="","",'พ.ย.'!AG40))</f>
        <v/>
      </c>
      <c r="IF10" s="139" t="str">
        <f>IF($B$2=1,IF('พ.ย.'!AH10="","",'พ.ย.'!AH10),IF('พ.ย.'!AH40="","",'พ.ย.'!AH40))</f>
        <v/>
      </c>
      <c r="IG10" s="139" t="str">
        <f>IF($B$2=1,IF('พ.ย.'!AI10="","",'พ.ย.'!AI10),IF('พ.ย.'!AI40="","",'พ.ย.'!AI40))</f>
        <v/>
      </c>
      <c r="IH10" s="138">
        <f t="shared" si="17"/>
        <v>7</v>
      </c>
      <c r="II10" s="139"/>
      <c r="IJ10" s="139" t="str">
        <f>IF($B$2=1,IF('ธ.ค.'!D10="","",'ธ.ค.'!D10),IF('ธ.ค.'!D40="","",'ธ.ค.'!D40))</f>
        <v/>
      </c>
      <c r="IK10" s="139" t="str">
        <f>IF($B$2=1,IF('ธ.ค.'!E10="","",'ธ.ค.'!E10),IF('ธ.ค.'!E40="","",'ธ.ค.'!E40))</f>
        <v/>
      </c>
      <c r="IL10" s="139" t="str">
        <f>IF($B$2=1,IF('ธ.ค.'!F10="","",'ธ.ค.'!F10),IF('ธ.ค.'!F40="","",'ธ.ค.'!F40))</f>
        <v/>
      </c>
      <c r="IM10" s="139" t="str">
        <f>IF($B$2=1,IF('ธ.ค.'!G10="","",'ธ.ค.'!G10),IF('ธ.ค.'!G40="","",'ธ.ค.'!G40))</f>
        <v/>
      </c>
      <c r="IN10" s="139" t="str">
        <f>IF($B$2=1,IF('ธ.ค.'!H10="","",'ธ.ค.'!H10),IF('ธ.ค.'!H40="","",'ธ.ค.'!H40))</f>
        <v/>
      </c>
      <c r="IO10" s="139" t="str">
        <f>IF($B$2=1,IF('ธ.ค.'!I10="","",'ธ.ค.'!I10),IF('ธ.ค.'!I40="","",'ธ.ค.'!I40))</f>
        <v/>
      </c>
      <c r="IP10" s="139" t="str">
        <f>IF($B$2=1,IF('ธ.ค.'!J10="","",'ธ.ค.'!J10),IF('ธ.ค.'!J40="","",'ธ.ค.'!J40))</f>
        <v/>
      </c>
      <c r="IQ10" s="139" t="str">
        <f>IF($B$2=1,IF('ธ.ค.'!K10="","",'ธ.ค.'!K10),IF('ธ.ค.'!K40="","",'ธ.ค.'!K40))</f>
        <v/>
      </c>
      <c r="IR10" s="139" t="str">
        <f>IF($B$2=1,IF('ธ.ค.'!L10="","",'ธ.ค.'!L10),IF('ธ.ค.'!L40="","",'ธ.ค.'!L40))</f>
        <v/>
      </c>
      <c r="IS10" s="139" t="str">
        <f>IF($B$2=1,IF('ธ.ค.'!M10="","",'ธ.ค.'!M10),IF('ธ.ค.'!M40="","",'ธ.ค.'!M40))</f>
        <v/>
      </c>
      <c r="IT10" s="139" t="str">
        <f>IF($B$2=1,IF('ธ.ค.'!N10="","",'ธ.ค.'!N10),IF('ธ.ค.'!N40="","",'ธ.ค.'!N40))</f>
        <v/>
      </c>
      <c r="IU10" s="139" t="str">
        <f>IF($B$2=1,IF('ธ.ค.'!O10="","",'ธ.ค.'!O10),IF('ธ.ค.'!O40="","",'ธ.ค.'!O40))</f>
        <v/>
      </c>
      <c r="IV10" s="139" t="str">
        <f>IF($B$2=1,IF('ธ.ค.'!P10="","",'ธ.ค.'!P10),IF('ธ.ค.'!P40="","",'ธ.ค.'!P40))</f>
        <v/>
      </c>
      <c r="IW10" s="139" t="str">
        <f>IF($B$2=1,IF('ธ.ค.'!Q10="","",'ธ.ค.'!Q10),IF('ธ.ค.'!Q40="","",'ธ.ค.'!Q40))</f>
        <v/>
      </c>
      <c r="IX10" s="139" t="str">
        <f>IF($B$2=1,IF('ธ.ค.'!R10="","",'ธ.ค.'!R10),IF('ธ.ค.'!R40="","",'ธ.ค.'!R40))</f>
        <v/>
      </c>
      <c r="IY10" s="139" t="str">
        <f>IF($B$2=1,IF('ธ.ค.'!S10="","",'ธ.ค.'!S10),IF('ธ.ค.'!S40="","",'ธ.ค.'!S40))</f>
        <v/>
      </c>
      <c r="IZ10" s="139" t="str">
        <f>IF($B$2=1,IF('ธ.ค.'!T10="","",'ธ.ค.'!T10),IF('ธ.ค.'!T40="","",'ธ.ค.'!T40))</f>
        <v/>
      </c>
      <c r="JA10" s="139" t="str">
        <f>IF($B$2=1,IF('ธ.ค.'!U10="","",'ธ.ค.'!U10),IF('ธ.ค.'!U40="","",'ธ.ค.'!U40))</f>
        <v/>
      </c>
      <c r="JB10" s="139" t="str">
        <f>IF($B$2=1,IF('ธ.ค.'!V10="","",'ธ.ค.'!V10),IF('ธ.ค.'!V40="","",'ธ.ค.'!V40))</f>
        <v/>
      </c>
      <c r="JC10" s="139" t="str">
        <f>IF($B$2=1,IF('ธ.ค.'!W10="","",'ธ.ค.'!W10),IF('ธ.ค.'!W40="","",'ธ.ค.'!W40))</f>
        <v/>
      </c>
      <c r="JD10" s="139" t="str">
        <f>IF($B$2=1,IF('ธ.ค.'!X10="","",'ธ.ค.'!X10),IF('ธ.ค.'!X40="","",'ธ.ค.'!X40))</f>
        <v/>
      </c>
      <c r="JE10" s="139" t="str">
        <f>IF($B$2=1,IF('ธ.ค.'!Y10="","",'ธ.ค.'!Y10),IF('ธ.ค.'!Y40="","",'ธ.ค.'!Y40))</f>
        <v/>
      </c>
      <c r="JF10" s="139" t="str">
        <f>IF($B$2=1,IF('ธ.ค.'!Z10="","",'ธ.ค.'!Z10),IF('ธ.ค.'!Z40="","",'ธ.ค.'!Z40))</f>
        <v/>
      </c>
      <c r="JG10" s="139" t="str">
        <f>IF($B$2=1,IF('ธ.ค.'!AA10="","",'ธ.ค.'!AA10),IF('ธ.ค.'!AA40="","",'ธ.ค.'!AA40))</f>
        <v/>
      </c>
      <c r="JH10" s="139" t="str">
        <f>IF($B$2=1,IF('ธ.ค.'!AB10="","",'ธ.ค.'!AB10),IF('ธ.ค.'!AB40="","",'ธ.ค.'!AB40))</f>
        <v/>
      </c>
      <c r="JI10" s="139" t="str">
        <f>IF($B$2=1,IF('ธ.ค.'!AC10="","",'ธ.ค.'!AC10),IF('ธ.ค.'!AC40="","",'ธ.ค.'!AC40))</f>
        <v/>
      </c>
      <c r="JJ10" s="139" t="str">
        <f>IF($B$2=1,IF('ธ.ค.'!AD10="","",'ธ.ค.'!AD10),IF('ธ.ค.'!AD40="","",'ธ.ค.'!AD40))</f>
        <v/>
      </c>
      <c r="JK10" s="139" t="str">
        <f>IF($B$2=1,IF('ธ.ค.'!AE10="","",'ธ.ค.'!AE10),IF('ธ.ค.'!AE40="","",'ธ.ค.'!AE40))</f>
        <v/>
      </c>
      <c r="JL10" s="139" t="str">
        <f>IF($B$2=1,IF('ธ.ค.'!AF10="","",'ธ.ค.'!AF10),IF('ธ.ค.'!AF40="","",'ธ.ค.'!AF40))</f>
        <v/>
      </c>
      <c r="JM10" s="139" t="str">
        <f>IF($B$2=1,IF('ธ.ค.'!AG10="","",'ธ.ค.'!AG10),IF('ธ.ค.'!AG40="","",'ธ.ค.'!AG40))</f>
        <v/>
      </c>
      <c r="JN10" s="139" t="str">
        <f>IF($B$2=1,IF('ธ.ค.'!AH10="","",'ธ.ค.'!AH10),IF('ธ.ค.'!AH40="","",'ธ.ค.'!AH40))</f>
        <v/>
      </c>
      <c r="JO10" s="139" t="str">
        <f>IF($B$2=1,IF('ธ.ค.'!AI10="","",'ธ.ค.'!AI10),IF('ธ.ค.'!AI40="","",'ธ.ค.'!AI40))</f>
        <v/>
      </c>
      <c r="JP10" s="138">
        <f t="shared" si="18"/>
        <v>7</v>
      </c>
      <c r="JQ10" s="139"/>
      <c r="JR10" s="139" t="str">
        <f>IF($B$2=1,IF('ม.ค.'!D10="","",'ม.ค.'!D10),IF('ม.ค.'!D40="","",'ม.ค.'!D40))</f>
        <v/>
      </c>
      <c r="JS10" s="139" t="str">
        <f>IF($B$2=1,IF('ม.ค.'!E10="","",'ม.ค.'!E10),IF('ม.ค.'!E40="","",'ม.ค.'!E40))</f>
        <v/>
      </c>
      <c r="JT10" s="139" t="str">
        <f>IF($B$2=1,IF('ม.ค.'!F10="","",'ม.ค.'!F10),IF('ม.ค.'!F40="","",'ม.ค.'!F40))</f>
        <v/>
      </c>
      <c r="JU10" s="139" t="str">
        <f>IF($B$2=1,IF('ม.ค.'!G10="","",'ม.ค.'!G10),IF('ม.ค.'!G40="","",'ม.ค.'!G40))</f>
        <v/>
      </c>
      <c r="JV10" s="139" t="str">
        <f>IF($B$2=1,IF('ม.ค.'!H10="","",'ม.ค.'!H10),IF('ม.ค.'!H40="","",'ม.ค.'!H40))</f>
        <v/>
      </c>
      <c r="JW10" s="139" t="str">
        <f>IF($B$2=1,IF('ม.ค.'!I10="","",'ม.ค.'!I10),IF('ม.ค.'!I40="","",'ม.ค.'!I40))</f>
        <v/>
      </c>
      <c r="JX10" s="139" t="str">
        <f>IF($B$2=1,IF('ม.ค.'!J10="","",'ม.ค.'!J10),IF('ม.ค.'!J40="","",'ม.ค.'!J40))</f>
        <v/>
      </c>
      <c r="JY10" s="139" t="str">
        <f>IF($B$2=1,IF('ม.ค.'!K10="","",'ม.ค.'!K10),IF('ม.ค.'!K40="","",'ม.ค.'!K40))</f>
        <v/>
      </c>
      <c r="JZ10" s="139" t="str">
        <f>IF($B$2=1,IF('ม.ค.'!L10="","",'ม.ค.'!L10),IF('ม.ค.'!L40="","",'ม.ค.'!L40))</f>
        <v/>
      </c>
      <c r="KA10" s="139" t="str">
        <f>IF($B$2=1,IF('ม.ค.'!M10="","",'ม.ค.'!M10),IF('ม.ค.'!M40="","",'ม.ค.'!M40))</f>
        <v/>
      </c>
      <c r="KB10" s="139" t="str">
        <f>IF($B$2=1,IF('ม.ค.'!N10="","",'ม.ค.'!N10),IF('ม.ค.'!N40="","",'ม.ค.'!N40))</f>
        <v/>
      </c>
      <c r="KC10" s="139" t="str">
        <f>IF($B$2=1,IF('ม.ค.'!O10="","",'ม.ค.'!O10),IF('ม.ค.'!O40="","",'ม.ค.'!O40))</f>
        <v/>
      </c>
      <c r="KD10" s="139" t="str">
        <f>IF($B$2=1,IF('ม.ค.'!P10="","",'ม.ค.'!P10),IF('ม.ค.'!P40="","",'ม.ค.'!P40))</f>
        <v/>
      </c>
      <c r="KE10" s="139" t="str">
        <f>IF($B$2=1,IF('ม.ค.'!Q10="","",'ม.ค.'!Q10),IF('ม.ค.'!Q40="","",'ม.ค.'!Q40))</f>
        <v/>
      </c>
      <c r="KF10" s="139" t="str">
        <f>IF($B$2=1,IF('ม.ค.'!R10="","",'ม.ค.'!R10),IF('ม.ค.'!R40="","",'ม.ค.'!R40))</f>
        <v/>
      </c>
      <c r="KG10" s="139" t="str">
        <f>IF($B$2=1,IF('ม.ค.'!S10="","",'ม.ค.'!S10),IF('ม.ค.'!S40="","",'ม.ค.'!S40))</f>
        <v/>
      </c>
      <c r="KH10" s="139" t="str">
        <f>IF($B$2=1,IF('ม.ค.'!T10="","",'ม.ค.'!T10),IF('ม.ค.'!T40="","",'ม.ค.'!T40))</f>
        <v/>
      </c>
      <c r="KI10" s="139" t="str">
        <f>IF($B$2=1,IF('ม.ค.'!U10="","",'ม.ค.'!U10),IF('ม.ค.'!U40="","",'ม.ค.'!U40))</f>
        <v/>
      </c>
      <c r="KJ10" s="139" t="str">
        <f>IF($B$2=1,IF('ม.ค.'!V10="","",'ม.ค.'!V10),IF('ม.ค.'!V40="","",'ม.ค.'!V40))</f>
        <v/>
      </c>
      <c r="KK10" s="139" t="str">
        <f>IF($B$2=1,IF('ม.ค.'!W10="","",'ม.ค.'!W10),IF('ม.ค.'!W40="","",'ม.ค.'!W40))</f>
        <v/>
      </c>
      <c r="KL10" s="139" t="str">
        <f>IF($B$2=1,IF('ม.ค.'!X10="","",'ม.ค.'!X10),IF('ม.ค.'!X40="","",'ม.ค.'!X40))</f>
        <v/>
      </c>
      <c r="KM10" s="139" t="str">
        <f>IF($B$2=1,IF('ม.ค.'!Y10="","",'ม.ค.'!Y10),IF('ม.ค.'!Y40="","",'ม.ค.'!Y40))</f>
        <v/>
      </c>
      <c r="KN10" s="139" t="str">
        <f>IF($B$2=1,IF('ม.ค.'!Z10="","",'ม.ค.'!Z10),IF('ม.ค.'!Z40="","",'ม.ค.'!Z40))</f>
        <v/>
      </c>
      <c r="KO10" s="139" t="str">
        <f>IF($B$2=1,IF('ม.ค.'!AA10="","",'ม.ค.'!AA10),IF('ม.ค.'!AA40="","",'ม.ค.'!AA40))</f>
        <v/>
      </c>
      <c r="KP10" s="139" t="str">
        <f>IF($B$2=1,IF('ม.ค.'!AB10="","",'ม.ค.'!AB10),IF('ม.ค.'!AB40="","",'ม.ค.'!AB40))</f>
        <v/>
      </c>
      <c r="KQ10" s="139" t="str">
        <f>IF($B$2=1,IF('ม.ค.'!AC10="","",'ม.ค.'!AC10),IF('ม.ค.'!AC40="","",'ม.ค.'!AC40))</f>
        <v/>
      </c>
      <c r="KR10" s="139" t="str">
        <f>IF($B$2=1,IF('ม.ค.'!AD10="","",'ม.ค.'!AD10),IF('ม.ค.'!AD40="","",'ม.ค.'!AD40))</f>
        <v/>
      </c>
      <c r="KS10" s="139" t="str">
        <f>IF($B$2=1,IF('ม.ค.'!AE10="","",'ม.ค.'!AE10),IF('ม.ค.'!AE40="","",'ม.ค.'!AE40))</f>
        <v/>
      </c>
      <c r="KT10" s="139" t="str">
        <f>IF($B$2=1,IF('ม.ค.'!AF10="","",'ม.ค.'!AF10),IF('ม.ค.'!AF40="","",'ม.ค.'!AF40))</f>
        <v/>
      </c>
      <c r="KU10" s="139" t="str">
        <f>IF($B$2=1,IF('ม.ค.'!AG10="","",'ม.ค.'!AG10),IF('ม.ค.'!AG40="","",'ม.ค.'!AG40))</f>
        <v/>
      </c>
      <c r="KV10" s="139" t="str">
        <f>IF($B$2=1,IF('ม.ค.'!AH10="","",'ม.ค.'!AH10),IF('ม.ค.'!AH40="","",'ม.ค.'!AH40))</f>
        <v/>
      </c>
      <c r="KW10" s="139" t="str">
        <f>IF($B$2=1,IF('ม.ค.'!AI10="","",'ม.ค.'!AI10),IF('ม.ค.'!AI40="","",'ม.ค.'!AI40))</f>
        <v/>
      </c>
      <c r="KX10" s="138">
        <f t="shared" si="19"/>
        <v>7</v>
      </c>
      <c r="KY10" s="139"/>
      <c r="KZ10" s="139" t="str">
        <f>IF($B$2=1,IF('ก.พ.'!D10="","",'ก.พ.'!D10),IF('ก.พ.'!D40="","",'ก.พ.'!D40))</f>
        <v/>
      </c>
      <c r="LA10" s="139" t="str">
        <f>IF($B$2=1,IF('ก.พ.'!E10="","",'ก.พ.'!E10),IF('ก.พ.'!E40="","",'ก.พ.'!E40))</f>
        <v/>
      </c>
      <c r="LB10" s="139" t="str">
        <f>IF($B$2=1,IF('ก.พ.'!F10="","",'ก.พ.'!F10),IF('ก.พ.'!F40="","",'ก.พ.'!F40))</f>
        <v/>
      </c>
      <c r="LC10" s="139" t="str">
        <f>IF($B$2=1,IF('ก.พ.'!G10="","",'ก.พ.'!G10),IF('ก.พ.'!G40="","",'ก.พ.'!G40))</f>
        <v/>
      </c>
      <c r="LD10" s="139" t="str">
        <f>IF($B$2=1,IF('ก.พ.'!H10="","",'ก.พ.'!H10),IF('ก.พ.'!H40="","",'ก.พ.'!H40))</f>
        <v/>
      </c>
      <c r="LE10" s="139" t="str">
        <f>IF($B$2=1,IF('ก.พ.'!I10="","",'ก.พ.'!I10),IF('ก.พ.'!I40="","",'ก.พ.'!I40))</f>
        <v/>
      </c>
      <c r="LF10" s="139" t="str">
        <f>IF($B$2=1,IF('ก.พ.'!J10="","",'ก.พ.'!J10),IF('ก.พ.'!J40="","",'ก.พ.'!J40))</f>
        <v/>
      </c>
      <c r="LG10" s="139" t="str">
        <f>IF($B$2=1,IF('ก.พ.'!K10="","",'ก.พ.'!K10),IF('ก.พ.'!K40="","",'ก.พ.'!K40))</f>
        <v/>
      </c>
      <c r="LH10" s="139" t="str">
        <f>IF($B$2=1,IF('ก.พ.'!L10="","",'ก.พ.'!L10),IF('ก.พ.'!L40="","",'ก.พ.'!L40))</f>
        <v/>
      </c>
      <c r="LI10" s="139" t="str">
        <f>IF($B$2=1,IF('ก.พ.'!M10="","",'ก.พ.'!M10),IF('ก.พ.'!M40="","",'ก.พ.'!M40))</f>
        <v/>
      </c>
      <c r="LJ10" s="139" t="str">
        <f>IF($B$2=1,IF('ก.พ.'!N10="","",'ก.พ.'!N10),IF('ก.พ.'!N40="","",'ก.พ.'!N40))</f>
        <v/>
      </c>
      <c r="LK10" s="139" t="str">
        <f>IF($B$2=1,IF('ก.พ.'!O10="","",'ก.พ.'!O10),IF('ก.พ.'!O40="","",'ก.พ.'!O40))</f>
        <v/>
      </c>
      <c r="LL10" s="139" t="str">
        <f>IF($B$2=1,IF('ก.พ.'!P10="","",'ก.พ.'!P10),IF('ก.พ.'!P40="","",'ก.พ.'!P40))</f>
        <v/>
      </c>
      <c r="LM10" s="139" t="str">
        <f>IF($B$2=1,IF('ก.พ.'!Q10="","",'ก.พ.'!Q10),IF('ก.พ.'!Q40="","",'ก.พ.'!Q40))</f>
        <v/>
      </c>
      <c r="LN10" s="139" t="str">
        <f>IF($B$2=1,IF('ก.พ.'!R10="","",'ก.พ.'!R10),IF('ก.พ.'!R40="","",'ก.พ.'!R40))</f>
        <v/>
      </c>
      <c r="LO10" s="139" t="str">
        <f>IF($B$2=1,IF('ก.พ.'!S10="","",'ก.พ.'!S10),IF('ก.พ.'!S40="","",'ก.พ.'!S40))</f>
        <v/>
      </c>
      <c r="LP10" s="139" t="str">
        <f>IF($B$2=1,IF('ก.พ.'!T10="","",'ก.พ.'!T10),IF('ก.พ.'!T40="","",'ก.พ.'!T40))</f>
        <v/>
      </c>
      <c r="LQ10" s="139" t="str">
        <f>IF($B$2=1,IF('ก.พ.'!U10="","",'ก.พ.'!U10),IF('ก.พ.'!U40="","",'ก.พ.'!U40))</f>
        <v/>
      </c>
      <c r="LR10" s="139" t="str">
        <f>IF($B$2=1,IF('ก.พ.'!V10="","",'ก.พ.'!V10),IF('ก.พ.'!V40="","",'ก.พ.'!V40))</f>
        <v/>
      </c>
      <c r="LS10" s="139" t="str">
        <f>IF($B$2=1,IF('ก.พ.'!W10="","",'ก.พ.'!W10),IF('ก.พ.'!W40="","",'ก.พ.'!W40))</f>
        <v/>
      </c>
      <c r="LT10" s="139" t="str">
        <f>IF($B$2=1,IF('ก.พ.'!X10="","",'ก.พ.'!X10),IF('ก.พ.'!X40="","",'ก.พ.'!X40))</f>
        <v/>
      </c>
      <c r="LU10" s="139" t="str">
        <f>IF($B$2=1,IF('ก.พ.'!Y10="","",'ก.พ.'!Y10),IF('ก.พ.'!Y40="","",'ก.พ.'!Y40))</f>
        <v/>
      </c>
      <c r="LV10" s="139" t="str">
        <f>IF($B$2=1,IF('ก.พ.'!Z10="","",'ก.พ.'!Z10),IF('ก.พ.'!Z40="","",'ก.พ.'!Z40))</f>
        <v/>
      </c>
      <c r="LW10" s="139" t="str">
        <f>IF($B$2=1,IF('ก.พ.'!AA10="","",'ก.พ.'!AA10),IF('ก.พ.'!AA40="","",'ก.พ.'!AA40))</f>
        <v/>
      </c>
      <c r="LX10" s="139" t="str">
        <f>IF($B$2=1,IF('ก.พ.'!AB10="","",'ก.พ.'!AB10),IF('ก.พ.'!AB40="","",'ก.พ.'!AB40))</f>
        <v/>
      </c>
      <c r="LY10" s="139" t="str">
        <f>IF($B$2=1,IF('ก.พ.'!AC10="","",'ก.พ.'!AC10),IF('ก.พ.'!AC40="","",'ก.พ.'!AC40))</f>
        <v/>
      </c>
      <c r="LZ10" s="139" t="str">
        <f>IF($B$2=1,IF('ก.พ.'!AD10="","",'ก.พ.'!AD10),IF('ก.พ.'!AD40="","",'ก.พ.'!AD40))</f>
        <v/>
      </c>
      <c r="MA10" s="139" t="str">
        <f>IF($B$2=1,IF('ก.พ.'!AE10="","",'ก.พ.'!AE10),IF('ก.พ.'!AE40="","",'ก.พ.'!AE40))</f>
        <v/>
      </c>
      <c r="MB10" s="139" t="str">
        <f>IF($B$2=1,IF('ก.พ.'!AF10="","",'ก.พ.'!AF10),IF('ก.พ.'!AF40="","",'ก.พ.'!AF40))</f>
        <v/>
      </c>
      <c r="MC10" s="139" t="str">
        <f>IF($B$2=1,IF('ก.พ.'!AG10="","",'ก.พ.'!AG10),IF('ก.พ.'!AG40="","",'ก.พ.'!AG40))</f>
        <v/>
      </c>
      <c r="MD10" s="139" t="str">
        <f>IF($B$2=1,IF('ก.พ.'!AH10="","",'ก.พ.'!AH10),IF('ก.พ.'!AH40="","",'ก.พ.'!AH40))</f>
        <v/>
      </c>
      <c r="ME10" s="139" t="str">
        <f>IF($B$2=1,IF('ก.พ.'!AI10="","",'ก.พ.'!AI10),IF('ก.พ.'!AI40="","",'ก.พ.'!AI40))</f>
        <v/>
      </c>
      <c r="MF10" s="138">
        <f t="shared" si="20"/>
        <v>7</v>
      </c>
      <c r="MG10" s="139"/>
      <c r="MH10" s="139" t="str">
        <f>IF($B$2=1,IF('มี.ค.'!D10="","",'มี.ค.'!D10),IF('มี.ค.'!D40="","",'มี.ค.'!D40))</f>
        <v/>
      </c>
      <c r="MI10" s="139" t="str">
        <f>IF($B$2=1,IF('มี.ค.'!E10="","",'มี.ค.'!E10),IF('มี.ค.'!E40="","",'มี.ค.'!E40))</f>
        <v/>
      </c>
      <c r="MJ10" s="139" t="str">
        <f>IF($B$2=1,IF('มี.ค.'!F10="","",'มี.ค.'!F10),IF('มี.ค.'!F40="","",'มี.ค.'!F40))</f>
        <v/>
      </c>
      <c r="MK10" s="139" t="str">
        <f>IF($B$2=1,IF('มี.ค.'!G10="","",'มี.ค.'!G10),IF('มี.ค.'!G40="","",'มี.ค.'!G40))</f>
        <v/>
      </c>
      <c r="ML10" s="139" t="str">
        <f>IF($B$2=1,IF('มี.ค.'!H10="","",'มี.ค.'!H10),IF('มี.ค.'!H40="","",'มี.ค.'!H40))</f>
        <v/>
      </c>
      <c r="MM10" s="139" t="str">
        <f>IF($B$2=1,IF('มี.ค.'!I10="","",'มี.ค.'!I10),IF('มี.ค.'!I40="","",'มี.ค.'!I40))</f>
        <v/>
      </c>
      <c r="MN10" s="139" t="str">
        <f>IF($B$2=1,IF('มี.ค.'!J10="","",'มี.ค.'!J10),IF('มี.ค.'!J40="","",'มี.ค.'!J40))</f>
        <v/>
      </c>
      <c r="MO10" s="139" t="str">
        <f>IF($B$2=1,IF('มี.ค.'!K10="","",'มี.ค.'!K10),IF('มี.ค.'!K40="","",'มี.ค.'!K40))</f>
        <v/>
      </c>
      <c r="MP10" s="139" t="str">
        <f>IF($B$2=1,IF('มี.ค.'!L10="","",'มี.ค.'!L10),IF('มี.ค.'!L40="","",'มี.ค.'!L40))</f>
        <v/>
      </c>
      <c r="MQ10" s="139" t="str">
        <f>IF($B$2=1,IF('มี.ค.'!M10="","",'มี.ค.'!M10),IF('มี.ค.'!M40="","",'มี.ค.'!M40))</f>
        <v/>
      </c>
      <c r="MR10" s="139" t="str">
        <f>IF($B$2=1,IF('มี.ค.'!N10="","",'มี.ค.'!N10),IF('มี.ค.'!N40="","",'มี.ค.'!N40))</f>
        <v/>
      </c>
      <c r="MS10" s="139" t="str">
        <f>IF($B$2=1,IF('มี.ค.'!O10="","",'มี.ค.'!O10),IF('มี.ค.'!O40="","",'มี.ค.'!O40))</f>
        <v/>
      </c>
      <c r="MT10" s="139" t="str">
        <f>IF($B$2=1,IF('มี.ค.'!P10="","",'มี.ค.'!P10),IF('มี.ค.'!P40="","",'มี.ค.'!P40))</f>
        <v/>
      </c>
      <c r="MU10" s="139" t="str">
        <f>IF($B$2=1,IF('มี.ค.'!Q10="","",'มี.ค.'!Q10),IF('มี.ค.'!Q40="","",'มี.ค.'!Q40))</f>
        <v/>
      </c>
      <c r="MV10" s="139" t="str">
        <f>IF($B$2=1,IF('มี.ค.'!R10="","",'มี.ค.'!R10),IF('มี.ค.'!R40="","",'มี.ค.'!R40))</f>
        <v/>
      </c>
      <c r="MW10" s="139" t="str">
        <f>IF($B$2=1,IF('มี.ค.'!S10="","",'มี.ค.'!S10),IF('มี.ค.'!S40="","",'มี.ค.'!S40))</f>
        <v/>
      </c>
      <c r="MX10" s="139" t="str">
        <f>IF($B$2=1,IF('มี.ค.'!T10="","",'มี.ค.'!T10),IF('มี.ค.'!T40="","",'มี.ค.'!T40))</f>
        <v/>
      </c>
      <c r="MY10" s="139" t="str">
        <f>IF($B$2=1,IF('มี.ค.'!U10="","",'มี.ค.'!U10),IF('มี.ค.'!U40="","",'มี.ค.'!U40))</f>
        <v/>
      </c>
      <c r="MZ10" s="139" t="str">
        <f>IF($B$2=1,IF('มี.ค.'!V10="","",'มี.ค.'!V10),IF('มี.ค.'!V40="","",'มี.ค.'!V40))</f>
        <v/>
      </c>
      <c r="NA10" s="139" t="str">
        <f>IF($B$2=1,IF('มี.ค.'!W10="","",'มี.ค.'!W10),IF('มี.ค.'!W40="","",'มี.ค.'!W40))</f>
        <v/>
      </c>
      <c r="NB10" s="139" t="str">
        <f>IF($B$2=1,IF('มี.ค.'!X10="","",'มี.ค.'!X10),IF('มี.ค.'!X40="","",'มี.ค.'!X40))</f>
        <v/>
      </c>
      <c r="NC10" s="139" t="str">
        <f>IF($B$2=1,IF('มี.ค.'!Y10="","",'มี.ค.'!Y10),IF('มี.ค.'!Y40="","",'มี.ค.'!Y40))</f>
        <v/>
      </c>
      <c r="ND10" s="139" t="str">
        <f>IF($B$2=1,IF('มี.ค.'!Z10="","",'มี.ค.'!Z10),IF('มี.ค.'!Z40="","",'มี.ค.'!Z40))</f>
        <v/>
      </c>
      <c r="NE10" s="139" t="str">
        <f>IF($B$2=1,IF('มี.ค.'!AA10="","",'มี.ค.'!AA10),IF('มี.ค.'!AA40="","",'มี.ค.'!AA40))</f>
        <v/>
      </c>
      <c r="NF10" s="139" t="str">
        <f>IF($B$2=1,IF('มี.ค.'!AB10="","",'มี.ค.'!AB10),IF('มี.ค.'!AB40="","",'มี.ค.'!AB40))</f>
        <v/>
      </c>
      <c r="NG10" s="139" t="str">
        <f>IF($B$2=1,IF('มี.ค.'!AC10="","",'มี.ค.'!AC10),IF('มี.ค.'!AC40="","",'มี.ค.'!AC40))</f>
        <v/>
      </c>
      <c r="NH10" s="139" t="str">
        <f>IF($B$2=1,IF('มี.ค.'!AD10="","",'มี.ค.'!AD10),IF('มี.ค.'!AD40="","",'มี.ค.'!AD40))</f>
        <v/>
      </c>
      <c r="NI10" s="139" t="str">
        <f>IF($B$2=1,IF('มี.ค.'!AE10="","",'มี.ค.'!AE10),IF('มี.ค.'!AE40="","",'มี.ค.'!AE40))</f>
        <v/>
      </c>
      <c r="NJ10" s="139" t="str">
        <f>IF($B$2=1,IF('มี.ค.'!AF10="","",'มี.ค.'!AF10),IF('มี.ค.'!AF40="","",'มี.ค.'!AF40))</f>
        <v/>
      </c>
      <c r="NK10" s="139" t="str">
        <f>IF($B$2=1,IF('มี.ค.'!AG10="","",'มี.ค.'!AG10),IF('มี.ค.'!AG40="","",'มี.ค.'!AG40))</f>
        <v/>
      </c>
      <c r="NL10" s="139" t="str">
        <f>IF($B$2=1,IF('มี.ค.'!AH10="","",'มี.ค.'!AH10),IF('มี.ค.'!AH40="","",'มี.ค.'!AH40))</f>
        <v/>
      </c>
      <c r="NM10" s="139" t="str">
        <f>IF($B$2=1,IF('มี.ค.'!AI10="","",'มี.ค.'!AI10),IF('มี.ค.'!AI40="","",'มี.ค.'!AI40))</f>
        <v/>
      </c>
    </row>
    <row r="11" spans="1:377" ht="21" customHeight="1" x14ac:dyDescent="0.35">
      <c r="A11" s="125"/>
      <c r="B11" s="125"/>
      <c r="C11" s="125"/>
      <c r="D11" s="138">
        <f t="shared" si="21"/>
        <v>8</v>
      </c>
      <c r="E11" s="139"/>
      <c r="F11" s="139" t="str">
        <f>IF($B$2=1,IF('พ.ค.'!D11="","",'พ.ค.'!D11),IF('พ.ค.'!D41="","",'พ.ค.'!D41))</f>
        <v/>
      </c>
      <c r="G11" s="139" t="str">
        <f>IF($B$2=1,IF('พ.ค.'!E11="","",'พ.ค.'!E11),IF('พ.ค.'!E41="","",'พ.ค.'!E41))</f>
        <v/>
      </c>
      <c r="H11" s="139" t="str">
        <f>IF($B$2=1,IF('พ.ค.'!F11="","",'พ.ค.'!F11),IF('พ.ค.'!F41="","",'พ.ค.'!F41))</f>
        <v/>
      </c>
      <c r="I11" s="139" t="str">
        <f>IF($B$2=1,IF('พ.ค.'!G11="","",'พ.ค.'!G11),IF('พ.ค.'!G41="","",'พ.ค.'!G41))</f>
        <v/>
      </c>
      <c r="J11" s="139" t="str">
        <f>IF($B$2=1,IF('พ.ค.'!H11="","",'พ.ค.'!H11),IF('พ.ค.'!H41="","",'พ.ค.'!H41))</f>
        <v/>
      </c>
      <c r="K11" s="139" t="str">
        <f>IF($B$2=1,IF('พ.ค.'!I11="","",'พ.ค.'!I11),IF('พ.ค.'!I41="","",'พ.ค.'!I41))</f>
        <v/>
      </c>
      <c r="L11" s="139" t="str">
        <f>IF($B$2=1,IF('พ.ค.'!J11="","",'พ.ค.'!J11),IF('พ.ค.'!J41="","",'พ.ค.'!J41))</f>
        <v/>
      </c>
      <c r="M11" s="139" t="str">
        <f>IF($B$2=1,IF('พ.ค.'!K11="","",'พ.ค.'!K11),IF('พ.ค.'!K41="","",'พ.ค.'!K41))</f>
        <v/>
      </c>
      <c r="N11" s="139" t="str">
        <f>IF($B$2=1,IF('พ.ค.'!L11="","",'พ.ค.'!L11),IF('พ.ค.'!L41="","",'พ.ค.'!L41))</f>
        <v/>
      </c>
      <c r="O11" s="139" t="str">
        <f>IF($B$2=1,IF('พ.ค.'!M11="","",'พ.ค.'!M11),IF('พ.ค.'!M41="","",'พ.ค.'!M41))</f>
        <v/>
      </c>
      <c r="P11" s="139" t="str">
        <f>IF($B$2=1,IF('พ.ค.'!N11="","",'พ.ค.'!N11),IF('พ.ค.'!N41="","",'พ.ค.'!N41))</f>
        <v/>
      </c>
      <c r="Q11" s="139" t="str">
        <f>IF($B$2=1,IF('พ.ค.'!O11="","",'พ.ค.'!O11),IF('พ.ค.'!O41="","",'พ.ค.'!O41))</f>
        <v/>
      </c>
      <c r="R11" s="139" t="str">
        <f>IF($B$2=1,IF('พ.ค.'!P11="","",'พ.ค.'!P11),IF('พ.ค.'!P41="","",'พ.ค.'!P41))</f>
        <v/>
      </c>
      <c r="S11" s="139" t="str">
        <f>IF($B$2=1,IF('พ.ค.'!Q11="","",'พ.ค.'!Q11),IF('พ.ค.'!Q41="","",'พ.ค.'!Q41))</f>
        <v/>
      </c>
      <c r="T11" s="139" t="str">
        <f>IF($B$2=1,IF('พ.ค.'!R11="","",'พ.ค.'!R11),IF('พ.ค.'!R41="","",'พ.ค.'!R41))</f>
        <v/>
      </c>
      <c r="U11" s="139" t="str">
        <f>IF($B$2=1,IF('พ.ค.'!S11="","",'พ.ค.'!S11),IF('พ.ค.'!S41="","",'พ.ค.'!S41))</f>
        <v/>
      </c>
      <c r="V11" s="139" t="str">
        <f>IF($B$2=1,IF('พ.ค.'!T11="","",'พ.ค.'!T11),IF('พ.ค.'!T41="","",'พ.ค.'!T41))</f>
        <v/>
      </c>
      <c r="W11" s="139" t="str">
        <f>IF($B$2=1,IF('พ.ค.'!U11="","",'พ.ค.'!U11),IF('พ.ค.'!U41="","",'พ.ค.'!U41))</f>
        <v/>
      </c>
      <c r="X11" s="139" t="str">
        <f>IF($B$2=1,IF('พ.ค.'!V11="","",'พ.ค.'!V11),IF('พ.ค.'!V41="","",'พ.ค.'!V41))</f>
        <v/>
      </c>
      <c r="Y11" s="139" t="str">
        <f>IF($B$2=1,IF('พ.ค.'!W11="","",'พ.ค.'!W11),IF('พ.ค.'!W41="","",'พ.ค.'!W41))</f>
        <v/>
      </c>
      <c r="Z11" s="139" t="str">
        <f>IF($B$2=1,IF('พ.ค.'!X11="","",'พ.ค.'!X11),IF('พ.ค.'!X41="","",'พ.ค.'!X41))</f>
        <v/>
      </c>
      <c r="AA11" s="139" t="str">
        <f>IF($B$2=1,IF('พ.ค.'!Y11="","",'พ.ค.'!Y11),IF('พ.ค.'!Y41="","",'พ.ค.'!Y41))</f>
        <v/>
      </c>
      <c r="AB11" s="139" t="str">
        <f>IF($B$2=1,IF('พ.ค.'!Z11="","",'พ.ค.'!Z11),IF('พ.ค.'!Z41="","",'พ.ค.'!Z41))</f>
        <v/>
      </c>
      <c r="AC11" s="139" t="str">
        <f>IF($B$2=1,IF('พ.ค.'!AA11="","",'พ.ค.'!AA11),IF('พ.ค.'!AA41="","",'พ.ค.'!AA41))</f>
        <v/>
      </c>
      <c r="AD11" s="139" t="str">
        <f>IF($B$2=1,IF('พ.ค.'!AB11="","",'พ.ค.'!AB11),IF('พ.ค.'!AB41="","",'พ.ค.'!AB41))</f>
        <v/>
      </c>
      <c r="AE11" s="139" t="str">
        <f>IF($B$2=1,IF('พ.ค.'!AC11="","",'พ.ค.'!AC11),IF('พ.ค.'!AC41="","",'พ.ค.'!AC41))</f>
        <v/>
      </c>
      <c r="AF11" s="139" t="str">
        <f>IF($B$2=1,IF('พ.ค.'!AD11="","",'พ.ค.'!AD11),IF('พ.ค.'!AD41="","",'พ.ค.'!AD41))</f>
        <v/>
      </c>
      <c r="AG11" s="139" t="str">
        <f>IF($B$2=1,IF('พ.ค.'!AE11="","",'พ.ค.'!AE11),IF('พ.ค.'!AE41="","",'พ.ค.'!AE41))</f>
        <v/>
      </c>
      <c r="AH11" s="139" t="str">
        <f>IF($B$2=1,IF('พ.ค.'!AF11="","",'พ.ค.'!AF11),IF('พ.ค.'!AF41="","",'พ.ค.'!AF41))</f>
        <v/>
      </c>
      <c r="AI11" s="139" t="str">
        <f>IF($B$2=1,IF('พ.ค.'!AG11="","",'พ.ค.'!AG11),IF('พ.ค.'!AG41="","",'พ.ค.'!AG41))</f>
        <v/>
      </c>
      <c r="AJ11" s="139" t="str">
        <f>IF($B$2=1,IF('พ.ค.'!AH11="","",'พ.ค.'!AH11),IF('พ.ค.'!AH41="","",'พ.ค.'!AH41))</f>
        <v/>
      </c>
      <c r="AK11" s="139" t="str">
        <f>IF($B$2=1,IF('พ.ค.'!AI11="","",'พ.ค.'!AI11),IF('พ.ค.'!AI41="","",'พ.ค.'!AI41))</f>
        <v/>
      </c>
      <c r="AL11" s="138">
        <f t="shared" si="11"/>
        <v>8</v>
      </c>
      <c r="AM11" s="139"/>
      <c r="AN11" s="139" t="str">
        <f>IF($B$2=1,IF('มิ.ย.'!D11="","",'มิ.ย.'!D11),IF('มิ.ย.'!D41="","",'มิ.ย.'!D41))</f>
        <v/>
      </c>
      <c r="AO11" s="139" t="str">
        <f>IF($B$2=1,IF('มิ.ย.'!E11="","",'มิ.ย.'!E11),IF('มิ.ย.'!E41="","",'มิ.ย.'!E41))</f>
        <v/>
      </c>
      <c r="AP11" s="139" t="str">
        <f>IF($B$2=1,IF('มิ.ย.'!F11="","",'มิ.ย.'!F11),IF('มิ.ย.'!F41="","",'มิ.ย.'!F41))</f>
        <v/>
      </c>
      <c r="AQ11" s="139" t="str">
        <f>IF($B$2=1,IF('มิ.ย.'!G11="","",'มิ.ย.'!G11),IF('มิ.ย.'!G41="","",'มิ.ย.'!G41))</f>
        <v/>
      </c>
      <c r="AR11" s="139" t="str">
        <f>IF($B$2=1,IF('มิ.ย.'!H11="","",'มิ.ย.'!H11),IF('มิ.ย.'!H41="","",'มิ.ย.'!H41))</f>
        <v/>
      </c>
      <c r="AS11" s="139" t="str">
        <f>IF($B$2=1,IF('มิ.ย.'!I11="","",'มิ.ย.'!I11),IF('มิ.ย.'!I41="","",'มิ.ย.'!I41))</f>
        <v/>
      </c>
      <c r="AT11" s="139" t="str">
        <f>IF($B$2=1,IF('มิ.ย.'!J11="","",'มิ.ย.'!J11),IF('มิ.ย.'!J41="","",'มิ.ย.'!J41))</f>
        <v/>
      </c>
      <c r="AU11" s="139" t="str">
        <f>IF($B$2=1,IF('มิ.ย.'!K11="","",'มิ.ย.'!K11),IF('มิ.ย.'!K41="","",'มิ.ย.'!K41))</f>
        <v/>
      </c>
      <c r="AV11" s="139" t="str">
        <f>IF($B$2=1,IF('มิ.ย.'!L11="","",'มิ.ย.'!L11),IF('มิ.ย.'!L41="","",'มิ.ย.'!L41))</f>
        <v/>
      </c>
      <c r="AW11" s="139" t="str">
        <f>IF($B$2=1,IF('มิ.ย.'!M11="","",'มิ.ย.'!M11),IF('มิ.ย.'!M41="","",'มิ.ย.'!M41))</f>
        <v/>
      </c>
      <c r="AX11" s="139" t="str">
        <f>IF($B$2=1,IF('มิ.ย.'!N11="","",'มิ.ย.'!N11),IF('มิ.ย.'!N41="","",'มิ.ย.'!N41))</f>
        <v/>
      </c>
      <c r="AY11" s="139" t="str">
        <f>IF($B$2=1,IF('มิ.ย.'!O11="","",'มิ.ย.'!O11),IF('มิ.ย.'!O41="","",'มิ.ย.'!O41))</f>
        <v/>
      </c>
      <c r="AZ11" s="139" t="str">
        <f>IF($B$2=1,IF('มิ.ย.'!P11="","",'มิ.ย.'!P11),IF('มิ.ย.'!P41="","",'มิ.ย.'!P41))</f>
        <v/>
      </c>
      <c r="BA11" s="139" t="str">
        <f>IF($B$2=1,IF('มิ.ย.'!Q11="","",'มิ.ย.'!Q11),IF('มิ.ย.'!Q41="","",'มิ.ย.'!Q41))</f>
        <v/>
      </c>
      <c r="BB11" s="139" t="str">
        <f>IF($B$2=1,IF('มิ.ย.'!R11="","",'มิ.ย.'!R11),IF('มิ.ย.'!R41="","",'มิ.ย.'!R41))</f>
        <v/>
      </c>
      <c r="BC11" s="139" t="str">
        <f>IF($B$2=1,IF('มิ.ย.'!S11="","",'มิ.ย.'!S11),IF('มิ.ย.'!S41="","",'มิ.ย.'!S41))</f>
        <v/>
      </c>
      <c r="BD11" s="139" t="str">
        <f>IF($B$2=1,IF('มิ.ย.'!T11="","",'มิ.ย.'!T11),IF('มิ.ย.'!T41="","",'มิ.ย.'!T41))</f>
        <v/>
      </c>
      <c r="BE11" s="139" t="str">
        <f>IF($B$2=1,IF('มิ.ย.'!U11="","",'มิ.ย.'!U11),IF('มิ.ย.'!U41="","",'มิ.ย.'!U41))</f>
        <v/>
      </c>
      <c r="BF11" s="139" t="str">
        <f>IF($B$2=1,IF('มิ.ย.'!V11="","",'มิ.ย.'!V11),IF('มิ.ย.'!V41="","",'มิ.ย.'!V41))</f>
        <v/>
      </c>
      <c r="BG11" s="139" t="str">
        <f>IF($B$2=1,IF('มิ.ย.'!W11="","",'มิ.ย.'!W11),IF('มิ.ย.'!W41="","",'มิ.ย.'!W41))</f>
        <v/>
      </c>
      <c r="BH11" s="139" t="str">
        <f>IF($B$2=1,IF('มิ.ย.'!X11="","",'มิ.ย.'!X11),IF('มิ.ย.'!X41="","",'มิ.ย.'!X41))</f>
        <v/>
      </c>
      <c r="BI11" s="139" t="str">
        <f>IF($B$2=1,IF('มิ.ย.'!Y11="","",'มิ.ย.'!Y11),IF('มิ.ย.'!Y41="","",'มิ.ย.'!Y41))</f>
        <v/>
      </c>
      <c r="BJ11" s="139" t="str">
        <f>IF($B$2=1,IF('มิ.ย.'!Z11="","",'มิ.ย.'!Z11),IF('มิ.ย.'!Z41="","",'มิ.ย.'!Z41))</f>
        <v/>
      </c>
      <c r="BK11" s="139" t="str">
        <f>IF($B$2=1,IF('มิ.ย.'!AA11="","",'มิ.ย.'!AA11),IF('มิ.ย.'!AA41="","",'มิ.ย.'!AA41))</f>
        <v/>
      </c>
      <c r="BL11" s="139" t="str">
        <f>IF($B$2=1,IF('มิ.ย.'!AB11="","",'มิ.ย.'!AB11),IF('มิ.ย.'!AB41="","",'มิ.ย.'!AB41))</f>
        <v/>
      </c>
      <c r="BM11" s="139" t="str">
        <f>IF($B$2=1,IF('มิ.ย.'!AC11="","",'มิ.ย.'!AC11),IF('มิ.ย.'!AC41="","",'มิ.ย.'!AC41))</f>
        <v/>
      </c>
      <c r="BN11" s="139" t="str">
        <f>IF($B$2=1,IF('มิ.ย.'!AD11="","",'มิ.ย.'!AD11),IF('มิ.ย.'!AD41="","",'มิ.ย.'!AD41))</f>
        <v/>
      </c>
      <c r="BO11" s="139" t="str">
        <f>IF($B$2=1,IF('มิ.ย.'!AE11="","",'มิ.ย.'!AE11),IF('มิ.ย.'!AE41="","",'มิ.ย.'!AE41))</f>
        <v/>
      </c>
      <c r="BP11" s="139" t="str">
        <f>IF($B$2=1,IF('มิ.ย.'!AF11="","",'มิ.ย.'!AF11),IF('มิ.ย.'!AF41="","",'มิ.ย.'!AF41))</f>
        <v/>
      </c>
      <c r="BQ11" s="139" t="str">
        <f>IF($B$2=1,IF('มิ.ย.'!AG11="","",'มิ.ย.'!AG11),IF('มิ.ย.'!AG41="","",'มิ.ย.'!AG41))</f>
        <v/>
      </c>
      <c r="BR11" s="139" t="str">
        <f>IF($B$2=1,IF('มิ.ย.'!AH11="","",'มิ.ย.'!AH11),IF('มิ.ย.'!AH41="","",'มิ.ย.'!AH41))</f>
        <v/>
      </c>
      <c r="BS11" s="139" t="str">
        <f>IF($B$2=1,IF('มิ.ย.'!AI11="","",'มิ.ย.'!AI11),IF('มิ.ย.'!AI41="","",'มิ.ย.'!AI41))</f>
        <v/>
      </c>
      <c r="BT11" s="138">
        <f t="shared" si="12"/>
        <v>8</v>
      </c>
      <c r="BU11" s="139"/>
      <c r="BV11" s="139" t="str">
        <f>IF($B$2=1,IF('ก.ค.'!D11="","",'ก.ค.'!D11),IF('ก.ค.'!D41="","",'ก.ค.'!D41))</f>
        <v/>
      </c>
      <c r="BW11" s="139" t="str">
        <f>IF($B$2=1,IF('ก.ค.'!E11="","",'ก.ค.'!E11),IF('ก.ค.'!E41="","",'ก.ค.'!E41))</f>
        <v/>
      </c>
      <c r="BX11" s="139" t="str">
        <f>IF($B$2=1,IF('ก.ค.'!F11="","",'ก.ค.'!F11),IF('ก.ค.'!F41="","",'ก.ค.'!F41))</f>
        <v/>
      </c>
      <c r="BY11" s="139" t="str">
        <f>IF($B$2=1,IF('ก.ค.'!G11="","",'ก.ค.'!G11),IF('ก.ค.'!G41="","",'ก.ค.'!G41))</f>
        <v/>
      </c>
      <c r="BZ11" s="139" t="str">
        <f>IF($B$2=1,IF('ก.ค.'!H11="","",'ก.ค.'!H11),IF('ก.ค.'!H41="","",'ก.ค.'!H41))</f>
        <v/>
      </c>
      <c r="CA11" s="139" t="str">
        <f>IF($B$2=1,IF('ก.ค.'!I11="","",'ก.ค.'!I11),IF('ก.ค.'!I41="","",'ก.ค.'!I41))</f>
        <v/>
      </c>
      <c r="CB11" s="139" t="str">
        <f>IF($B$2=1,IF('ก.ค.'!J11="","",'ก.ค.'!J11),IF('ก.ค.'!J41="","",'ก.ค.'!J41))</f>
        <v/>
      </c>
      <c r="CC11" s="139" t="str">
        <f>IF($B$2=1,IF('ก.ค.'!K11="","",'ก.ค.'!K11),IF('ก.ค.'!K41="","",'ก.ค.'!K41))</f>
        <v/>
      </c>
      <c r="CD11" s="139" t="str">
        <f>IF($B$2=1,IF('ก.ค.'!L11="","",'ก.ค.'!L11),IF('ก.ค.'!L41="","",'ก.ค.'!L41))</f>
        <v/>
      </c>
      <c r="CE11" s="139" t="str">
        <f>IF($B$2=1,IF('ก.ค.'!M11="","",'ก.ค.'!M11),IF('ก.ค.'!M41="","",'ก.ค.'!M41))</f>
        <v/>
      </c>
      <c r="CF11" s="139" t="str">
        <f>IF($B$2=1,IF('ก.ค.'!N11="","",'ก.ค.'!N11),IF('ก.ค.'!N41="","",'ก.ค.'!N41))</f>
        <v/>
      </c>
      <c r="CG11" s="139" t="str">
        <f>IF($B$2=1,IF('ก.ค.'!O11="","",'ก.ค.'!O11),IF('ก.ค.'!O41="","",'ก.ค.'!O41))</f>
        <v/>
      </c>
      <c r="CH11" s="139" t="str">
        <f>IF($B$2=1,IF('ก.ค.'!P11="","",'ก.ค.'!P11),IF('ก.ค.'!P41="","",'ก.ค.'!P41))</f>
        <v/>
      </c>
      <c r="CI11" s="139" t="str">
        <f>IF($B$2=1,IF('ก.ค.'!Q11="","",'ก.ค.'!Q11),IF('ก.ค.'!Q41="","",'ก.ค.'!Q41))</f>
        <v/>
      </c>
      <c r="CJ11" s="139" t="str">
        <f>IF($B$2=1,IF('ก.ค.'!R11="","",'ก.ค.'!R11),IF('ก.ค.'!R41="","",'ก.ค.'!R41))</f>
        <v/>
      </c>
      <c r="CK11" s="139" t="str">
        <f>IF($B$2=1,IF('ก.ค.'!S11="","",'ก.ค.'!S11),IF('ก.ค.'!S41="","",'ก.ค.'!S41))</f>
        <v/>
      </c>
      <c r="CL11" s="139" t="str">
        <f>IF($B$2=1,IF('ก.ค.'!T11="","",'ก.ค.'!T11),IF('ก.ค.'!T41="","",'ก.ค.'!T41))</f>
        <v/>
      </c>
      <c r="CM11" s="139" t="str">
        <f>IF($B$2=1,IF('ก.ค.'!U11="","",'ก.ค.'!U11),IF('ก.ค.'!U41="","",'ก.ค.'!U41))</f>
        <v/>
      </c>
      <c r="CN11" s="139" t="str">
        <f>IF($B$2=1,IF('ก.ค.'!V11="","",'ก.ค.'!V11),IF('ก.ค.'!V41="","",'ก.ค.'!V41))</f>
        <v/>
      </c>
      <c r="CO11" s="139" t="str">
        <f>IF($B$2=1,IF('ก.ค.'!W11="","",'ก.ค.'!W11),IF('ก.ค.'!W41="","",'ก.ค.'!W41))</f>
        <v/>
      </c>
      <c r="CP11" s="139" t="str">
        <f>IF($B$2=1,IF('ก.ค.'!X11="","",'ก.ค.'!X11),IF('ก.ค.'!X41="","",'ก.ค.'!X41))</f>
        <v/>
      </c>
      <c r="CQ11" s="139" t="str">
        <f>IF($B$2=1,IF('ก.ค.'!Y11="","",'ก.ค.'!Y11),IF('ก.ค.'!Y41="","",'ก.ค.'!Y41))</f>
        <v/>
      </c>
      <c r="CR11" s="139" t="str">
        <f>IF($B$2=1,IF('ก.ค.'!Z11="","",'ก.ค.'!Z11),IF('ก.ค.'!Z41="","",'ก.ค.'!Z41))</f>
        <v/>
      </c>
      <c r="CS11" s="139" t="str">
        <f>IF($B$2=1,IF('ก.ค.'!AA11="","",'ก.ค.'!AA11),IF('ก.ค.'!AA41="","",'ก.ค.'!AA41))</f>
        <v/>
      </c>
      <c r="CT11" s="139" t="str">
        <f>IF($B$2=1,IF('ก.ค.'!AB11="","",'ก.ค.'!AB11),IF('ก.ค.'!AB41="","",'ก.ค.'!AB41))</f>
        <v/>
      </c>
      <c r="CU11" s="139" t="str">
        <f>IF($B$2=1,IF('ก.ค.'!AC11="","",'ก.ค.'!AC11),IF('ก.ค.'!AC41="","",'ก.ค.'!AC41))</f>
        <v/>
      </c>
      <c r="CV11" s="139" t="str">
        <f>IF($B$2=1,IF('ก.ค.'!AD11="","",'ก.ค.'!AD11),IF('ก.ค.'!AD41="","",'ก.ค.'!AD41))</f>
        <v/>
      </c>
      <c r="CW11" s="139" t="str">
        <f>IF($B$2=1,IF('ก.ค.'!AE11="","",'ก.ค.'!AE11),IF('ก.ค.'!AE41="","",'ก.ค.'!AE41))</f>
        <v/>
      </c>
      <c r="CX11" s="139" t="str">
        <f>IF($B$2=1,IF('ก.ค.'!AF11="","",'ก.ค.'!AF11),IF('ก.ค.'!AF41="","",'ก.ค.'!AF41))</f>
        <v/>
      </c>
      <c r="CY11" s="139" t="str">
        <f>IF($B$2=1,IF('ก.ค.'!AG11="","",'ก.ค.'!AG11),IF('ก.ค.'!AG41="","",'ก.ค.'!AG41))</f>
        <v/>
      </c>
      <c r="CZ11" s="139" t="str">
        <f>IF($B$2=1,IF('ก.ค.'!AH11="","",'ก.ค.'!AH11),IF('ก.ค.'!AH41="","",'ก.ค.'!AH41))</f>
        <v/>
      </c>
      <c r="DA11" s="139" t="str">
        <f>IF($B$2=1,IF('ก.ค.'!AI11="","",'ก.ค.'!AI11),IF('ก.ค.'!AI41="","",'ก.ค.'!AI41))</f>
        <v/>
      </c>
      <c r="DB11" s="138">
        <f t="shared" si="13"/>
        <v>8</v>
      </c>
      <c r="DC11" s="139"/>
      <c r="DD11" s="139" t="str">
        <f>IF($B$2=1,IF('ส.ค.'!D11="","",'ส.ค.'!D11),IF('ส.ค.'!D41="","",'ส.ค.'!D41))</f>
        <v/>
      </c>
      <c r="DE11" s="139" t="str">
        <f>IF($B$2=1,IF('ส.ค.'!E11="","",'ส.ค.'!E11),IF('ส.ค.'!E41="","",'ส.ค.'!E41))</f>
        <v/>
      </c>
      <c r="DF11" s="139" t="str">
        <f>IF($B$2=1,IF('ส.ค.'!F11="","",'ส.ค.'!F11),IF('ส.ค.'!F41="","",'ส.ค.'!F41))</f>
        <v/>
      </c>
      <c r="DG11" s="139" t="str">
        <f>IF($B$2=1,IF('ส.ค.'!G11="","",'ส.ค.'!G11),IF('ส.ค.'!G41="","",'ส.ค.'!G41))</f>
        <v/>
      </c>
      <c r="DH11" s="139" t="str">
        <f>IF($B$2=1,IF('ส.ค.'!H11="","",'ส.ค.'!H11),IF('ส.ค.'!H41="","",'ส.ค.'!H41))</f>
        <v/>
      </c>
      <c r="DI11" s="139" t="str">
        <f>IF($B$2=1,IF('ส.ค.'!I11="","",'ส.ค.'!I11),IF('ส.ค.'!I41="","",'ส.ค.'!I41))</f>
        <v/>
      </c>
      <c r="DJ11" s="139" t="str">
        <f>IF($B$2=1,IF('ส.ค.'!J11="","",'ส.ค.'!J11),IF('ส.ค.'!J41="","",'ส.ค.'!J41))</f>
        <v/>
      </c>
      <c r="DK11" s="139" t="str">
        <f>IF($B$2=1,IF('ส.ค.'!K11="","",'ส.ค.'!K11),IF('ส.ค.'!K41="","",'ส.ค.'!K41))</f>
        <v/>
      </c>
      <c r="DL11" s="139" t="str">
        <f>IF($B$2=1,IF('ส.ค.'!L11="","",'ส.ค.'!L11),IF('ส.ค.'!L41="","",'ส.ค.'!L41))</f>
        <v/>
      </c>
      <c r="DM11" s="139" t="str">
        <f>IF($B$2=1,IF('ส.ค.'!M11="","",'ส.ค.'!M11),IF('ส.ค.'!M41="","",'ส.ค.'!M41))</f>
        <v/>
      </c>
      <c r="DN11" s="139" t="str">
        <f>IF($B$2=1,IF('ส.ค.'!N11="","",'ส.ค.'!N11),IF('ส.ค.'!N41="","",'ส.ค.'!N41))</f>
        <v/>
      </c>
      <c r="DO11" s="139" t="str">
        <f>IF($B$2=1,IF('ส.ค.'!O11="","",'ส.ค.'!O11),IF('ส.ค.'!O41="","",'ส.ค.'!O41))</f>
        <v/>
      </c>
      <c r="DP11" s="139" t="str">
        <f>IF($B$2=1,IF('ส.ค.'!P11="","",'ส.ค.'!P11),IF('ส.ค.'!P41="","",'ส.ค.'!P41))</f>
        <v/>
      </c>
      <c r="DQ11" s="139" t="str">
        <f>IF($B$2=1,IF('ส.ค.'!Q11="","",'ส.ค.'!Q11),IF('ส.ค.'!Q41="","",'ส.ค.'!Q41))</f>
        <v/>
      </c>
      <c r="DR11" s="139" t="str">
        <f>IF($B$2=1,IF('ส.ค.'!R11="","",'ส.ค.'!R11),IF('ส.ค.'!R41="","",'ส.ค.'!R41))</f>
        <v/>
      </c>
      <c r="DS11" s="139" t="str">
        <f>IF($B$2=1,IF('ส.ค.'!S11="","",'ส.ค.'!S11),IF('ส.ค.'!S41="","",'ส.ค.'!S41))</f>
        <v/>
      </c>
      <c r="DT11" s="139" t="str">
        <f>IF($B$2=1,IF('ส.ค.'!T11="","",'ส.ค.'!T11),IF('ส.ค.'!T41="","",'ส.ค.'!T41))</f>
        <v/>
      </c>
      <c r="DU11" s="139" t="str">
        <f>IF($B$2=1,IF('ส.ค.'!U11="","",'ส.ค.'!U11),IF('ส.ค.'!U41="","",'ส.ค.'!U41))</f>
        <v/>
      </c>
      <c r="DV11" s="139" t="str">
        <f>IF($B$2=1,IF('ส.ค.'!V11="","",'ส.ค.'!V11),IF('ส.ค.'!V41="","",'ส.ค.'!V41))</f>
        <v/>
      </c>
      <c r="DW11" s="139" t="str">
        <f>IF($B$2=1,IF('ส.ค.'!W11="","",'ส.ค.'!W11),IF('ส.ค.'!W41="","",'ส.ค.'!W41))</f>
        <v/>
      </c>
      <c r="DX11" s="139" t="str">
        <f>IF($B$2=1,IF('ส.ค.'!X11="","",'ส.ค.'!X11),IF('ส.ค.'!X41="","",'ส.ค.'!X41))</f>
        <v/>
      </c>
      <c r="DY11" s="139" t="str">
        <f>IF($B$2=1,IF('ส.ค.'!Y11="","",'ส.ค.'!Y11),IF('ส.ค.'!Y41="","",'ส.ค.'!Y41))</f>
        <v/>
      </c>
      <c r="DZ11" s="139" t="str">
        <f>IF($B$2=1,IF('ส.ค.'!Z11="","",'ส.ค.'!Z11),IF('ส.ค.'!Z41="","",'ส.ค.'!Z41))</f>
        <v/>
      </c>
      <c r="EA11" s="139" t="str">
        <f>IF($B$2=1,IF('ส.ค.'!AA11="","",'ส.ค.'!AA11),IF('ส.ค.'!AA41="","",'ส.ค.'!AA41))</f>
        <v/>
      </c>
      <c r="EB11" s="139" t="str">
        <f>IF($B$2=1,IF('ส.ค.'!AB11="","",'ส.ค.'!AB11),IF('ส.ค.'!AB41="","",'ส.ค.'!AB41))</f>
        <v/>
      </c>
      <c r="EC11" s="139" t="str">
        <f>IF($B$2=1,IF('ส.ค.'!AC11="","",'ส.ค.'!AC11),IF('ส.ค.'!AC41="","",'ส.ค.'!AC41))</f>
        <v/>
      </c>
      <c r="ED11" s="139" t="str">
        <f>IF($B$2=1,IF('ส.ค.'!AD11="","",'ส.ค.'!AD11),IF('ส.ค.'!AD41="","",'ส.ค.'!AD41))</f>
        <v/>
      </c>
      <c r="EE11" s="139" t="str">
        <f>IF($B$2=1,IF('ส.ค.'!AE11="","",'ส.ค.'!AE11),IF('ส.ค.'!AE41="","",'ส.ค.'!AE41))</f>
        <v/>
      </c>
      <c r="EF11" s="139" t="str">
        <f>IF($B$2=1,IF('ส.ค.'!AF11="","",'ส.ค.'!AF11),IF('ส.ค.'!AF41="","",'ส.ค.'!AF41))</f>
        <v/>
      </c>
      <c r="EG11" s="139" t="str">
        <f>IF($B$2=1,IF('ส.ค.'!AG11="","",'ส.ค.'!AG11),IF('ส.ค.'!AG41="","",'ส.ค.'!AG41))</f>
        <v/>
      </c>
      <c r="EH11" s="139" t="str">
        <f>IF($B$2=1,IF('ส.ค.'!AH11="","",'ส.ค.'!AH11),IF('ส.ค.'!AH41="","",'ส.ค.'!AH41))</f>
        <v/>
      </c>
      <c r="EI11" s="139" t="str">
        <f>IF($B$2=1,IF('ส.ค.'!AI11="","",'ส.ค.'!AI11),IF('ส.ค.'!AI41="","",'ส.ค.'!AI41))</f>
        <v/>
      </c>
      <c r="EJ11" s="138">
        <f t="shared" si="14"/>
        <v>8</v>
      </c>
      <c r="EK11" s="139"/>
      <c r="EL11" s="139" t="str">
        <f>IF($B$2=1,IF('ก.ย.'!D11="","",'ก.ย.'!D11),IF('ก.ย.'!D41="","",'ก.ย.'!D41))</f>
        <v/>
      </c>
      <c r="EM11" s="139" t="str">
        <f>IF($B$2=1,IF('ก.ย.'!E11="","",'ก.ย.'!E11),IF('ก.ย.'!E41="","",'ก.ย.'!E41))</f>
        <v/>
      </c>
      <c r="EN11" s="139" t="str">
        <f>IF($B$2=1,IF('ก.ย.'!F11="","",'ก.ย.'!F11),IF('ก.ย.'!F41="","",'ก.ย.'!F41))</f>
        <v/>
      </c>
      <c r="EO11" s="139" t="str">
        <f>IF($B$2=1,IF('ก.ย.'!G11="","",'ก.ย.'!G11),IF('ก.ย.'!G41="","",'ก.ย.'!G41))</f>
        <v/>
      </c>
      <c r="EP11" s="139" t="str">
        <f>IF($B$2=1,IF('ก.ย.'!H11="","",'ก.ย.'!H11),IF('ก.ย.'!H41="","",'ก.ย.'!H41))</f>
        <v/>
      </c>
      <c r="EQ11" s="139" t="str">
        <f>IF($B$2=1,IF('ก.ย.'!I11="","",'ก.ย.'!I11),IF('ก.ย.'!I41="","",'ก.ย.'!I41))</f>
        <v/>
      </c>
      <c r="ER11" s="139" t="str">
        <f>IF($B$2=1,IF('ก.ย.'!J11="","",'ก.ย.'!J11),IF('ก.ย.'!J41="","",'ก.ย.'!J41))</f>
        <v/>
      </c>
      <c r="ES11" s="139" t="str">
        <f>IF($B$2=1,IF('ก.ย.'!K11="","",'ก.ย.'!K11),IF('ก.ย.'!K41="","",'ก.ย.'!K41))</f>
        <v/>
      </c>
      <c r="ET11" s="139" t="str">
        <f>IF($B$2=1,IF('ก.ย.'!L11="","",'ก.ย.'!L11),IF('ก.ย.'!L41="","",'ก.ย.'!L41))</f>
        <v/>
      </c>
      <c r="EU11" s="139" t="str">
        <f>IF($B$2=1,IF('ก.ย.'!M11="","",'ก.ย.'!M11),IF('ก.ย.'!M41="","",'ก.ย.'!M41))</f>
        <v/>
      </c>
      <c r="EV11" s="139" t="str">
        <f>IF($B$2=1,IF('ก.ย.'!N11="","",'ก.ย.'!N11),IF('ก.ย.'!N41="","",'ก.ย.'!N41))</f>
        <v/>
      </c>
      <c r="EW11" s="139" t="str">
        <f>IF($B$2=1,IF('ก.ย.'!O11="","",'ก.ย.'!O11),IF('ก.ย.'!O41="","",'ก.ย.'!O41))</f>
        <v/>
      </c>
      <c r="EX11" s="139" t="str">
        <f>IF($B$2=1,IF('ก.ย.'!P11="","",'ก.ย.'!P11),IF('ก.ย.'!P41="","",'ก.ย.'!P41))</f>
        <v/>
      </c>
      <c r="EY11" s="139" t="str">
        <f>IF($B$2=1,IF('ก.ย.'!Q11="","",'ก.ย.'!Q11),IF('ก.ย.'!Q41="","",'ก.ย.'!Q41))</f>
        <v/>
      </c>
      <c r="EZ11" s="139" t="str">
        <f>IF($B$2=1,IF('ก.ย.'!R11="","",'ก.ย.'!R11),IF('ก.ย.'!R41="","",'ก.ย.'!R41))</f>
        <v/>
      </c>
      <c r="FA11" s="139" t="str">
        <f>IF($B$2=1,IF('ก.ย.'!S11="","",'ก.ย.'!S11),IF('ก.ย.'!S41="","",'ก.ย.'!S41))</f>
        <v/>
      </c>
      <c r="FB11" s="139" t="str">
        <f>IF($B$2=1,IF('ก.ย.'!T11="","",'ก.ย.'!T11),IF('ก.ย.'!T41="","",'ก.ย.'!T41))</f>
        <v/>
      </c>
      <c r="FC11" s="139" t="str">
        <f>IF($B$2=1,IF('ก.ย.'!U11="","",'ก.ย.'!U11),IF('ก.ย.'!U41="","",'ก.ย.'!U41))</f>
        <v/>
      </c>
      <c r="FD11" s="139" t="str">
        <f>IF($B$2=1,IF('ก.ย.'!V11="","",'ก.ย.'!V11),IF('ก.ย.'!V41="","",'ก.ย.'!V41))</f>
        <v/>
      </c>
      <c r="FE11" s="139" t="str">
        <f>IF($B$2=1,IF('ก.ย.'!W11="","",'ก.ย.'!W11),IF('ก.ย.'!W41="","",'ก.ย.'!W41))</f>
        <v/>
      </c>
      <c r="FF11" s="139" t="str">
        <f>IF($B$2=1,IF('ก.ย.'!X11="","",'ก.ย.'!X11),IF('ก.ย.'!X41="","",'ก.ย.'!X41))</f>
        <v/>
      </c>
      <c r="FG11" s="139" t="str">
        <f>IF($B$2=1,IF('ก.ย.'!Y11="","",'ก.ย.'!Y11),IF('ก.ย.'!Y41="","",'ก.ย.'!Y41))</f>
        <v/>
      </c>
      <c r="FH11" s="139" t="str">
        <f>IF($B$2=1,IF('ก.ย.'!Z11="","",'ก.ย.'!Z11),IF('ก.ย.'!Z41="","",'ก.ย.'!Z41))</f>
        <v/>
      </c>
      <c r="FI11" s="139" t="str">
        <f>IF($B$2=1,IF('ก.ย.'!AA11="","",'ก.ย.'!AA11),IF('ก.ย.'!AA41="","",'ก.ย.'!AA41))</f>
        <v/>
      </c>
      <c r="FJ11" s="139" t="str">
        <f>IF($B$2=1,IF('ก.ย.'!AB11="","",'ก.ย.'!AB11),IF('ก.ย.'!AB41="","",'ก.ย.'!AB41))</f>
        <v/>
      </c>
      <c r="FK11" s="139" t="str">
        <f>IF($B$2=1,IF('ก.ย.'!AC11="","",'ก.ย.'!AC11),IF('ก.ย.'!AC41="","",'ก.ย.'!AC41))</f>
        <v/>
      </c>
      <c r="FL11" s="139" t="str">
        <f>IF($B$2=1,IF('ก.ย.'!AD11="","",'ก.ย.'!AD11),IF('ก.ย.'!AD41="","",'ก.ย.'!AD41))</f>
        <v/>
      </c>
      <c r="FM11" s="139" t="str">
        <f>IF($B$2=1,IF('ก.ย.'!AE11="","",'ก.ย.'!AE11),IF('ก.ย.'!AE41="","",'ก.ย.'!AE41))</f>
        <v/>
      </c>
      <c r="FN11" s="139" t="str">
        <f>IF($B$2=1,IF('ก.ย.'!AF11="","",'ก.ย.'!AF11),IF('ก.ย.'!AF41="","",'ก.ย.'!AF41))</f>
        <v/>
      </c>
      <c r="FO11" s="139" t="str">
        <f>IF($B$2=1,IF('ก.ย.'!AG11="","",'ก.ย.'!AG11),IF('ก.ย.'!AG41="","",'ก.ย.'!AG41))</f>
        <v/>
      </c>
      <c r="FP11" s="139" t="str">
        <f>IF($B$2=1,IF('ก.ย.'!AH11="","",'ก.ย.'!AH11),IF('ก.ย.'!AH41="","",'ก.ย.'!AH41))</f>
        <v/>
      </c>
      <c r="FQ11" s="139" t="str">
        <f>IF($B$2=1,IF('ก.ย.'!AI11="","",'ก.ย.'!AI11),IF('ก.ย.'!AI41="","",'ก.ย.'!AI41))</f>
        <v/>
      </c>
      <c r="FR11" s="138">
        <f t="shared" si="15"/>
        <v>8</v>
      </c>
      <c r="FS11" s="139"/>
      <c r="FT11" s="139" t="str">
        <f>IF($B$2=1,IF('ต.ค.'!D11="","",'ต.ค.'!D11),IF('ต.ค.'!D41="","",'ต.ค.'!D41))</f>
        <v/>
      </c>
      <c r="FU11" s="139" t="str">
        <f>IF($B$2=1,IF('ต.ค.'!E11="","",'ต.ค.'!E11),IF('ต.ค.'!E41="","",'ต.ค.'!E41))</f>
        <v/>
      </c>
      <c r="FV11" s="139" t="str">
        <f>IF($B$2=1,IF('ต.ค.'!F11="","",'ต.ค.'!F11),IF('ต.ค.'!F41="","",'ต.ค.'!F41))</f>
        <v/>
      </c>
      <c r="FW11" s="139" t="str">
        <f>IF($B$2=1,IF('ต.ค.'!G11="","",'ต.ค.'!G11),IF('ต.ค.'!G41="","",'ต.ค.'!G41))</f>
        <v/>
      </c>
      <c r="FX11" s="139" t="str">
        <f>IF($B$2=1,IF('ต.ค.'!H11="","",'ต.ค.'!H11),IF('ต.ค.'!H41="","",'ต.ค.'!H41))</f>
        <v/>
      </c>
      <c r="FY11" s="139" t="str">
        <f>IF($B$2=1,IF('ต.ค.'!I11="","",'ต.ค.'!I11),IF('ต.ค.'!I41="","",'ต.ค.'!I41))</f>
        <v/>
      </c>
      <c r="FZ11" s="139" t="str">
        <f>IF($B$2=1,IF('ต.ค.'!J11="","",'ต.ค.'!J11),IF('ต.ค.'!J41="","",'ต.ค.'!J41))</f>
        <v/>
      </c>
      <c r="GA11" s="139" t="str">
        <f>IF($B$2=1,IF('ต.ค.'!K11="","",'ต.ค.'!K11),IF('ต.ค.'!K41="","",'ต.ค.'!K41))</f>
        <v/>
      </c>
      <c r="GB11" s="139" t="str">
        <f>IF($B$2=1,IF('ต.ค.'!L11="","",'ต.ค.'!L11),IF('ต.ค.'!L41="","",'ต.ค.'!L41))</f>
        <v/>
      </c>
      <c r="GC11" s="139" t="str">
        <f>IF($B$2=1,IF('ต.ค.'!M11="","",'ต.ค.'!M11),IF('ต.ค.'!M41="","",'ต.ค.'!M41))</f>
        <v/>
      </c>
      <c r="GD11" s="139" t="str">
        <f>IF($B$2=1,IF('ต.ค.'!N11="","",'ต.ค.'!N11),IF('ต.ค.'!N41="","",'ต.ค.'!N41))</f>
        <v/>
      </c>
      <c r="GE11" s="139" t="str">
        <f>IF($B$2=1,IF('ต.ค.'!O11="","",'ต.ค.'!O11),IF('ต.ค.'!O41="","",'ต.ค.'!O41))</f>
        <v/>
      </c>
      <c r="GF11" s="139" t="str">
        <f>IF($B$2=1,IF('ต.ค.'!P11="","",'ต.ค.'!P11),IF('ต.ค.'!P41="","",'ต.ค.'!P41))</f>
        <v/>
      </c>
      <c r="GG11" s="139" t="str">
        <f>IF($B$2=1,IF('ต.ค.'!Q11="","",'ต.ค.'!Q11),IF('ต.ค.'!Q41="","",'ต.ค.'!Q41))</f>
        <v/>
      </c>
      <c r="GH11" s="139" t="str">
        <f>IF($B$2=1,IF('ต.ค.'!R11="","",'ต.ค.'!R11),IF('ต.ค.'!R41="","",'ต.ค.'!R41))</f>
        <v/>
      </c>
      <c r="GI11" s="139" t="str">
        <f>IF($B$2=1,IF('ต.ค.'!S11="","",'ต.ค.'!S11),IF('ต.ค.'!S41="","",'ต.ค.'!S41))</f>
        <v/>
      </c>
      <c r="GJ11" s="139" t="str">
        <f>IF($B$2=1,IF('ต.ค.'!T11="","",'ต.ค.'!T11),IF('ต.ค.'!T41="","",'ต.ค.'!T41))</f>
        <v/>
      </c>
      <c r="GK11" s="139" t="str">
        <f>IF($B$2=1,IF('ต.ค.'!U11="","",'ต.ค.'!U11),IF('ต.ค.'!U41="","",'ต.ค.'!U41))</f>
        <v/>
      </c>
      <c r="GL11" s="139" t="str">
        <f>IF($B$2=1,IF('ต.ค.'!V11="","",'ต.ค.'!V11),IF('ต.ค.'!V41="","",'ต.ค.'!V41))</f>
        <v/>
      </c>
      <c r="GM11" s="139" t="str">
        <f>IF($B$2=1,IF('ต.ค.'!W11="","",'ต.ค.'!W11),IF('ต.ค.'!W41="","",'ต.ค.'!W41))</f>
        <v/>
      </c>
      <c r="GN11" s="139" t="str">
        <f>IF($B$2=1,IF('ต.ค.'!X11="","",'ต.ค.'!X11),IF('ต.ค.'!X41="","",'ต.ค.'!X41))</f>
        <v/>
      </c>
      <c r="GO11" s="139" t="str">
        <f>IF($B$2=1,IF('ต.ค.'!Y11="","",'ต.ค.'!Y11),IF('ต.ค.'!Y41="","",'ต.ค.'!Y41))</f>
        <v/>
      </c>
      <c r="GP11" s="139" t="str">
        <f>IF($B$2=1,IF('ต.ค.'!Z11="","",'ต.ค.'!Z11),IF('ต.ค.'!Z41="","",'ต.ค.'!Z41))</f>
        <v/>
      </c>
      <c r="GQ11" s="139" t="str">
        <f>IF($B$2=1,IF('ต.ค.'!AA11="","",'ต.ค.'!AA11),IF('ต.ค.'!AA41="","",'ต.ค.'!AA41))</f>
        <v/>
      </c>
      <c r="GR11" s="139" t="str">
        <f>IF($B$2=1,IF('ต.ค.'!AB11="","",'ต.ค.'!AB11),IF('ต.ค.'!AB41="","",'ต.ค.'!AB41))</f>
        <v/>
      </c>
      <c r="GS11" s="139" t="str">
        <f>IF($B$2=1,IF('ต.ค.'!AC11="","",'ต.ค.'!AC11),IF('ต.ค.'!AC41="","",'ต.ค.'!AC41))</f>
        <v/>
      </c>
      <c r="GT11" s="139" t="str">
        <f>IF($B$2=1,IF('ต.ค.'!AD11="","",'ต.ค.'!AD11),IF('ต.ค.'!AD41="","",'ต.ค.'!AD41))</f>
        <v/>
      </c>
      <c r="GU11" s="139" t="str">
        <f>IF($B$2=1,IF('ต.ค.'!AE11="","",'ต.ค.'!AE11),IF('ต.ค.'!AE41="","",'ต.ค.'!AE41))</f>
        <v/>
      </c>
      <c r="GV11" s="139" t="str">
        <f>IF($B$2=1,IF('ต.ค.'!AF11="","",'ต.ค.'!AF11),IF('ต.ค.'!AF41="","",'ต.ค.'!AF41))</f>
        <v/>
      </c>
      <c r="GW11" s="139" t="str">
        <f>IF($B$2=1,IF('ต.ค.'!AG11="","",'ต.ค.'!AG11),IF('ต.ค.'!AG41="","",'ต.ค.'!AG41))</f>
        <v/>
      </c>
      <c r="GX11" s="139" t="str">
        <f>IF($B$2=1,IF('ต.ค.'!AH11="","",'ต.ค.'!AH11),IF('ต.ค.'!AH41="","",'ต.ค.'!AH41))</f>
        <v/>
      </c>
      <c r="GY11" s="139" t="str">
        <f>IF($B$2=1,IF('ต.ค.'!AI11="","",'ต.ค.'!AI11),IF('ต.ค.'!AI41="","",'ต.ค.'!AI41))</f>
        <v/>
      </c>
      <c r="GZ11" s="138">
        <f t="shared" si="16"/>
        <v>8</v>
      </c>
      <c r="HA11" s="139"/>
      <c r="HB11" s="139" t="str">
        <f>IF($B$2=1,IF('พ.ย.'!D11="","",'พ.ย.'!D11),IF('พ.ย.'!D41="","",'พ.ย.'!D41))</f>
        <v/>
      </c>
      <c r="HC11" s="139" t="str">
        <f>IF($B$2=1,IF('พ.ย.'!E11="","",'พ.ย.'!E11),IF('พ.ย.'!E41="","",'พ.ย.'!E41))</f>
        <v/>
      </c>
      <c r="HD11" s="139" t="str">
        <f>IF($B$2=1,IF('พ.ย.'!F11="","",'พ.ย.'!F11),IF('พ.ย.'!F41="","",'พ.ย.'!F41))</f>
        <v/>
      </c>
      <c r="HE11" s="139" t="str">
        <f>IF($B$2=1,IF('พ.ย.'!G11="","",'พ.ย.'!G11),IF('พ.ย.'!G41="","",'พ.ย.'!G41))</f>
        <v/>
      </c>
      <c r="HF11" s="139" t="str">
        <f>IF($B$2=1,IF('พ.ย.'!H11="","",'พ.ย.'!H11),IF('พ.ย.'!H41="","",'พ.ย.'!H41))</f>
        <v/>
      </c>
      <c r="HG11" s="139" t="str">
        <f>IF($B$2=1,IF('พ.ย.'!I11="","",'พ.ย.'!I11),IF('พ.ย.'!I41="","",'พ.ย.'!I41))</f>
        <v/>
      </c>
      <c r="HH11" s="139" t="str">
        <f>IF($B$2=1,IF('พ.ย.'!J11="","",'พ.ย.'!J11),IF('พ.ย.'!J41="","",'พ.ย.'!J41))</f>
        <v/>
      </c>
      <c r="HI11" s="139" t="str">
        <f>IF($B$2=1,IF('พ.ย.'!K11="","",'พ.ย.'!K11),IF('พ.ย.'!K41="","",'พ.ย.'!K41))</f>
        <v/>
      </c>
      <c r="HJ11" s="139" t="str">
        <f>IF($B$2=1,IF('พ.ย.'!L11="","",'พ.ย.'!L11),IF('พ.ย.'!L41="","",'พ.ย.'!L41))</f>
        <v/>
      </c>
      <c r="HK11" s="139" t="str">
        <f>IF($B$2=1,IF('พ.ย.'!M11="","",'พ.ย.'!M11),IF('พ.ย.'!M41="","",'พ.ย.'!M41))</f>
        <v/>
      </c>
      <c r="HL11" s="139" t="str">
        <f>IF($B$2=1,IF('พ.ย.'!N11="","",'พ.ย.'!N11),IF('พ.ย.'!N41="","",'พ.ย.'!N41))</f>
        <v/>
      </c>
      <c r="HM11" s="139" t="str">
        <f>IF($B$2=1,IF('พ.ย.'!O11="","",'พ.ย.'!O11),IF('พ.ย.'!O41="","",'พ.ย.'!O41))</f>
        <v/>
      </c>
      <c r="HN11" s="139" t="str">
        <f>IF($B$2=1,IF('พ.ย.'!P11="","",'พ.ย.'!P11),IF('พ.ย.'!P41="","",'พ.ย.'!P41))</f>
        <v/>
      </c>
      <c r="HO11" s="139" t="str">
        <f>IF($B$2=1,IF('พ.ย.'!Q11="","",'พ.ย.'!Q11),IF('พ.ย.'!Q41="","",'พ.ย.'!Q41))</f>
        <v/>
      </c>
      <c r="HP11" s="139" t="str">
        <f>IF($B$2=1,IF('พ.ย.'!R11="","",'พ.ย.'!R11),IF('พ.ย.'!R41="","",'พ.ย.'!R41))</f>
        <v/>
      </c>
      <c r="HQ11" s="139" t="str">
        <f>IF($B$2=1,IF('พ.ย.'!S11="","",'พ.ย.'!S11),IF('พ.ย.'!S41="","",'พ.ย.'!S41))</f>
        <v/>
      </c>
      <c r="HR11" s="139" t="str">
        <f>IF($B$2=1,IF('พ.ย.'!T11="","",'พ.ย.'!T11),IF('พ.ย.'!T41="","",'พ.ย.'!T41))</f>
        <v/>
      </c>
      <c r="HS11" s="139" t="str">
        <f>IF($B$2=1,IF('พ.ย.'!U11="","",'พ.ย.'!U11),IF('พ.ย.'!U41="","",'พ.ย.'!U41))</f>
        <v/>
      </c>
      <c r="HT11" s="139" t="str">
        <f>IF($B$2=1,IF('พ.ย.'!V11="","",'พ.ย.'!V11),IF('พ.ย.'!V41="","",'พ.ย.'!V41))</f>
        <v/>
      </c>
      <c r="HU11" s="139" t="str">
        <f>IF($B$2=1,IF('พ.ย.'!W11="","",'พ.ย.'!W11),IF('พ.ย.'!W41="","",'พ.ย.'!W41))</f>
        <v/>
      </c>
      <c r="HV11" s="139" t="str">
        <f>IF($B$2=1,IF('พ.ย.'!X11="","",'พ.ย.'!X11),IF('พ.ย.'!X41="","",'พ.ย.'!X41))</f>
        <v/>
      </c>
      <c r="HW11" s="139" t="str">
        <f>IF($B$2=1,IF('พ.ย.'!Y11="","",'พ.ย.'!Y11),IF('พ.ย.'!Y41="","",'พ.ย.'!Y41))</f>
        <v/>
      </c>
      <c r="HX11" s="139" t="str">
        <f>IF($B$2=1,IF('พ.ย.'!Z11="","",'พ.ย.'!Z11),IF('พ.ย.'!Z41="","",'พ.ย.'!Z41))</f>
        <v/>
      </c>
      <c r="HY11" s="139" t="str">
        <f>IF($B$2=1,IF('พ.ย.'!AA11="","",'พ.ย.'!AA11),IF('พ.ย.'!AA41="","",'พ.ย.'!AA41))</f>
        <v/>
      </c>
      <c r="HZ11" s="139" t="str">
        <f>IF($B$2=1,IF('พ.ย.'!AB11="","",'พ.ย.'!AB11),IF('พ.ย.'!AB41="","",'พ.ย.'!AB41))</f>
        <v/>
      </c>
      <c r="IA11" s="139" t="str">
        <f>IF($B$2=1,IF('พ.ย.'!AC11="","",'พ.ย.'!AC11),IF('พ.ย.'!AC41="","",'พ.ย.'!AC41))</f>
        <v/>
      </c>
      <c r="IB11" s="139" t="str">
        <f>IF($B$2=1,IF('พ.ย.'!AD11="","",'พ.ย.'!AD11),IF('พ.ย.'!AD41="","",'พ.ย.'!AD41))</f>
        <v/>
      </c>
      <c r="IC11" s="139" t="str">
        <f>IF($B$2=1,IF('พ.ย.'!AE11="","",'พ.ย.'!AE11),IF('พ.ย.'!AE41="","",'พ.ย.'!AE41))</f>
        <v/>
      </c>
      <c r="ID11" s="139" t="str">
        <f>IF($B$2=1,IF('พ.ย.'!AF11="","",'พ.ย.'!AF11),IF('พ.ย.'!AF41="","",'พ.ย.'!AF41))</f>
        <v/>
      </c>
      <c r="IE11" s="139" t="str">
        <f>IF($B$2=1,IF('พ.ย.'!AG11="","",'พ.ย.'!AG11),IF('พ.ย.'!AG41="","",'พ.ย.'!AG41))</f>
        <v/>
      </c>
      <c r="IF11" s="139" t="str">
        <f>IF($B$2=1,IF('พ.ย.'!AH11="","",'พ.ย.'!AH11),IF('พ.ย.'!AH41="","",'พ.ย.'!AH41))</f>
        <v/>
      </c>
      <c r="IG11" s="139" t="str">
        <f>IF($B$2=1,IF('พ.ย.'!AI11="","",'พ.ย.'!AI11),IF('พ.ย.'!AI41="","",'พ.ย.'!AI41))</f>
        <v/>
      </c>
      <c r="IH11" s="138">
        <f t="shared" si="17"/>
        <v>8</v>
      </c>
      <c r="II11" s="139"/>
      <c r="IJ11" s="139" t="str">
        <f>IF($B$2=1,IF('ธ.ค.'!D11="","",'ธ.ค.'!D11),IF('ธ.ค.'!D41="","",'ธ.ค.'!D41))</f>
        <v/>
      </c>
      <c r="IK11" s="139" t="str">
        <f>IF($B$2=1,IF('ธ.ค.'!E11="","",'ธ.ค.'!E11),IF('ธ.ค.'!E41="","",'ธ.ค.'!E41))</f>
        <v/>
      </c>
      <c r="IL11" s="139" t="str">
        <f>IF($B$2=1,IF('ธ.ค.'!F11="","",'ธ.ค.'!F11),IF('ธ.ค.'!F41="","",'ธ.ค.'!F41))</f>
        <v/>
      </c>
      <c r="IM11" s="139" t="str">
        <f>IF($B$2=1,IF('ธ.ค.'!G11="","",'ธ.ค.'!G11),IF('ธ.ค.'!G41="","",'ธ.ค.'!G41))</f>
        <v/>
      </c>
      <c r="IN11" s="139" t="str">
        <f>IF($B$2=1,IF('ธ.ค.'!H11="","",'ธ.ค.'!H11),IF('ธ.ค.'!H41="","",'ธ.ค.'!H41))</f>
        <v/>
      </c>
      <c r="IO11" s="139" t="str">
        <f>IF($B$2=1,IF('ธ.ค.'!I11="","",'ธ.ค.'!I11),IF('ธ.ค.'!I41="","",'ธ.ค.'!I41))</f>
        <v/>
      </c>
      <c r="IP11" s="139" t="str">
        <f>IF($B$2=1,IF('ธ.ค.'!J11="","",'ธ.ค.'!J11),IF('ธ.ค.'!J41="","",'ธ.ค.'!J41))</f>
        <v/>
      </c>
      <c r="IQ11" s="139" t="str">
        <f>IF($B$2=1,IF('ธ.ค.'!K11="","",'ธ.ค.'!K11),IF('ธ.ค.'!K41="","",'ธ.ค.'!K41))</f>
        <v/>
      </c>
      <c r="IR11" s="139" t="str">
        <f>IF($B$2=1,IF('ธ.ค.'!L11="","",'ธ.ค.'!L11),IF('ธ.ค.'!L41="","",'ธ.ค.'!L41))</f>
        <v/>
      </c>
      <c r="IS11" s="139" t="str">
        <f>IF($B$2=1,IF('ธ.ค.'!M11="","",'ธ.ค.'!M11),IF('ธ.ค.'!M41="","",'ธ.ค.'!M41))</f>
        <v/>
      </c>
      <c r="IT11" s="139" t="str">
        <f>IF($B$2=1,IF('ธ.ค.'!N11="","",'ธ.ค.'!N11),IF('ธ.ค.'!N41="","",'ธ.ค.'!N41))</f>
        <v/>
      </c>
      <c r="IU11" s="139" t="str">
        <f>IF($B$2=1,IF('ธ.ค.'!O11="","",'ธ.ค.'!O11),IF('ธ.ค.'!O41="","",'ธ.ค.'!O41))</f>
        <v/>
      </c>
      <c r="IV11" s="139" t="str">
        <f>IF($B$2=1,IF('ธ.ค.'!P11="","",'ธ.ค.'!P11),IF('ธ.ค.'!P41="","",'ธ.ค.'!P41))</f>
        <v/>
      </c>
      <c r="IW11" s="139" t="str">
        <f>IF($B$2=1,IF('ธ.ค.'!Q11="","",'ธ.ค.'!Q11),IF('ธ.ค.'!Q41="","",'ธ.ค.'!Q41))</f>
        <v/>
      </c>
      <c r="IX11" s="139" t="str">
        <f>IF($B$2=1,IF('ธ.ค.'!R11="","",'ธ.ค.'!R11),IF('ธ.ค.'!R41="","",'ธ.ค.'!R41))</f>
        <v/>
      </c>
      <c r="IY11" s="139" t="str">
        <f>IF($B$2=1,IF('ธ.ค.'!S11="","",'ธ.ค.'!S11),IF('ธ.ค.'!S41="","",'ธ.ค.'!S41))</f>
        <v/>
      </c>
      <c r="IZ11" s="139" t="str">
        <f>IF($B$2=1,IF('ธ.ค.'!T11="","",'ธ.ค.'!T11),IF('ธ.ค.'!T41="","",'ธ.ค.'!T41))</f>
        <v/>
      </c>
      <c r="JA11" s="139" t="str">
        <f>IF($B$2=1,IF('ธ.ค.'!U11="","",'ธ.ค.'!U11),IF('ธ.ค.'!U41="","",'ธ.ค.'!U41))</f>
        <v/>
      </c>
      <c r="JB11" s="139" t="str">
        <f>IF($B$2=1,IF('ธ.ค.'!V11="","",'ธ.ค.'!V11),IF('ธ.ค.'!V41="","",'ธ.ค.'!V41))</f>
        <v/>
      </c>
      <c r="JC11" s="139" t="str">
        <f>IF($B$2=1,IF('ธ.ค.'!W11="","",'ธ.ค.'!W11),IF('ธ.ค.'!W41="","",'ธ.ค.'!W41))</f>
        <v/>
      </c>
      <c r="JD11" s="139" t="str">
        <f>IF($B$2=1,IF('ธ.ค.'!X11="","",'ธ.ค.'!X11),IF('ธ.ค.'!X41="","",'ธ.ค.'!X41))</f>
        <v/>
      </c>
      <c r="JE11" s="139" t="str">
        <f>IF($B$2=1,IF('ธ.ค.'!Y11="","",'ธ.ค.'!Y11),IF('ธ.ค.'!Y41="","",'ธ.ค.'!Y41))</f>
        <v/>
      </c>
      <c r="JF11" s="139" t="str">
        <f>IF($B$2=1,IF('ธ.ค.'!Z11="","",'ธ.ค.'!Z11),IF('ธ.ค.'!Z41="","",'ธ.ค.'!Z41))</f>
        <v/>
      </c>
      <c r="JG11" s="139" t="str">
        <f>IF($B$2=1,IF('ธ.ค.'!AA11="","",'ธ.ค.'!AA11),IF('ธ.ค.'!AA41="","",'ธ.ค.'!AA41))</f>
        <v/>
      </c>
      <c r="JH11" s="139" t="str">
        <f>IF($B$2=1,IF('ธ.ค.'!AB11="","",'ธ.ค.'!AB11),IF('ธ.ค.'!AB41="","",'ธ.ค.'!AB41))</f>
        <v/>
      </c>
      <c r="JI11" s="139" t="str">
        <f>IF($B$2=1,IF('ธ.ค.'!AC11="","",'ธ.ค.'!AC11),IF('ธ.ค.'!AC41="","",'ธ.ค.'!AC41))</f>
        <v/>
      </c>
      <c r="JJ11" s="139" t="str">
        <f>IF($B$2=1,IF('ธ.ค.'!AD11="","",'ธ.ค.'!AD11),IF('ธ.ค.'!AD41="","",'ธ.ค.'!AD41))</f>
        <v/>
      </c>
      <c r="JK11" s="139" t="str">
        <f>IF($B$2=1,IF('ธ.ค.'!AE11="","",'ธ.ค.'!AE11),IF('ธ.ค.'!AE41="","",'ธ.ค.'!AE41))</f>
        <v/>
      </c>
      <c r="JL11" s="139" t="str">
        <f>IF($B$2=1,IF('ธ.ค.'!AF11="","",'ธ.ค.'!AF11),IF('ธ.ค.'!AF41="","",'ธ.ค.'!AF41))</f>
        <v/>
      </c>
      <c r="JM11" s="139" t="str">
        <f>IF($B$2=1,IF('ธ.ค.'!AG11="","",'ธ.ค.'!AG11),IF('ธ.ค.'!AG41="","",'ธ.ค.'!AG41))</f>
        <v/>
      </c>
      <c r="JN11" s="139" t="str">
        <f>IF($B$2=1,IF('ธ.ค.'!AH11="","",'ธ.ค.'!AH11),IF('ธ.ค.'!AH41="","",'ธ.ค.'!AH41))</f>
        <v/>
      </c>
      <c r="JO11" s="139" t="str">
        <f>IF($B$2=1,IF('ธ.ค.'!AI11="","",'ธ.ค.'!AI11),IF('ธ.ค.'!AI41="","",'ธ.ค.'!AI41))</f>
        <v/>
      </c>
      <c r="JP11" s="138">
        <f t="shared" si="18"/>
        <v>8</v>
      </c>
      <c r="JQ11" s="139"/>
      <c r="JR11" s="139" t="str">
        <f>IF($B$2=1,IF('ม.ค.'!D11="","",'ม.ค.'!D11),IF('ม.ค.'!D41="","",'ม.ค.'!D41))</f>
        <v/>
      </c>
      <c r="JS11" s="139" t="str">
        <f>IF($B$2=1,IF('ม.ค.'!E11="","",'ม.ค.'!E11),IF('ม.ค.'!E41="","",'ม.ค.'!E41))</f>
        <v/>
      </c>
      <c r="JT11" s="139" t="str">
        <f>IF($B$2=1,IF('ม.ค.'!F11="","",'ม.ค.'!F11),IF('ม.ค.'!F41="","",'ม.ค.'!F41))</f>
        <v/>
      </c>
      <c r="JU11" s="139" t="str">
        <f>IF($B$2=1,IF('ม.ค.'!G11="","",'ม.ค.'!G11),IF('ม.ค.'!G41="","",'ม.ค.'!G41))</f>
        <v/>
      </c>
      <c r="JV11" s="139" t="str">
        <f>IF($B$2=1,IF('ม.ค.'!H11="","",'ม.ค.'!H11),IF('ม.ค.'!H41="","",'ม.ค.'!H41))</f>
        <v/>
      </c>
      <c r="JW11" s="139" t="str">
        <f>IF($B$2=1,IF('ม.ค.'!I11="","",'ม.ค.'!I11),IF('ม.ค.'!I41="","",'ม.ค.'!I41))</f>
        <v/>
      </c>
      <c r="JX11" s="139" t="str">
        <f>IF($B$2=1,IF('ม.ค.'!J11="","",'ม.ค.'!J11),IF('ม.ค.'!J41="","",'ม.ค.'!J41))</f>
        <v/>
      </c>
      <c r="JY11" s="139" t="str">
        <f>IF($B$2=1,IF('ม.ค.'!K11="","",'ม.ค.'!K11),IF('ม.ค.'!K41="","",'ม.ค.'!K41))</f>
        <v/>
      </c>
      <c r="JZ11" s="139" t="str">
        <f>IF($B$2=1,IF('ม.ค.'!L11="","",'ม.ค.'!L11),IF('ม.ค.'!L41="","",'ม.ค.'!L41))</f>
        <v/>
      </c>
      <c r="KA11" s="139" t="str">
        <f>IF($B$2=1,IF('ม.ค.'!M11="","",'ม.ค.'!M11),IF('ม.ค.'!M41="","",'ม.ค.'!M41))</f>
        <v/>
      </c>
      <c r="KB11" s="139" t="str">
        <f>IF($B$2=1,IF('ม.ค.'!N11="","",'ม.ค.'!N11),IF('ม.ค.'!N41="","",'ม.ค.'!N41))</f>
        <v/>
      </c>
      <c r="KC11" s="139" t="str">
        <f>IF($B$2=1,IF('ม.ค.'!O11="","",'ม.ค.'!O11),IF('ม.ค.'!O41="","",'ม.ค.'!O41))</f>
        <v/>
      </c>
      <c r="KD11" s="139" t="str">
        <f>IF($B$2=1,IF('ม.ค.'!P11="","",'ม.ค.'!P11),IF('ม.ค.'!P41="","",'ม.ค.'!P41))</f>
        <v/>
      </c>
      <c r="KE11" s="139" t="str">
        <f>IF($B$2=1,IF('ม.ค.'!Q11="","",'ม.ค.'!Q11),IF('ม.ค.'!Q41="","",'ม.ค.'!Q41))</f>
        <v/>
      </c>
      <c r="KF11" s="139" t="str">
        <f>IF($B$2=1,IF('ม.ค.'!R11="","",'ม.ค.'!R11),IF('ม.ค.'!R41="","",'ม.ค.'!R41))</f>
        <v/>
      </c>
      <c r="KG11" s="139" t="str">
        <f>IF($B$2=1,IF('ม.ค.'!S11="","",'ม.ค.'!S11),IF('ม.ค.'!S41="","",'ม.ค.'!S41))</f>
        <v/>
      </c>
      <c r="KH11" s="139" t="str">
        <f>IF($B$2=1,IF('ม.ค.'!T11="","",'ม.ค.'!T11),IF('ม.ค.'!T41="","",'ม.ค.'!T41))</f>
        <v/>
      </c>
      <c r="KI11" s="139" t="str">
        <f>IF($B$2=1,IF('ม.ค.'!U11="","",'ม.ค.'!U11),IF('ม.ค.'!U41="","",'ม.ค.'!U41))</f>
        <v/>
      </c>
      <c r="KJ11" s="139" t="str">
        <f>IF($B$2=1,IF('ม.ค.'!V11="","",'ม.ค.'!V11),IF('ม.ค.'!V41="","",'ม.ค.'!V41))</f>
        <v/>
      </c>
      <c r="KK11" s="139" t="str">
        <f>IF($B$2=1,IF('ม.ค.'!W11="","",'ม.ค.'!W11),IF('ม.ค.'!W41="","",'ม.ค.'!W41))</f>
        <v/>
      </c>
      <c r="KL11" s="139" t="str">
        <f>IF($B$2=1,IF('ม.ค.'!X11="","",'ม.ค.'!X11),IF('ม.ค.'!X41="","",'ม.ค.'!X41))</f>
        <v/>
      </c>
      <c r="KM11" s="139" t="str">
        <f>IF($B$2=1,IF('ม.ค.'!Y11="","",'ม.ค.'!Y11),IF('ม.ค.'!Y41="","",'ม.ค.'!Y41))</f>
        <v/>
      </c>
      <c r="KN11" s="139" t="str">
        <f>IF($B$2=1,IF('ม.ค.'!Z11="","",'ม.ค.'!Z11),IF('ม.ค.'!Z41="","",'ม.ค.'!Z41))</f>
        <v/>
      </c>
      <c r="KO11" s="139" t="str">
        <f>IF($B$2=1,IF('ม.ค.'!AA11="","",'ม.ค.'!AA11),IF('ม.ค.'!AA41="","",'ม.ค.'!AA41))</f>
        <v/>
      </c>
      <c r="KP11" s="139" t="str">
        <f>IF($B$2=1,IF('ม.ค.'!AB11="","",'ม.ค.'!AB11),IF('ม.ค.'!AB41="","",'ม.ค.'!AB41))</f>
        <v/>
      </c>
      <c r="KQ11" s="139" t="str">
        <f>IF($B$2=1,IF('ม.ค.'!AC11="","",'ม.ค.'!AC11),IF('ม.ค.'!AC41="","",'ม.ค.'!AC41))</f>
        <v/>
      </c>
      <c r="KR11" s="139" t="str">
        <f>IF($B$2=1,IF('ม.ค.'!AD11="","",'ม.ค.'!AD11),IF('ม.ค.'!AD41="","",'ม.ค.'!AD41))</f>
        <v/>
      </c>
      <c r="KS11" s="139" t="str">
        <f>IF($B$2=1,IF('ม.ค.'!AE11="","",'ม.ค.'!AE11),IF('ม.ค.'!AE41="","",'ม.ค.'!AE41))</f>
        <v/>
      </c>
      <c r="KT11" s="139" t="str">
        <f>IF($B$2=1,IF('ม.ค.'!AF11="","",'ม.ค.'!AF11),IF('ม.ค.'!AF41="","",'ม.ค.'!AF41))</f>
        <v/>
      </c>
      <c r="KU11" s="139" t="str">
        <f>IF($B$2=1,IF('ม.ค.'!AG11="","",'ม.ค.'!AG11),IF('ม.ค.'!AG41="","",'ม.ค.'!AG41))</f>
        <v/>
      </c>
      <c r="KV11" s="139" t="str">
        <f>IF($B$2=1,IF('ม.ค.'!AH11="","",'ม.ค.'!AH11),IF('ม.ค.'!AH41="","",'ม.ค.'!AH41))</f>
        <v/>
      </c>
      <c r="KW11" s="139" t="str">
        <f>IF($B$2=1,IF('ม.ค.'!AI11="","",'ม.ค.'!AI11),IF('ม.ค.'!AI41="","",'ม.ค.'!AI41))</f>
        <v/>
      </c>
      <c r="KX11" s="138">
        <f t="shared" si="19"/>
        <v>8</v>
      </c>
      <c r="KY11" s="139"/>
      <c r="KZ11" s="139" t="str">
        <f>IF($B$2=1,IF('ก.พ.'!D11="","",'ก.พ.'!D11),IF('ก.พ.'!D41="","",'ก.พ.'!D41))</f>
        <v/>
      </c>
      <c r="LA11" s="139" t="str">
        <f>IF($B$2=1,IF('ก.พ.'!E11="","",'ก.พ.'!E11),IF('ก.พ.'!E41="","",'ก.พ.'!E41))</f>
        <v/>
      </c>
      <c r="LB11" s="139" t="str">
        <f>IF($B$2=1,IF('ก.พ.'!F11="","",'ก.พ.'!F11),IF('ก.พ.'!F41="","",'ก.พ.'!F41))</f>
        <v/>
      </c>
      <c r="LC11" s="139" t="str">
        <f>IF($B$2=1,IF('ก.พ.'!G11="","",'ก.พ.'!G11),IF('ก.พ.'!G41="","",'ก.พ.'!G41))</f>
        <v/>
      </c>
      <c r="LD11" s="139" t="str">
        <f>IF($B$2=1,IF('ก.พ.'!H11="","",'ก.พ.'!H11),IF('ก.พ.'!H41="","",'ก.พ.'!H41))</f>
        <v/>
      </c>
      <c r="LE11" s="139" t="str">
        <f>IF($B$2=1,IF('ก.พ.'!I11="","",'ก.พ.'!I11),IF('ก.พ.'!I41="","",'ก.พ.'!I41))</f>
        <v/>
      </c>
      <c r="LF11" s="139" t="str">
        <f>IF($B$2=1,IF('ก.พ.'!J11="","",'ก.พ.'!J11),IF('ก.พ.'!J41="","",'ก.พ.'!J41))</f>
        <v/>
      </c>
      <c r="LG11" s="139" t="str">
        <f>IF($B$2=1,IF('ก.พ.'!K11="","",'ก.พ.'!K11),IF('ก.พ.'!K41="","",'ก.พ.'!K41))</f>
        <v/>
      </c>
      <c r="LH11" s="139" t="str">
        <f>IF($B$2=1,IF('ก.พ.'!L11="","",'ก.พ.'!L11),IF('ก.พ.'!L41="","",'ก.พ.'!L41))</f>
        <v/>
      </c>
      <c r="LI11" s="139" t="str">
        <f>IF($B$2=1,IF('ก.พ.'!M11="","",'ก.พ.'!M11),IF('ก.พ.'!M41="","",'ก.พ.'!M41))</f>
        <v/>
      </c>
      <c r="LJ11" s="139" t="str">
        <f>IF($B$2=1,IF('ก.พ.'!N11="","",'ก.พ.'!N11),IF('ก.พ.'!N41="","",'ก.พ.'!N41))</f>
        <v/>
      </c>
      <c r="LK11" s="139" t="str">
        <f>IF($B$2=1,IF('ก.พ.'!O11="","",'ก.พ.'!O11),IF('ก.พ.'!O41="","",'ก.พ.'!O41))</f>
        <v/>
      </c>
      <c r="LL11" s="139" t="str">
        <f>IF($B$2=1,IF('ก.พ.'!P11="","",'ก.พ.'!P11),IF('ก.พ.'!P41="","",'ก.พ.'!P41))</f>
        <v/>
      </c>
      <c r="LM11" s="139" t="str">
        <f>IF($B$2=1,IF('ก.พ.'!Q11="","",'ก.พ.'!Q11),IF('ก.พ.'!Q41="","",'ก.พ.'!Q41))</f>
        <v/>
      </c>
      <c r="LN11" s="139" t="str">
        <f>IF($B$2=1,IF('ก.พ.'!R11="","",'ก.พ.'!R11),IF('ก.พ.'!R41="","",'ก.พ.'!R41))</f>
        <v/>
      </c>
      <c r="LO11" s="139" t="str">
        <f>IF($B$2=1,IF('ก.พ.'!S11="","",'ก.พ.'!S11),IF('ก.พ.'!S41="","",'ก.พ.'!S41))</f>
        <v/>
      </c>
      <c r="LP11" s="139" t="str">
        <f>IF($B$2=1,IF('ก.พ.'!T11="","",'ก.พ.'!T11),IF('ก.พ.'!T41="","",'ก.พ.'!T41))</f>
        <v/>
      </c>
      <c r="LQ11" s="139" t="str">
        <f>IF($B$2=1,IF('ก.พ.'!U11="","",'ก.พ.'!U11),IF('ก.พ.'!U41="","",'ก.พ.'!U41))</f>
        <v/>
      </c>
      <c r="LR11" s="139" t="str">
        <f>IF($B$2=1,IF('ก.พ.'!V11="","",'ก.พ.'!V11),IF('ก.พ.'!V41="","",'ก.พ.'!V41))</f>
        <v/>
      </c>
      <c r="LS11" s="139" t="str">
        <f>IF($B$2=1,IF('ก.พ.'!W11="","",'ก.พ.'!W11),IF('ก.พ.'!W41="","",'ก.พ.'!W41))</f>
        <v/>
      </c>
      <c r="LT11" s="139" t="str">
        <f>IF($B$2=1,IF('ก.พ.'!X11="","",'ก.พ.'!X11),IF('ก.พ.'!X41="","",'ก.พ.'!X41))</f>
        <v/>
      </c>
      <c r="LU11" s="139" t="str">
        <f>IF($B$2=1,IF('ก.พ.'!Y11="","",'ก.พ.'!Y11),IF('ก.พ.'!Y41="","",'ก.พ.'!Y41))</f>
        <v/>
      </c>
      <c r="LV11" s="139" t="str">
        <f>IF($B$2=1,IF('ก.พ.'!Z11="","",'ก.พ.'!Z11),IF('ก.พ.'!Z41="","",'ก.พ.'!Z41))</f>
        <v/>
      </c>
      <c r="LW11" s="139" t="str">
        <f>IF($B$2=1,IF('ก.พ.'!AA11="","",'ก.พ.'!AA11),IF('ก.พ.'!AA41="","",'ก.พ.'!AA41))</f>
        <v/>
      </c>
      <c r="LX11" s="139" t="str">
        <f>IF($B$2=1,IF('ก.พ.'!AB11="","",'ก.พ.'!AB11),IF('ก.พ.'!AB41="","",'ก.พ.'!AB41))</f>
        <v/>
      </c>
      <c r="LY11" s="139" t="str">
        <f>IF($B$2=1,IF('ก.พ.'!AC11="","",'ก.พ.'!AC11),IF('ก.พ.'!AC41="","",'ก.พ.'!AC41))</f>
        <v/>
      </c>
      <c r="LZ11" s="139" t="str">
        <f>IF($B$2=1,IF('ก.พ.'!AD11="","",'ก.พ.'!AD11),IF('ก.พ.'!AD41="","",'ก.พ.'!AD41))</f>
        <v/>
      </c>
      <c r="MA11" s="139" t="str">
        <f>IF($B$2=1,IF('ก.พ.'!AE11="","",'ก.พ.'!AE11),IF('ก.พ.'!AE41="","",'ก.พ.'!AE41))</f>
        <v/>
      </c>
      <c r="MB11" s="139" t="str">
        <f>IF($B$2=1,IF('ก.พ.'!AF11="","",'ก.พ.'!AF11),IF('ก.พ.'!AF41="","",'ก.พ.'!AF41))</f>
        <v/>
      </c>
      <c r="MC11" s="139" t="str">
        <f>IF($B$2=1,IF('ก.พ.'!AG11="","",'ก.พ.'!AG11),IF('ก.พ.'!AG41="","",'ก.พ.'!AG41))</f>
        <v/>
      </c>
      <c r="MD11" s="139" t="str">
        <f>IF($B$2=1,IF('ก.พ.'!AH11="","",'ก.พ.'!AH11),IF('ก.พ.'!AH41="","",'ก.พ.'!AH41))</f>
        <v/>
      </c>
      <c r="ME11" s="139" t="str">
        <f>IF($B$2=1,IF('ก.พ.'!AI11="","",'ก.พ.'!AI11),IF('ก.พ.'!AI41="","",'ก.พ.'!AI41))</f>
        <v/>
      </c>
      <c r="MF11" s="138">
        <f t="shared" si="20"/>
        <v>8</v>
      </c>
      <c r="MG11" s="139"/>
      <c r="MH11" s="139" t="str">
        <f>IF($B$2=1,IF('มี.ค.'!D11="","",'มี.ค.'!D11),IF('มี.ค.'!D41="","",'มี.ค.'!D41))</f>
        <v>ลงเวลาเรียนเดือน กุมภาพันธ์</v>
      </c>
      <c r="MI11" s="139" t="str">
        <f>IF($B$2=1,IF('มี.ค.'!E11="","",'มี.ค.'!E11),IF('มี.ค.'!E41="","",'มี.ค.'!E41))</f>
        <v/>
      </c>
      <c r="MJ11" s="139" t="str">
        <f>IF($B$2=1,IF('มี.ค.'!F11="","",'มี.ค.'!F11),IF('มี.ค.'!F41="","",'มี.ค.'!F41))</f>
        <v/>
      </c>
      <c r="MK11" s="139" t="str">
        <f>IF($B$2=1,IF('มี.ค.'!G11="","",'มี.ค.'!G11),IF('มี.ค.'!G41="","",'มี.ค.'!G41))</f>
        <v/>
      </c>
      <c r="ML11" s="139" t="str">
        <f>IF($B$2=1,IF('มี.ค.'!H11="","",'มี.ค.'!H11),IF('มี.ค.'!H41="","",'มี.ค.'!H41))</f>
        <v/>
      </c>
      <c r="MM11" s="139" t="str">
        <f>IF($B$2=1,IF('มี.ค.'!I11="","",'มี.ค.'!I11),IF('มี.ค.'!I41="","",'มี.ค.'!I41))</f>
        <v/>
      </c>
      <c r="MN11" s="139" t="str">
        <f>IF($B$2=1,IF('มี.ค.'!J11="","",'มี.ค.'!J11),IF('มี.ค.'!J41="","",'มี.ค.'!J41))</f>
        <v/>
      </c>
      <c r="MO11" s="139" t="str">
        <f>IF($B$2=1,IF('มี.ค.'!K11="","",'มี.ค.'!K11),IF('มี.ค.'!K41="","",'มี.ค.'!K41))</f>
        <v/>
      </c>
      <c r="MP11" s="139" t="str">
        <f>IF($B$2=1,IF('มี.ค.'!L11="","",'มี.ค.'!L11),IF('มี.ค.'!L41="","",'มี.ค.'!L41))</f>
        <v/>
      </c>
      <c r="MQ11" s="139" t="str">
        <f>IF($B$2=1,IF('มี.ค.'!M11="","",'มี.ค.'!M11),IF('มี.ค.'!M41="","",'มี.ค.'!M41))</f>
        <v/>
      </c>
      <c r="MR11" s="139" t="str">
        <f>IF($B$2=1,IF('มี.ค.'!N11="","",'มี.ค.'!N11),IF('มี.ค.'!N41="","",'มี.ค.'!N41))</f>
        <v/>
      </c>
      <c r="MS11" s="139" t="str">
        <f>IF($B$2=1,IF('มี.ค.'!O11="","",'มี.ค.'!O11),IF('มี.ค.'!O41="","",'มี.ค.'!O41))</f>
        <v/>
      </c>
      <c r="MT11" s="139" t="str">
        <f>IF($B$2=1,IF('มี.ค.'!P11="","",'มี.ค.'!P11),IF('มี.ค.'!P41="","",'มี.ค.'!P41))</f>
        <v/>
      </c>
      <c r="MU11" s="139" t="str">
        <f>IF($B$2=1,IF('มี.ค.'!Q11="","",'มี.ค.'!Q11),IF('มี.ค.'!Q41="","",'มี.ค.'!Q41))</f>
        <v/>
      </c>
      <c r="MV11" s="139" t="str">
        <f>IF($B$2=1,IF('มี.ค.'!R11="","",'มี.ค.'!R11),IF('มี.ค.'!R41="","",'มี.ค.'!R41))</f>
        <v/>
      </c>
      <c r="MW11" s="139" t="str">
        <f>IF($B$2=1,IF('มี.ค.'!S11="","",'มี.ค.'!S11),IF('มี.ค.'!S41="","",'มี.ค.'!S41))</f>
        <v/>
      </c>
      <c r="MX11" s="139" t="str">
        <f>IF($B$2=1,IF('มี.ค.'!T11="","",'มี.ค.'!T11),IF('มี.ค.'!T41="","",'มี.ค.'!T41))</f>
        <v/>
      </c>
      <c r="MY11" s="139" t="str">
        <f>IF($B$2=1,IF('มี.ค.'!U11="","",'มี.ค.'!U11),IF('มี.ค.'!U41="","",'มี.ค.'!U41))</f>
        <v/>
      </c>
      <c r="MZ11" s="139" t="str">
        <f>IF($B$2=1,IF('มี.ค.'!V11="","",'มี.ค.'!V11),IF('มี.ค.'!V41="","",'มี.ค.'!V41))</f>
        <v/>
      </c>
      <c r="NA11" s="139" t="str">
        <f>IF($B$2=1,IF('มี.ค.'!W11="","",'มี.ค.'!W11),IF('มี.ค.'!W41="","",'มี.ค.'!W41))</f>
        <v/>
      </c>
      <c r="NB11" s="139" t="str">
        <f>IF($B$2=1,IF('มี.ค.'!X11="","",'มี.ค.'!X11),IF('มี.ค.'!X41="","",'มี.ค.'!X41))</f>
        <v/>
      </c>
      <c r="NC11" s="139" t="str">
        <f>IF($B$2=1,IF('มี.ค.'!Y11="","",'มี.ค.'!Y11),IF('มี.ค.'!Y41="","",'มี.ค.'!Y41))</f>
        <v/>
      </c>
      <c r="ND11" s="139" t="str">
        <f>IF($B$2=1,IF('มี.ค.'!Z11="","",'มี.ค.'!Z11),IF('มี.ค.'!Z41="","",'มี.ค.'!Z41))</f>
        <v/>
      </c>
      <c r="NE11" s="139" t="str">
        <f>IF($B$2=1,IF('มี.ค.'!AA11="","",'มี.ค.'!AA11),IF('มี.ค.'!AA41="","",'มี.ค.'!AA41))</f>
        <v/>
      </c>
      <c r="NF11" s="139" t="str">
        <f>IF($B$2=1,IF('มี.ค.'!AB11="","",'มี.ค.'!AB11),IF('มี.ค.'!AB41="","",'มี.ค.'!AB41))</f>
        <v/>
      </c>
      <c r="NG11" s="139" t="str">
        <f>IF($B$2=1,IF('มี.ค.'!AC11="","",'มี.ค.'!AC11),IF('มี.ค.'!AC41="","",'มี.ค.'!AC41))</f>
        <v/>
      </c>
      <c r="NH11" s="139" t="str">
        <f>IF($B$2=1,IF('มี.ค.'!AD11="","",'มี.ค.'!AD11),IF('มี.ค.'!AD41="","",'มี.ค.'!AD41))</f>
        <v/>
      </c>
      <c r="NI11" s="139" t="str">
        <f>IF($B$2=1,IF('มี.ค.'!AE11="","",'มี.ค.'!AE11),IF('มี.ค.'!AE41="","",'มี.ค.'!AE41))</f>
        <v/>
      </c>
      <c r="NJ11" s="139" t="str">
        <f>IF($B$2=1,IF('มี.ค.'!AF11="","",'มี.ค.'!AF11),IF('มี.ค.'!AF41="","",'มี.ค.'!AF41))</f>
        <v/>
      </c>
      <c r="NK11" s="139" t="str">
        <f>IF($B$2=1,IF('มี.ค.'!AG11="","",'มี.ค.'!AG11),IF('มี.ค.'!AG41="","",'มี.ค.'!AG41))</f>
        <v/>
      </c>
      <c r="NL11" s="139" t="str">
        <f>IF($B$2=1,IF('มี.ค.'!AH11="","",'มี.ค.'!AH11),IF('มี.ค.'!AH41="","",'มี.ค.'!AH41))</f>
        <v/>
      </c>
      <c r="NM11" s="139" t="str">
        <f>IF($B$2=1,IF('มี.ค.'!AI11="","",'มี.ค.'!AI11),IF('มี.ค.'!AI41="","",'มี.ค.'!AI41))</f>
        <v/>
      </c>
    </row>
    <row r="12" spans="1:377" ht="21" customHeight="1" x14ac:dyDescent="0.35">
      <c r="A12" s="125"/>
      <c r="B12" s="125"/>
      <c r="C12" s="125"/>
      <c r="D12" s="138">
        <f t="shared" si="21"/>
        <v>9</v>
      </c>
      <c r="E12" s="139"/>
      <c r="F12" s="139" t="str">
        <f>IF($B$2=1,IF('พ.ค.'!D12="","",'พ.ค.'!D12),IF('พ.ค.'!D42="","",'พ.ค.'!D42))</f>
        <v/>
      </c>
      <c r="G12" s="139" t="str">
        <f>IF($B$2=1,IF('พ.ค.'!E12="","",'พ.ค.'!E12),IF('พ.ค.'!E42="","",'พ.ค.'!E42))</f>
        <v/>
      </c>
      <c r="H12" s="139" t="str">
        <f>IF($B$2=1,IF('พ.ค.'!F12="","",'พ.ค.'!F12),IF('พ.ค.'!F42="","",'พ.ค.'!F42))</f>
        <v/>
      </c>
      <c r="I12" s="139" t="str">
        <f>IF($B$2=1,IF('พ.ค.'!G12="","",'พ.ค.'!G12),IF('พ.ค.'!G42="","",'พ.ค.'!G42))</f>
        <v/>
      </c>
      <c r="J12" s="139" t="str">
        <f>IF($B$2=1,IF('พ.ค.'!H12="","",'พ.ค.'!H12),IF('พ.ค.'!H42="","",'พ.ค.'!H42))</f>
        <v/>
      </c>
      <c r="K12" s="139" t="str">
        <f>IF($B$2=1,IF('พ.ค.'!I12="","",'พ.ค.'!I12),IF('พ.ค.'!I42="","",'พ.ค.'!I42))</f>
        <v/>
      </c>
      <c r="L12" s="139" t="str">
        <f>IF($B$2=1,IF('พ.ค.'!J12="","",'พ.ค.'!J12),IF('พ.ค.'!J42="","",'พ.ค.'!J42))</f>
        <v/>
      </c>
      <c r="M12" s="139" t="str">
        <f>IF($B$2=1,IF('พ.ค.'!K12="","",'พ.ค.'!K12),IF('พ.ค.'!K42="","",'พ.ค.'!K42))</f>
        <v/>
      </c>
      <c r="N12" s="139" t="str">
        <f>IF($B$2=1,IF('พ.ค.'!L12="","",'พ.ค.'!L12),IF('พ.ค.'!L42="","",'พ.ค.'!L42))</f>
        <v/>
      </c>
      <c r="O12" s="139" t="str">
        <f>IF($B$2=1,IF('พ.ค.'!M12="","",'พ.ค.'!M12),IF('พ.ค.'!M42="","",'พ.ค.'!M42))</f>
        <v/>
      </c>
      <c r="P12" s="139" t="str">
        <f>IF($B$2=1,IF('พ.ค.'!N12="","",'พ.ค.'!N12),IF('พ.ค.'!N42="","",'พ.ค.'!N42))</f>
        <v/>
      </c>
      <c r="Q12" s="139" t="str">
        <f>IF($B$2=1,IF('พ.ค.'!O12="","",'พ.ค.'!O12),IF('พ.ค.'!O42="","",'พ.ค.'!O42))</f>
        <v/>
      </c>
      <c r="R12" s="139" t="str">
        <f>IF($B$2=1,IF('พ.ค.'!P12="","",'พ.ค.'!P12),IF('พ.ค.'!P42="","",'พ.ค.'!P42))</f>
        <v/>
      </c>
      <c r="S12" s="139" t="str">
        <f>IF($B$2=1,IF('พ.ค.'!Q12="","",'พ.ค.'!Q12),IF('พ.ค.'!Q42="","",'พ.ค.'!Q42))</f>
        <v/>
      </c>
      <c r="T12" s="139" t="str">
        <f>IF($B$2=1,IF('พ.ค.'!R12="","",'พ.ค.'!R12),IF('พ.ค.'!R42="","",'พ.ค.'!R42))</f>
        <v/>
      </c>
      <c r="U12" s="139" t="str">
        <f>IF($B$2=1,IF('พ.ค.'!S12="","",'พ.ค.'!S12),IF('พ.ค.'!S42="","",'พ.ค.'!S42))</f>
        <v/>
      </c>
      <c r="V12" s="139" t="str">
        <f>IF($B$2=1,IF('พ.ค.'!T12="","",'พ.ค.'!T12),IF('พ.ค.'!T42="","",'พ.ค.'!T42))</f>
        <v/>
      </c>
      <c r="W12" s="139" t="str">
        <f>IF($B$2=1,IF('พ.ค.'!U12="","",'พ.ค.'!U12),IF('พ.ค.'!U42="","",'พ.ค.'!U42))</f>
        <v/>
      </c>
      <c r="X12" s="139" t="str">
        <f>IF($B$2=1,IF('พ.ค.'!V12="","",'พ.ค.'!V12),IF('พ.ค.'!V42="","",'พ.ค.'!V42))</f>
        <v/>
      </c>
      <c r="Y12" s="139" t="str">
        <f>IF($B$2=1,IF('พ.ค.'!W12="","",'พ.ค.'!W12),IF('พ.ค.'!W42="","",'พ.ค.'!W42))</f>
        <v/>
      </c>
      <c r="Z12" s="139" t="str">
        <f>IF($B$2=1,IF('พ.ค.'!X12="","",'พ.ค.'!X12),IF('พ.ค.'!X42="","",'พ.ค.'!X42))</f>
        <v/>
      </c>
      <c r="AA12" s="139" t="str">
        <f>IF($B$2=1,IF('พ.ค.'!Y12="","",'พ.ค.'!Y12),IF('พ.ค.'!Y42="","",'พ.ค.'!Y42))</f>
        <v/>
      </c>
      <c r="AB12" s="139" t="str">
        <f>IF($B$2=1,IF('พ.ค.'!Z12="","",'พ.ค.'!Z12),IF('พ.ค.'!Z42="","",'พ.ค.'!Z42))</f>
        <v/>
      </c>
      <c r="AC12" s="139" t="str">
        <f>IF($B$2=1,IF('พ.ค.'!AA12="","",'พ.ค.'!AA12),IF('พ.ค.'!AA42="","",'พ.ค.'!AA42))</f>
        <v/>
      </c>
      <c r="AD12" s="139" t="str">
        <f>IF($B$2=1,IF('พ.ค.'!AB12="","",'พ.ค.'!AB12),IF('พ.ค.'!AB42="","",'พ.ค.'!AB42))</f>
        <v/>
      </c>
      <c r="AE12" s="139" t="str">
        <f>IF($B$2=1,IF('พ.ค.'!AC12="","",'พ.ค.'!AC12),IF('พ.ค.'!AC42="","",'พ.ค.'!AC42))</f>
        <v/>
      </c>
      <c r="AF12" s="139" t="str">
        <f>IF($B$2=1,IF('พ.ค.'!AD12="","",'พ.ค.'!AD12),IF('พ.ค.'!AD42="","",'พ.ค.'!AD42))</f>
        <v/>
      </c>
      <c r="AG12" s="139" t="str">
        <f>IF($B$2=1,IF('พ.ค.'!AE12="","",'พ.ค.'!AE12),IF('พ.ค.'!AE42="","",'พ.ค.'!AE42))</f>
        <v/>
      </c>
      <c r="AH12" s="139" t="str">
        <f>IF($B$2=1,IF('พ.ค.'!AF12="","",'พ.ค.'!AF12),IF('พ.ค.'!AF42="","",'พ.ค.'!AF42))</f>
        <v/>
      </c>
      <c r="AI12" s="139" t="str">
        <f>IF($B$2=1,IF('พ.ค.'!AG12="","",'พ.ค.'!AG12),IF('พ.ค.'!AG42="","",'พ.ค.'!AG42))</f>
        <v/>
      </c>
      <c r="AJ12" s="139" t="str">
        <f>IF($B$2=1,IF('พ.ค.'!AH12="","",'พ.ค.'!AH12),IF('พ.ค.'!AH42="","",'พ.ค.'!AH42))</f>
        <v/>
      </c>
      <c r="AK12" s="139" t="str">
        <f>IF($B$2=1,IF('พ.ค.'!AI12="","",'พ.ค.'!AI12),IF('พ.ค.'!AI42="","",'พ.ค.'!AI42))</f>
        <v/>
      </c>
      <c r="AL12" s="138">
        <f t="shared" si="11"/>
        <v>9</v>
      </c>
      <c r="AM12" s="139"/>
      <c r="AN12" s="139" t="str">
        <f>IF($B$2=1,IF('มิ.ย.'!D12="","",'มิ.ย.'!D12),IF('มิ.ย.'!D42="","",'มิ.ย.'!D42))</f>
        <v/>
      </c>
      <c r="AO12" s="139" t="str">
        <f>IF($B$2=1,IF('มิ.ย.'!E12="","",'มิ.ย.'!E12),IF('มิ.ย.'!E42="","",'มิ.ย.'!E42))</f>
        <v/>
      </c>
      <c r="AP12" s="139" t="str">
        <f>IF($B$2=1,IF('มิ.ย.'!F12="","",'มิ.ย.'!F12),IF('มิ.ย.'!F42="","",'มิ.ย.'!F42))</f>
        <v/>
      </c>
      <c r="AQ12" s="139" t="str">
        <f>IF($B$2=1,IF('มิ.ย.'!G12="","",'มิ.ย.'!G12),IF('มิ.ย.'!G42="","",'มิ.ย.'!G42))</f>
        <v/>
      </c>
      <c r="AR12" s="139" t="str">
        <f>IF($B$2=1,IF('มิ.ย.'!H12="","",'มิ.ย.'!H12),IF('มิ.ย.'!H42="","",'มิ.ย.'!H42))</f>
        <v/>
      </c>
      <c r="AS12" s="139" t="str">
        <f>IF($B$2=1,IF('มิ.ย.'!I12="","",'มิ.ย.'!I12),IF('มิ.ย.'!I42="","",'มิ.ย.'!I42))</f>
        <v/>
      </c>
      <c r="AT12" s="139" t="str">
        <f>IF($B$2=1,IF('มิ.ย.'!J12="","",'มิ.ย.'!J12),IF('มิ.ย.'!J42="","",'มิ.ย.'!J42))</f>
        <v/>
      </c>
      <c r="AU12" s="139" t="str">
        <f>IF($B$2=1,IF('มิ.ย.'!K12="","",'มิ.ย.'!K12),IF('มิ.ย.'!K42="","",'มิ.ย.'!K42))</f>
        <v/>
      </c>
      <c r="AV12" s="139" t="str">
        <f>IF($B$2=1,IF('มิ.ย.'!L12="","",'มิ.ย.'!L12),IF('มิ.ย.'!L42="","",'มิ.ย.'!L42))</f>
        <v/>
      </c>
      <c r="AW12" s="139" t="str">
        <f>IF($B$2=1,IF('มิ.ย.'!M12="","",'มิ.ย.'!M12),IF('มิ.ย.'!M42="","",'มิ.ย.'!M42))</f>
        <v/>
      </c>
      <c r="AX12" s="139" t="str">
        <f>IF($B$2=1,IF('มิ.ย.'!N12="","",'มิ.ย.'!N12),IF('มิ.ย.'!N42="","",'มิ.ย.'!N42))</f>
        <v/>
      </c>
      <c r="AY12" s="139" t="str">
        <f>IF($B$2=1,IF('มิ.ย.'!O12="","",'มิ.ย.'!O12),IF('มิ.ย.'!O42="","",'มิ.ย.'!O42))</f>
        <v/>
      </c>
      <c r="AZ12" s="139" t="str">
        <f>IF($B$2=1,IF('มิ.ย.'!P12="","",'มิ.ย.'!P12),IF('มิ.ย.'!P42="","",'มิ.ย.'!P42))</f>
        <v/>
      </c>
      <c r="BA12" s="139" t="str">
        <f>IF($B$2=1,IF('มิ.ย.'!Q12="","",'มิ.ย.'!Q12),IF('มิ.ย.'!Q42="","",'มิ.ย.'!Q42))</f>
        <v/>
      </c>
      <c r="BB12" s="139" t="str">
        <f>IF($B$2=1,IF('มิ.ย.'!R12="","",'มิ.ย.'!R12),IF('มิ.ย.'!R42="","",'มิ.ย.'!R42))</f>
        <v/>
      </c>
      <c r="BC12" s="139" t="str">
        <f>IF($B$2=1,IF('มิ.ย.'!S12="","",'มิ.ย.'!S12),IF('มิ.ย.'!S42="","",'มิ.ย.'!S42))</f>
        <v/>
      </c>
      <c r="BD12" s="139" t="str">
        <f>IF($B$2=1,IF('มิ.ย.'!T12="","",'มิ.ย.'!T12),IF('มิ.ย.'!T42="","",'มิ.ย.'!T42))</f>
        <v/>
      </c>
      <c r="BE12" s="139" t="str">
        <f>IF($B$2=1,IF('มิ.ย.'!U12="","",'มิ.ย.'!U12),IF('มิ.ย.'!U42="","",'มิ.ย.'!U42))</f>
        <v/>
      </c>
      <c r="BF12" s="139" t="str">
        <f>IF($B$2=1,IF('มิ.ย.'!V12="","",'มิ.ย.'!V12),IF('มิ.ย.'!V42="","",'มิ.ย.'!V42))</f>
        <v/>
      </c>
      <c r="BG12" s="139" t="str">
        <f>IF($B$2=1,IF('มิ.ย.'!W12="","",'มิ.ย.'!W12),IF('มิ.ย.'!W42="","",'มิ.ย.'!W42))</f>
        <v/>
      </c>
      <c r="BH12" s="139" t="str">
        <f>IF($B$2=1,IF('มิ.ย.'!X12="","",'มิ.ย.'!X12),IF('มิ.ย.'!X42="","",'มิ.ย.'!X42))</f>
        <v/>
      </c>
      <c r="BI12" s="139" t="str">
        <f>IF($B$2=1,IF('มิ.ย.'!Y12="","",'มิ.ย.'!Y12),IF('มิ.ย.'!Y42="","",'มิ.ย.'!Y42))</f>
        <v/>
      </c>
      <c r="BJ12" s="139" t="str">
        <f>IF($B$2=1,IF('มิ.ย.'!Z12="","",'มิ.ย.'!Z12),IF('มิ.ย.'!Z42="","",'มิ.ย.'!Z42))</f>
        <v/>
      </c>
      <c r="BK12" s="139" t="str">
        <f>IF($B$2=1,IF('มิ.ย.'!AA12="","",'มิ.ย.'!AA12),IF('มิ.ย.'!AA42="","",'มิ.ย.'!AA42))</f>
        <v/>
      </c>
      <c r="BL12" s="139" t="str">
        <f>IF($B$2=1,IF('มิ.ย.'!AB12="","",'มิ.ย.'!AB12),IF('มิ.ย.'!AB42="","",'มิ.ย.'!AB42))</f>
        <v/>
      </c>
      <c r="BM12" s="139" t="str">
        <f>IF($B$2=1,IF('มิ.ย.'!AC12="","",'มิ.ย.'!AC12),IF('มิ.ย.'!AC42="","",'มิ.ย.'!AC42))</f>
        <v/>
      </c>
      <c r="BN12" s="139" t="str">
        <f>IF($B$2=1,IF('มิ.ย.'!AD12="","",'มิ.ย.'!AD12),IF('มิ.ย.'!AD42="","",'มิ.ย.'!AD42))</f>
        <v/>
      </c>
      <c r="BO12" s="139" t="str">
        <f>IF($B$2=1,IF('มิ.ย.'!AE12="","",'มิ.ย.'!AE12),IF('มิ.ย.'!AE42="","",'มิ.ย.'!AE42))</f>
        <v/>
      </c>
      <c r="BP12" s="139" t="str">
        <f>IF($B$2=1,IF('มิ.ย.'!AF12="","",'มิ.ย.'!AF12),IF('มิ.ย.'!AF42="","",'มิ.ย.'!AF42))</f>
        <v/>
      </c>
      <c r="BQ12" s="139" t="str">
        <f>IF($B$2=1,IF('มิ.ย.'!AG12="","",'มิ.ย.'!AG12),IF('มิ.ย.'!AG42="","",'มิ.ย.'!AG42))</f>
        <v/>
      </c>
      <c r="BR12" s="139" t="str">
        <f>IF($B$2=1,IF('มิ.ย.'!AH12="","",'มิ.ย.'!AH12),IF('มิ.ย.'!AH42="","",'มิ.ย.'!AH42))</f>
        <v/>
      </c>
      <c r="BS12" s="139" t="str">
        <f>IF($B$2=1,IF('มิ.ย.'!AI12="","",'มิ.ย.'!AI12),IF('มิ.ย.'!AI42="","",'มิ.ย.'!AI42))</f>
        <v/>
      </c>
      <c r="BT12" s="138">
        <f t="shared" si="12"/>
        <v>9</v>
      </c>
      <c r="BU12" s="139"/>
      <c r="BV12" s="139" t="str">
        <f>IF($B$2=1,IF('ก.ค.'!D12="","",'ก.ค.'!D12),IF('ก.ค.'!D42="","",'ก.ค.'!D42))</f>
        <v/>
      </c>
      <c r="BW12" s="139" t="str">
        <f>IF($B$2=1,IF('ก.ค.'!E12="","",'ก.ค.'!E12),IF('ก.ค.'!E42="","",'ก.ค.'!E42))</f>
        <v/>
      </c>
      <c r="BX12" s="139" t="str">
        <f>IF($B$2=1,IF('ก.ค.'!F12="","",'ก.ค.'!F12),IF('ก.ค.'!F42="","",'ก.ค.'!F42))</f>
        <v/>
      </c>
      <c r="BY12" s="139" t="str">
        <f>IF($B$2=1,IF('ก.ค.'!G12="","",'ก.ค.'!G12),IF('ก.ค.'!G42="","",'ก.ค.'!G42))</f>
        <v/>
      </c>
      <c r="BZ12" s="139" t="str">
        <f>IF($B$2=1,IF('ก.ค.'!H12="","",'ก.ค.'!H12),IF('ก.ค.'!H42="","",'ก.ค.'!H42))</f>
        <v/>
      </c>
      <c r="CA12" s="139" t="str">
        <f>IF($B$2=1,IF('ก.ค.'!I12="","",'ก.ค.'!I12),IF('ก.ค.'!I42="","",'ก.ค.'!I42))</f>
        <v/>
      </c>
      <c r="CB12" s="139" t="str">
        <f>IF($B$2=1,IF('ก.ค.'!J12="","",'ก.ค.'!J12),IF('ก.ค.'!J42="","",'ก.ค.'!J42))</f>
        <v/>
      </c>
      <c r="CC12" s="139" t="str">
        <f>IF($B$2=1,IF('ก.ค.'!K12="","",'ก.ค.'!K12),IF('ก.ค.'!K42="","",'ก.ค.'!K42))</f>
        <v/>
      </c>
      <c r="CD12" s="139" t="str">
        <f>IF($B$2=1,IF('ก.ค.'!L12="","",'ก.ค.'!L12),IF('ก.ค.'!L42="","",'ก.ค.'!L42))</f>
        <v/>
      </c>
      <c r="CE12" s="139" t="str">
        <f>IF($B$2=1,IF('ก.ค.'!M12="","",'ก.ค.'!M12),IF('ก.ค.'!M42="","",'ก.ค.'!M42))</f>
        <v/>
      </c>
      <c r="CF12" s="139" t="str">
        <f>IF($B$2=1,IF('ก.ค.'!N12="","",'ก.ค.'!N12),IF('ก.ค.'!N42="","",'ก.ค.'!N42))</f>
        <v/>
      </c>
      <c r="CG12" s="139" t="str">
        <f>IF($B$2=1,IF('ก.ค.'!O12="","",'ก.ค.'!O12),IF('ก.ค.'!O42="","",'ก.ค.'!O42))</f>
        <v/>
      </c>
      <c r="CH12" s="139" t="str">
        <f>IF($B$2=1,IF('ก.ค.'!P12="","",'ก.ค.'!P12),IF('ก.ค.'!P42="","",'ก.ค.'!P42))</f>
        <v/>
      </c>
      <c r="CI12" s="139" t="str">
        <f>IF($B$2=1,IF('ก.ค.'!Q12="","",'ก.ค.'!Q12),IF('ก.ค.'!Q42="","",'ก.ค.'!Q42))</f>
        <v/>
      </c>
      <c r="CJ12" s="139" t="str">
        <f>IF($B$2=1,IF('ก.ค.'!R12="","",'ก.ค.'!R12),IF('ก.ค.'!R42="","",'ก.ค.'!R42))</f>
        <v/>
      </c>
      <c r="CK12" s="139" t="str">
        <f>IF($B$2=1,IF('ก.ค.'!S12="","",'ก.ค.'!S12),IF('ก.ค.'!S42="","",'ก.ค.'!S42))</f>
        <v/>
      </c>
      <c r="CL12" s="139" t="str">
        <f>IF($B$2=1,IF('ก.ค.'!T12="","",'ก.ค.'!T12),IF('ก.ค.'!T42="","",'ก.ค.'!T42))</f>
        <v/>
      </c>
      <c r="CM12" s="139" t="str">
        <f>IF($B$2=1,IF('ก.ค.'!U12="","",'ก.ค.'!U12),IF('ก.ค.'!U42="","",'ก.ค.'!U42))</f>
        <v/>
      </c>
      <c r="CN12" s="139" t="str">
        <f>IF($B$2=1,IF('ก.ค.'!V12="","",'ก.ค.'!V12),IF('ก.ค.'!V42="","",'ก.ค.'!V42))</f>
        <v/>
      </c>
      <c r="CO12" s="139" t="str">
        <f>IF($B$2=1,IF('ก.ค.'!W12="","",'ก.ค.'!W12),IF('ก.ค.'!W42="","",'ก.ค.'!W42))</f>
        <v/>
      </c>
      <c r="CP12" s="139" t="str">
        <f>IF($B$2=1,IF('ก.ค.'!X12="","",'ก.ค.'!X12),IF('ก.ค.'!X42="","",'ก.ค.'!X42))</f>
        <v/>
      </c>
      <c r="CQ12" s="139" t="str">
        <f>IF($B$2=1,IF('ก.ค.'!Y12="","",'ก.ค.'!Y12),IF('ก.ค.'!Y42="","",'ก.ค.'!Y42))</f>
        <v/>
      </c>
      <c r="CR12" s="139" t="str">
        <f>IF($B$2=1,IF('ก.ค.'!Z12="","",'ก.ค.'!Z12),IF('ก.ค.'!Z42="","",'ก.ค.'!Z42))</f>
        <v/>
      </c>
      <c r="CS12" s="139" t="str">
        <f>IF($B$2=1,IF('ก.ค.'!AA12="","",'ก.ค.'!AA12),IF('ก.ค.'!AA42="","",'ก.ค.'!AA42))</f>
        <v/>
      </c>
      <c r="CT12" s="139" t="str">
        <f>IF($B$2=1,IF('ก.ค.'!AB12="","",'ก.ค.'!AB12),IF('ก.ค.'!AB42="","",'ก.ค.'!AB42))</f>
        <v/>
      </c>
      <c r="CU12" s="139" t="str">
        <f>IF($B$2=1,IF('ก.ค.'!AC12="","",'ก.ค.'!AC12),IF('ก.ค.'!AC42="","",'ก.ค.'!AC42))</f>
        <v/>
      </c>
      <c r="CV12" s="139" t="str">
        <f>IF($B$2=1,IF('ก.ค.'!AD12="","",'ก.ค.'!AD12),IF('ก.ค.'!AD42="","",'ก.ค.'!AD42))</f>
        <v/>
      </c>
      <c r="CW12" s="139" t="str">
        <f>IF($B$2=1,IF('ก.ค.'!AE12="","",'ก.ค.'!AE12),IF('ก.ค.'!AE42="","",'ก.ค.'!AE42))</f>
        <v/>
      </c>
      <c r="CX12" s="139" t="str">
        <f>IF($B$2=1,IF('ก.ค.'!AF12="","",'ก.ค.'!AF12),IF('ก.ค.'!AF42="","",'ก.ค.'!AF42))</f>
        <v/>
      </c>
      <c r="CY12" s="139" t="str">
        <f>IF($B$2=1,IF('ก.ค.'!AG12="","",'ก.ค.'!AG12),IF('ก.ค.'!AG42="","",'ก.ค.'!AG42))</f>
        <v/>
      </c>
      <c r="CZ12" s="139" t="str">
        <f>IF($B$2=1,IF('ก.ค.'!AH12="","",'ก.ค.'!AH12),IF('ก.ค.'!AH42="","",'ก.ค.'!AH42))</f>
        <v/>
      </c>
      <c r="DA12" s="139" t="str">
        <f>IF($B$2=1,IF('ก.ค.'!AI12="","",'ก.ค.'!AI12),IF('ก.ค.'!AI42="","",'ก.ค.'!AI42))</f>
        <v/>
      </c>
      <c r="DB12" s="138">
        <f t="shared" si="13"/>
        <v>9</v>
      </c>
      <c r="DC12" s="139"/>
      <c r="DD12" s="139" t="str">
        <f>IF($B$2=1,IF('ส.ค.'!D12="","",'ส.ค.'!D12),IF('ส.ค.'!D42="","",'ส.ค.'!D42))</f>
        <v/>
      </c>
      <c r="DE12" s="139" t="str">
        <f>IF($B$2=1,IF('ส.ค.'!E12="","",'ส.ค.'!E12),IF('ส.ค.'!E42="","",'ส.ค.'!E42))</f>
        <v/>
      </c>
      <c r="DF12" s="139" t="str">
        <f>IF($B$2=1,IF('ส.ค.'!F12="","",'ส.ค.'!F12),IF('ส.ค.'!F42="","",'ส.ค.'!F42))</f>
        <v/>
      </c>
      <c r="DG12" s="139" t="str">
        <f>IF($B$2=1,IF('ส.ค.'!G12="","",'ส.ค.'!G12),IF('ส.ค.'!G42="","",'ส.ค.'!G42))</f>
        <v/>
      </c>
      <c r="DH12" s="139" t="str">
        <f>IF($B$2=1,IF('ส.ค.'!H12="","",'ส.ค.'!H12),IF('ส.ค.'!H42="","",'ส.ค.'!H42))</f>
        <v/>
      </c>
      <c r="DI12" s="139" t="str">
        <f>IF($B$2=1,IF('ส.ค.'!I12="","",'ส.ค.'!I12),IF('ส.ค.'!I42="","",'ส.ค.'!I42))</f>
        <v/>
      </c>
      <c r="DJ12" s="139" t="str">
        <f>IF($B$2=1,IF('ส.ค.'!J12="","",'ส.ค.'!J12),IF('ส.ค.'!J42="","",'ส.ค.'!J42))</f>
        <v/>
      </c>
      <c r="DK12" s="139" t="str">
        <f>IF($B$2=1,IF('ส.ค.'!K12="","",'ส.ค.'!K12),IF('ส.ค.'!K42="","",'ส.ค.'!K42))</f>
        <v/>
      </c>
      <c r="DL12" s="139" t="str">
        <f>IF($B$2=1,IF('ส.ค.'!L12="","",'ส.ค.'!L12),IF('ส.ค.'!L42="","",'ส.ค.'!L42))</f>
        <v/>
      </c>
      <c r="DM12" s="139" t="str">
        <f>IF($B$2=1,IF('ส.ค.'!M12="","",'ส.ค.'!M12),IF('ส.ค.'!M42="","",'ส.ค.'!M42))</f>
        <v/>
      </c>
      <c r="DN12" s="139" t="str">
        <f>IF($B$2=1,IF('ส.ค.'!N12="","",'ส.ค.'!N12),IF('ส.ค.'!N42="","",'ส.ค.'!N42))</f>
        <v/>
      </c>
      <c r="DO12" s="139" t="str">
        <f>IF($B$2=1,IF('ส.ค.'!O12="","",'ส.ค.'!O12),IF('ส.ค.'!O42="","",'ส.ค.'!O42))</f>
        <v/>
      </c>
      <c r="DP12" s="139" t="str">
        <f>IF($B$2=1,IF('ส.ค.'!P12="","",'ส.ค.'!P12),IF('ส.ค.'!P42="","",'ส.ค.'!P42))</f>
        <v/>
      </c>
      <c r="DQ12" s="139" t="str">
        <f>IF($B$2=1,IF('ส.ค.'!Q12="","",'ส.ค.'!Q12),IF('ส.ค.'!Q42="","",'ส.ค.'!Q42))</f>
        <v/>
      </c>
      <c r="DR12" s="139" t="str">
        <f>IF($B$2=1,IF('ส.ค.'!R12="","",'ส.ค.'!R12),IF('ส.ค.'!R42="","",'ส.ค.'!R42))</f>
        <v/>
      </c>
      <c r="DS12" s="139" t="str">
        <f>IF($B$2=1,IF('ส.ค.'!S12="","",'ส.ค.'!S12),IF('ส.ค.'!S42="","",'ส.ค.'!S42))</f>
        <v/>
      </c>
      <c r="DT12" s="139" t="str">
        <f>IF($B$2=1,IF('ส.ค.'!T12="","",'ส.ค.'!T12),IF('ส.ค.'!T42="","",'ส.ค.'!T42))</f>
        <v/>
      </c>
      <c r="DU12" s="139" t="str">
        <f>IF($B$2=1,IF('ส.ค.'!U12="","",'ส.ค.'!U12),IF('ส.ค.'!U42="","",'ส.ค.'!U42))</f>
        <v/>
      </c>
      <c r="DV12" s="139" t="str">
        <f>IF($B$2=1,IF('ส.ค.'!V12="","",'ส.ค.'!V12),IF('ส.ค.'!V42="","",'ส.ค.'!V42))</f>
        <v/>
      </c>
      <c r="DW12" s="139" t="str">
        <f>IF($B$2=1,IF('ส.ค.'!W12="","",'ส.ค.'!W12),IF('ส.ค.'!W42="","",'ส.ค.'!W42))</f>
        <v/>
      </c>
      <c r="DX12" s="139" t="str">
        <f>IF($B$2=1,IF('ส.ค.'!X12="","",'ส.ค.'!X12),IF('ส.ค.'!X42="","",'ส.ค.'!X42))</f>
        <v/>
      </c>
      <c r="DY12" s="139" t="str">
        <f>IF($B$2=1,IF('ส.ค.'!Y12="","",'ส.ค.'!Y12),IF('ส.ค.'!Y42="","",'ส.ค.'!Y42))</f>
        <v/>
      </c>
      <c r="DZ12" s="139" t="str">
        <f>IF($B$2=1,IF('ส.ค.'!Z12="","",'ส.ค.'!Z12),IF('ส.ค.'!Z42="","",'ส.ค.'!Z42))</f>
        <v/>
      </c>
      <c r="EA12" s="139" t="str">
        <f>IF($B$2=1,IF('ส.ค.'!AA12="","",'ส.ค.'!AA12),IF('ส.ค.'!AA42="","",'ส.ค.'!AA42))</f>
        <v/>
      </c>
      <c r="EB12" s="139" t="str">
        <f>IF($B$2=1,IF('ส.ค.'!AB12="","",'ส.ค.'!AB12),IF('ส.ค.'!AB42="","",'ส.ค.'!AB42))</f>
        <v/>
      </c>
      <c r="EC12" s="139" t="str">
        <f>IF($B$2=1,IF('ส.ค.'!AC12="","",'ส.ค.'!AC12),IF('ส.ค.'!AC42="","",'ส.ค.'!AC42))</f>
        <v/>
      </c>
      <c r="ED12" s="139" t="str">
        <f>IF($B$2=1,IF('ส.ค.'!AD12="","",'ส.ค.'!AD12),IF('ส.ค.'!AD42="","",'ส.ค.'!AD42))</f>
        <v/>
      </c>
      <c r="EE12" s="139" t="str">
        <f>IF($B$2=1,IF('ส.ค.'!AE12="","",'ส.ค.'!AE12),IF('ส.ค.'!AE42="","",'ส.ค.'!AE42))</f>
        <v/>
      </c>
      <c r="EF12" s="139" t="str">
        <f>IF($B$2=1,IF('ส.ค.'!AF12="","",'ส.ค.'!AF12),IF('ส.ค.'!AF42="","",'ส.ค.'!AF42))</f>
        <v/>
      </c>
      <c r="EG12" s="139" t="str">
        <f>IF($B$2=1,IF('ส.ค.'!AG12="","",'ส.ค.'!AG12),IF('ส.ค.'!AG42="","",'ส.ค.'!AG42))</f>
        <v/>
      </c>
      <c r="EH12" s="139" t="str">
        <f>IF($B$2=1,IF('ส.ค.'!AH12="","",'ส.ค.'!AH12),IF('ส.ค.'!AH42="","",'ส.ค.'!AH42))</f>
        <v/>
      </c>
      <c r="EI12" s="139" t="str">
        <f>IF($B$2=1,IF('ส.ค.'!AI12="","",'ส.ค.'!AI12),IF('ส.ค.'!AI42="","",'ส.ค.'!AI42))</f>
        <v/>
      </c>
      <c r="EJ12" s="138">
        <f t="shared" si="14"/>
        <v>9</v>
      </c>
      <c r="EK12" s="139"/>
      <c r="EL12" s="139" t="str">
        <f>IF($B$2=1,IF('ก.ย.'!D12="","",'ก.ย.'!D12),IF('ก.ย.'!D42="","",'ก.ย.'!D42))</f>
        <v/>
      </c>
      <c r="EM12" s="139" t="str">
        <f>IF($B$2=1,IF('ก.ย.'!E12="","",'ก.ย.'!E12),IF('ก.ย.'!E42="","",'ก.ย.'!E42))</f>
        <v/>
      </c>
      <c r="EN12" s="139" t="str">
        <f>IF($B$2=1,IF('ก.ย.'!F12="","",'ก.ย.'!F12),IF('ก.ย.'!F42="","",'ก.ย.'!F42))</f>
        <v/>
      </c>
      <c r="EO12" s="139" t="str">
        <f>IF($B$2=1,IF('ก.ย.'!G12="","",'ก.ย.'!G12),IF('ก.ย.'!G42="","",'ก.ย.'!G42))</f>
        <v/>
      </c>
      <c r="EP12" s="139" t="str">
        <f>IF($B$2=1,IF('ก.ย.'!H12="","",'ก.ย.'!H12),IF('ก.ย.'!H42="","",'ก.ย.'!H42))</f>
        <v/>
      </c>
      <c r="EQ12" s="139" t="str">
        <f>IF($B$2=1,IF('ก.ย.'!I12="","",'ก.ย.'!I12),IF('ก.ย.'!I42="","",'ก.ย.'!I42))</f>
        <v/>
      </c>
      <c r="ER12" s="139" t="str">
        <f>IF($B$2=1,IF('ก.ย.'!J12="","",'ก.ย.'!J12),IF('ก.ย.'!J42="","",'ก.ย.'!J42))</f>
        <v/>
      </c>
      <c r="ES12" s="139" t="str">
        <f>IF($B$2=1,IF('ก.ย.'!K12="","",'ก.ย.'!K12),IF('ก.ย.'!K42="","",'ก.ย.'!K42))</f>
        <v/>
      </c>
      <c r="ET12" s="139" t="str">
        <f>IF($B$2=1,IF('ก.ย.'!L12="","",'ก.ย.'!L12),IF('ก.ย.'!L42="","",'ก.ย.'!L42))</f>
        <v/>
      </c>
      <c r="EU12" s="139" t="str">
        <f>IF($B$2=1,IF('ก.ย.'!M12="","",'ก.ย.'!M12),IF('ก.ย.'!M42="","",'ก.ย.'!M42))</f>
        <v/>
      </c>
      <c r="EV12" s="139" t="str">
        <f>IF($B$2=1,IF('ก.ย.'!N12="","",'ก.ย.'!N12),IF('ก.ย.'!N42="","",'ก.ย.'!N42))</f>
        <v/>
      </c>
      <c r="EW12" s="139" t="str">
        <f>IF($B$2=1,IF('ก.ย.'!O12="","",'ก.ย.'!O12),IF('ก.ย.'!O42="","",'ก.ย.'!O42))</f>
        <v/>
      </c>
      <c r="EX12" s="139" t="str">
        <f>IF($B$2=1,IF('ก.ย.'!P12="","",'ก.ย.'!P12),IF('ก.ย.'!P42="","",'ก.ย.'!P42))</f>
        <v/>
      </c>
      <c r="EY12" s="139" t="str">
        <f>IF($B$2=1,IF('ก.ย.'!Q12="","",'ก.ย.'!Q12),IF('ก.ย.'!Q42="","",'ก.ย.'!Q42))</f>
        <v/>
      </c>
      <c r="EZ12" s="139" t="str">
        <f>IF($B$2=1,IF('ก.ย.'!R12="","",'ก.ย.'!R12),IF('ก.ย.'!R42="","",'ก.ย.'!R42))</f>
        <v/>
      </c>
      <c r="FA12" s="139" t="str">
        <f>IF($B$2=1,IF('ก.ย.'!S12="","",'ก.ย.'!S12),IF('ก.ย.'!S42="","",'ก.ย.'!S42))</f>
        <v/>
      </c>
      <c r="FB12" s="139" t="str">
        <f>IF($B$2=1,IF('ก.ย.'!T12="","",'ก.ย.'!T12),IF('ก.ย.'!T42="","",'ก.ย.'!T42))</f>
        <v/>
      </c>
      <c r="FC12" s="139" t="str">
        <f>IF($B$2=1,IF('ก.ย.'!U12="","",'ก.ย.'!U12),IF('ก.ย.'!U42="","",'ก.ย.'!U42))</f>
        <v/>
      </c>
      <c r="FD12" s="139" t="str">
        <f>IF($B$2=1,IF('ก.ย.'!V12="","",'ก.ย.'!V12),IF('ก.ย.'!V42="","",'ก.ย.'!V42))</f>
        <v/>
      </c>
      <c r="FE12" s="139" t="str">
        <f>IF($B$2=1,IF('ก.ย.'!W12="","",'ก.ย.'!W12),IF('ก.ย.'!W42="","",'ก.ย.'!W42))</f>
        <v/>
      </c>
      <c r="FF12" s="139" t="str">
        <f>IF($B$2=1,IF('ก.ย.'!X12="","",'ก.ย.'!X12),IF('ก.ย.'!X42="","",'ก.ย.'!X42))</f>
        <v/>
      </c>
      <c r="FG12" s="139" t="str">
        <f>IF($B$2=1,IF('ก.ย.'!Y12="","",'ก.ย.'!Y12),IF('ก.ย.'!Y42="","",'ก.ย.'!Y42))</f>
        <v/>
      </c>
      <c r="FH12" s="139" t="str">
        <f>IF($B$2=1,IF('ก.ย.'!Z12="","",'ก.ย.'!Z12),IF('ก.ย.'!Z42="","",'ก.ย.'!Z42))</f>
        <v/>
      </c>
      <c r="FI12" s="139" t="str">
        <f>IF($B$2=1,IF('ก.ย.'!AA12="","",'ก.ย.'!AA12),IF('ก.ย.'!AA42="","",'ก.ย.'!AA42))</f>
        <v/>
      </c>
      <c r="FJ12" s="139" t="str">
        <f>IF($B$2=1,IF('ก.ย.'!AB12="","",'ก.ย.'!AB12),IF('ก.ย.'!AB42="","",'ก.ย.'!AB42))</f>
        <v/>
      </c>
      <c r="FK12" s="139" t="str">
        <f>IF($B$2=1,IF('ก.ย.'!AC12="","",'ก.ย.'!AC12),IF('ก.ย.'!AC42="","",'ก.ย.'!AC42))</f>
        <v/>
      </c>
      <c r="FL12" s="139" t="str">
        <f>IF($B$2=1,IF('ก.ย.'!AD12="","",'ก.ย.'!AD12),IF('ก.ย.'!AD42="","",'ก.ย.'!AD42))</f>
        <v/>
      </c>
      <c r="FM12" s="139" t="str">
        <f>IF($B$2=1,IF('ก.ย.'!AE12="","",'ก.ย.'!AE12),IF('ก.ย.'!AE42="","",'ก.ย.'!AE42))</f>
        <v/>
      </c>
      <c r="FN12" s="139" t="str">
        <f>IF($B$2=1,IF('ก.ย.'!AF12="","",'ก.ย.'!AF12),IF('ก.ย.'!AF42="","",'ก.ย.'!AF42))</f>
        <v/>
      </c>
      <c r="FO12" s="139" t="str">
        <f>IF($B$2=1,IF('ก.ย.'!AG12="","",'ก.ย.'!AG12),IF('ก.ย.'!AG42="","",'ก.ย.'!AG42))</f>
        <v/>
      </c>
      <c r="FP12" s="139" t="str">
        <f>IF($B$2=1,IF('ก.ย.'!AH12="","",'ก.ย.'!AH12),IF('ก.ย.'!AH42="","",'ก.ย.'!AH42))</f>
        <v/>
      </c>
      <c r="FQ12" s="139" t="str">
        <f>IF($B$2=1,IF('ก.ย.'!AI12="","",'ก.ย.'!AI12),IF('ก.ย.'!AI42="","",'ก.ย.'!AI42))</f>
        <v/>
      </c>
      <c r="FR12" s="138">
        <f t="shared" si="15"/>
        <v>9</v>
      </c>
      <c r="FS12" s="139"/>
      <c r="FT12" s="139" t="str">
        <f>IF($B$2=1,IF('ต.ค.'!D12="","",'ต.ค.'!D12),IF('ต.ค.'!D42="","",'ต.ค.'!D42))</f>
        <v/>
      </c>
      <c r="FU12" s="139" t="str">
        <f>IF($B$2=1,IF('ต.ค.'!E12="","",'ต.ค.'!E12),IF('ต.ค.'!E42="","",'ต.ค.'!E42))</f>
        <v/>
      </c>
      <c r="FV12" s="139" t="str">
        <f>IF($B$2=1,IF('ต.ค.'!F12="","",'ต.ค.'!F12),IF('ต.ค.'!F42="","",'ต.ค.'!F42))</f>
        <v/>
      </c>
      <c r="FW12" s="139" t="str">
        <f>IF($B$2=1,IF('ต.ค.'!G12="","",'ต.ค.'!G12),IF('ต.ค.'!G42="","",'ต.ค.'!G42))</f>
        <v/>
      </c>
      <c r="FX12" s="139" t="str">
        <f>IF($B$2=1,IF('ต.ค.'!H12="","",'ต.ค.'!H12),IF('ต.ค.'!H42="","",'ต.ค.'!H42))</f>
        <v/>
      </c>
      <c r="FY12" s="139" t="str">
        <f>IF($B$2=1,IF('ต.ค.'!I12="","",'ต.ค.'!I12),IF('ต.ค.'!I42="","",'ต.ค.'!I42))</f>
        <v/>
      </c>
      <c r="FZ12" s="139" t="str">
        <f>IF($B$2=1,IF('ต.ค.'!J12="","",'ต.ค.'!J12),IF('ต.ค.'!J42="","",'ต.ค.'!J42))</f>
        <v/>
      </c>
      <c r="GA12" s="139" t="str">
        <f>IF($B$2=1,IF('ต.ค.'!K12="","",'ต.ค.'!K12),IF('ต.ค.'!K42="","",'ต.ค.'!K42))</f>
        <v/>
      </c>
      <c r="GB12" s="139" t="str">
        <f>IF($B$2=1,IF('ต.ค.'!L12="","",'ต.ค.'!L12),IF('ต.ค.'!L42="","",'ต.ค.'!L42))</f>
        <v/>
      </c>
      <c r="GC12" s="139" t="str">
        <f>IF($B$2=1,IF('ต.ค.'!M12="","",'ต.ค.'!M12),IF('ต.ค.'!M42="","",'ต.ค.'!M42))</f>
        <v/>
      </c>
      <c r="GD12" s="139" t="str">
        <f>IF($B$2=1,IF('ต.ค.'!N12="","",'ต.ค.'!N12),IF('ต.ค.'!N42="","",'ต.ค.'!N42))</f>
        <v/>
      </c>
      <c r="GE12" s="139" t="str">
        <f>IF($B$2=1,IF('ต.ค.'!O12="","",'ต.ค.'!O12),IF('ต.ค.'!O42="","",'ต.ค.'!O42))</f>
        <v/>
      </c>
      <c r="GF12" s="139" t="str">
        <f>IF($B$2=1,IF('ต.ค.'!P12="","",'ต.ค.'!P12),IF('ต.ค.'!P42="","",'ต.ค.'!P42))</f>
        <v/>
      </c>
      <c r="GG12" s="139" t="str">
        <f>IF($B$2=1,IF('ต.ค.'!Q12="","",'ต.ค.'!Q12),IF('ต.ค.'!Q42="","",'ต.ค.'!Q42))</f>
        <v/>
      </c>
      <c r="GH12" s="139" t="str">
        <f>IF($B$2=1,IF('ต.ค.'!R12="","",'ต.ค.'!R12),IF('ต.ค.'!R42="","",'ต.ค.'!R42))</f>
        <v/>
      </c>
      <c r="GI12" s="139" t="str">
        <f>IF($B$2=1,IF('ต.ค.'!S12="","",'ต.ค.'!S12),IF('ต.ค.'!S42="","",'ต.ค.'!S42))</f>
        <v/>
      </c>
      <c r="GJ12" s="139" t="str">
        <f>IF($B$2=1,IF('ต.ค.'!T12="","",'ต.ค.'!T12),IF('ต.ค.'!T42="","",'ต.ค.'!T42))</f>
        <v/>
      </c>
      <c r="GK12" s="139" t="str">
        <f>IF($B$2=1,IF('ต.ค.'!U12="","",'ต.ค.'!U12),IF('ต.ค.'!U42="","",'ต.ค.'!U42))</f>
        <v/>
      </c>
      <c r="GL12" s="139" t="str">
        <f>IF($B$2=1,IF('ต.ค.'!V12="","",'ต.ค.'!V12),IF('ต.ค.'!V42="","",'ต.ค.'!V42))</f>
        <v/>
      </c>
      <c r="GM12" s="139" t="str">
        <f>IF($B$2=1,IF('ต.ค.'!W12="","",'ต.ค.'!W12),IF('ต.ค.'!W42="","",'ต.ค.'!W42))</f>
        <v/>
      </c>
      <c r="GN12" s="139" t="str">
        <f>IF($B$2=1,IF('ต.ค.'!X12="","",'ต.ค.'!X12),IF('ต.ค.'!X42="","",'ต.ค.'!X42))</f>
        <v/>
      </c>
      <c r="GO12" s="139" t="str">
        <f>IF($B$2=1,IF('ต.ค.'!Y12="","",'ต.ค.'!Y12),IF('ต.ค.'!Y42="","",'ต.ค.'!Y42))</f>
        <v/>
      </c>
      <c r="GP12" s="139" t="str">
        <f>IF($B$2=1,IF('ต.ค.'!Z12="","",'ต.ค.'!Z12),IF('ต.ค.'!Z42="","",'ต.ค.'!Z42))</f>
        <v/>
      </c>
      <c r="GQ12" s="139" t="str">
        <f>IF($B$2=1,IF('ต.ค.'!AA12="","",'ต.ค.'!AA12),IF('ต.ค.'!AA42="","",'ต.ค.'!AA42))</f>
        <v/>
      </c>
      <c r="GR12" s="139" t="str">
        <f>IF($B$2=1,IF('ต.ค.'!AB12="","",'ต.ค.'!AB12),IF('ต.ค.'!AB42="","",'ต.ค.'!AB42))</f>
        <v/>
      </c>
      <c r="GS12" s="139" t="str">
        <f>IF($B$2=1,IF('ต.ค.'!AC12="","",'ต.ค.'!AC12),IF('ต.ค.'!AC42="","",'ต.ค.'!AC42))</f>
        <v/>
      </c>
      <c r="GT12" s="139" t="str">
        <f>IF($B$2=1,IF('ต.ค.'!AD12="","",'ต.ค.'!AD12),IF('ต.ค.'!AD42="","",'ต.ค.'!AD42))</f>
        <v/>
      </c>
      <c r="GU12" s="139" t="str">
        <f>IF($B$2=1,IF('ต.ค.'!AE12="","",'ต.ค.'!AE12),IF('ต.ค.'!AE42="","",'ต.ค.'!AE42))</f>
        <v/>
      </c>
      <c r="GV12" s="139" t="str">
        <f>IF($B$2=1,IF('ต.ค.'!AF12="","",'ต.ค.'!AF12),IF('ต.ค.'!AF42="","",'ต.ค.'!AF42))</f>
        <v/>
      </c>
      <c r="GW12" s="139" t="str">
        <f>IF($B$2=1,IF('ต.ค.'!AG12="","",'ต.ค.'!AG12),IF('ต.ค.'!AG42="","",'ต.ค.'!AG42))</f>
        <v/>
      </c>
      <c r="GX12" s="139" t="str">
        <f>IF($B$2=1,IF('ต.ค.'!AH12="","",'ต.ค.'!AH12),IF('ต.ค.'!AH42="","",'ต.ค.'!AH42))</f>
        <v/>
      </c>
      <c r="GY12" s="139" t="str">
        <f>IF($B$2=1,IF('ต.ค.'!AI12="","",'ต.ค.'!AI12),IF('ต.ค.'!AI42="","",'ต.ค.'!AI42))</f>
        <v/>
      </c>
      <c r="GZ12" s="138">
        <f t="shared" si="16"/>
        <v>9</v>
      </c>
      <c r="HA12" s="139"/>
      <c r="HB12" s="139" t="str">
        <f>IF($B$2=1,IF('พ.ย.'!D12="","",'พ.ย.'!D12),IF('พ.ย.'!D42="","",'พ.ย.'!D42))</f>
        <v/>
      </c>
      <c r="HC12" s="139" t="str">
        <f>IF($B$2=1,IF('พ.ย.'!E12="","",'พ.ย.'!E12),IF('พ.ย.'!E42="","",'พ.ย.'!E42))</f>
        <v/>
      </c>
      <c r="HD12" s="139" t="str">
        <f>IF($B$2=1,IF('พ.ย.'!F12="","",'พ.ย.'!F12),IF('พ.ย.'!F42="","",'พ.ย.'!F42))</f>
        <v/>
      </c>
      <c r="HE12" s="139" t="str">
        <f>IF($B$2=1,IF('พ.ย.'!G12="","",'พ.ย.'!G12),IF('พ.ย.'!G42="","",'พ.ย.'!G42))</f>
        <v/>
      </c>
      <c r="HF12" s="139" t="str">
        <f>IF($B$2=1,IF('พ.ย.'!H12="","",'พ.ย.'!H12),IF('พ.ย.'!H42="","",'พ.ย.'!H42))</f>
        <v/>
      </c>
      <c r="HG12" s="139" t="str">
        <f>IF($B$2=1,IF('พ.ย.'!I12="","",'พ.ย.'!I12),IF('พ.ย.'!I42="","",'พ.ย.'!I42))</f>
        <v/>
      </c>
      <c r="HH12" s="139" t="str">
        <f>IF($B$2=1,IF('พ.ย.'!J12="","",'พ.ย.'!J12),IF('พ.ย.'!J42="","",'พ.ย.'!J42))</f>
        <v/>
      </c>
      <c r="HI12" s="139" t="str">
        <f>IF($B$2=1,IF('พ.ย.'!K12="","",'พ.ย.'!K12),IF('พ.ย.'!K42="","",'พ.ย.'!K42))</f>
        <v/>
      </c>
      <c r="HJ12" s="139" t="str">
        <f>IF($B$2=1,IF('พ.ย.'!L12="","",'พ.ย.'!L12),IF('พ.ย.'!L42="","",'พ.ย.'!L42))</f>
        <v/>
      </c>
      <c r="HK12" s="139" t="str">
        <f>IF($B$2=1,IF('พ.ย.'!M12="","",'พ.ย.'!M12),IF('พ.ย.'!M42="","",'พ.ย.'!M42))</f>
        <v/>
      </c>
      <c r="HL12" s="139" t="str">
        <f>IF($B$2=1,IF('พ.ย.'!N12="","",'พ.ย.'!N12),IF('พ.ย.'!N42="","",'พ.ย.'!N42))</f>
        <v/>
      </c>
      <c r="HM12" s="139" t="str">
        <f>IF($B$2=1,IF('พ.ย.'!O12="","",'พ.ย.'!O12),IF('พ.ย.'!O42="","",'พ.ย.'!O42))</f>
        <v/>
      </c>
      <c r="HN12" s="139" t="str">
        <f>IF($B$2=1,IF('พ.ย.'!P12="","",'พ.ย.'!P12),IF('พ.ย.'!P42="","",'พ.ย.'!P42))</f>
        <v/>
      </c>
      <c r="HO12" s="139" t="str">
        <f>IF($B$2=1,IF('พ.ย.'!Q12="","",'พ.ย.'!Q12),IF('พ.ย.'!Q42="","",'พ.ย.'!Q42))</f>
        <v/>
      </c>
      <c r="HP12" s="139" t="str">
        <f>IF($B$2=1,IF('พ.ย.'!R12="","",'พ.ย.'!R12),IF('พ.ย.'!R42="","",'พ.ย.'!R42))</f>
        <v/>
      </c>
      <c r="HQ12" s="139" t="str">
        <f>IF($B$2=1,IF('พ.ย.'!S12="","",'พ.ย.'!S12),IF('พ.ย.'!S42="","",'พ.ย.'!S42))</f>
        <v/>
      </c>
      <c r="HR12" s="139" t="str">
        <f>IF($B$2=1,IF('พ.ย.'!T12="","",'พ.ย.'!T12),IF('พ.ย.'!T42="","",'พ.ย.'!T42))</f>
        <v/>
      </c>
      <c r="HS12" s="139" t="str">
        <f>IF($B$2=1,IF('พ.ย.'!U12="","",'พ.ย.'!U12),IF('พ.ย.'!U42="","",'พ.ย.'!U42))</f>
        <v/>
      </c>
      <c r="HT12" s="139" t="str">
        <f>IF($B$2=1,IF('พ.ย.'!V12="","",'พ.ย.'!V12),IF('พ.ย.'!V42="","",'พ.ย.'!V42))</f>
        <v/>
      </c>
      <c r="HU12" s="139" t="str">
        <f>IF($B$2=1,IF('พ.ย.'!W12="","",'พ.ย.'!W12),IF('พ.ย.'!W42="","",'พ.ย.'!W42))</f>
        <v/>
      </c>
      <c r="HV12" s="139" t="str">
        <f>IF($B$2=1,IF('พ.ย.'!X12="","",'พ.ย.'!X12),IF('พ.ย.'!X42="","",'พ.ย.'!X42))</f>
        <v/>
      </c>
      <c r="HW12" s="139" t="str">
        <f>IF($B$2=1,IF('พ.ย.'!Y12="","",'พ.ย.'!Y12),IF('พ.ย.'!Y42="","",'พ.ย.'!Y42))</f>
        <v/>
      </c>
      <c r="HX12" s="139" t="str">
        <f>IF($B$2=1,IF('พ.ย.'!Z12="","",'พ.ย.'!Z12),IF('พ.ย.'!Z42="","",'พ.ย.'!Z42))</f>
        <v/>
      </c>
      <c r="HY12" s="139" t="str">
        <f>IF($B$2=1,IF('พ.ย.'!AA12="","",'พ.ย.'!AA12),IF('พ.ย.'!AA42="","",'พ.ย.'!AA42))</f>
        <v/>
      </c>
      <c r="HZ12" s="139" t="str">
        <f>IF($B$2=1,IF('พ.ย.'!AB12="","",'พ.ย.'!AB12),IF('พ.ย.'!AB42="","",'พ.ย.'!AB42))</f>
        <v/>
      </c>
      <c r="IA12" s="139" t="str">
        <f>IF($B$2=1,IF('พ.ย.'!AC12="","",'พ.ย.'!AC12),IF('พ.ย.'!AC42="","",'พ.ย.'!AC42))</f>
        <v/>
      </c>
      <c r="IB12" s="139" t="str">
        <f>IF($B$2=1,IF('พ.ย.'!AD12="","",'พ.ย.'!AD12),IF('พ.ย.'!AD42="","",'พ.ย.'!AD42))</f>
        <v/>
      </c>
      <c r="IC12" s="139" t="str">
        <f>IF($B$2=1,IF('พ.ย.'!AE12="","",'พ.ย.'!AE12),IF('พ.ย.'!AE42="","",'พ.ย.'!AE42))</f>
        <v/>
      </c>
      <c r="ID12" s="139" t="str">
        <f>IF($B$2=1,IF('พ.ย.'!AF12="","",'พ.ย.'!AF12),IF('พ.ย.'!AF42="","",'พ.ย.'!AF42))</f>
        <v/>
      </c>
      <c r="IE12" s="139" t="str">
        <f>IF($B$2=1,IF('พ.ย.'!AG12="","",'พ.ย.'!AG12),IF('พ.ย.'!AG42="","",'พ.ย.'!AG42))</f>
        <v/>
      </c>
      <c r="IF12" s="139" t="str">
        <f>IF($B$2=1,IF('พ.ย.'!AH12="","",'พ.ย.'!AH12),IF('พ.ย.'!AH42="","",'พ.ย.'!AH42))</f>
        <v/>
      </c>
      <c r="IG12" s="139" t="str">
        <f>IF($B$2=1,IF('พ.ย.'!AI12="","",'พ.ย.'!AI12),IF('พ.ย.'!AI42="","",'พ.ย.'!AI42))</f>
        <v/>
      </c>
      <c r="IH12" s="138">
        <f t="shared" si="17"/>
        <v>9</v>
      </c>
      <c r="II12" s="139"/>
      <c r="IJ12" s="139" t="str">
        <f>IF($B$2=1,IF('ธ.ค.'!D12="","",'ธ.ค.'!D12),IF('ธ.ค.'!D42="","",'ธ.ค.'!D42))</f>
        <v/>
      </c>
      <c r="IK12" s="139" t="str">
        <f>IF($B$2=1,IF('ธ.ค.'!E12="","",'ธ.ค.'!E12),IF('ธ.ค.'!E42="","",'ธ.ค.'!E42))</f>
        <v/>
      </c>
      <c r="IL12" s="139" t="str">
        <f>IF($B$2=1,IF('ธ.ค.'!F12="","",'ธ.ค.'!F12),IF('ธ.ค.'!F42="","",'ธ.ค.'!F42))</f>
        <v/>
      </c>
      <c r="IM12" s="139" t="str">
        <f>IF($B$2=1,IF('ธ.ค.'!G12="","",'ธ.ค.'!G12),IF('ธ.ค.'!G42="","",'ธ.ค.'!G42))</f>
        <v/>
      </c>
      <c r="IN12" s="139" t="str">
        <f>IF($B$2=1,IF('ธ.ค.'!H12="","",'ธ.ค.'!H12),IF('ธ.ค.'!H42="","",'ธ.ค.'!H42))</f>
        <v/>
      </c>
      <c r="IO12" s="139" t="str">
        <f>IF($B$2=1,IF('ธ.ค.'!I12="","",'ธ.ค.'!I12),IF('ธ.ค.'!I42="","",'ธ.ค.'!I42))</f>
        <v/>
      </c>
      <c r="IP12" s="139" t="str">
        <f>IF($B$2=1,IF('ธ.ค.'!J12="","",'ธ.ค.'!J12),IF('ธ.ค.'!J42="","",'ธ.ค.'!J42))</f>
        <v/>
      </c>
      <c r="IQ12" s="139" t="str">
        <f>IF($B$2=1,IF('ธ.ค.'!K12="","",'ธ.ค.'!K12),IF('ธ.ค.'!K42="","",'ธ.ค.'!K42))</f>
        <v/>
      </c>
      <c r="IR12" s="139" t="str">
        <f>IF($B$2=1,IF('ธ.ค.'!L12="","",'ธ.ค.'!L12),IF('ธ.ค.'!L42="","",'ธ.ค.'!L42))</f>
        <v/>
      </c>
      <c r="IS12" s="139" t="str">
        <f>IF($B$2=1,IF('ธ.ค.'!M12="","",'ธ.ค.'!M12),IF('ธ.ค.'!M42="","",'ธ.ค.'!M42))</f>
        <v/>
      </c>
      <c r="IT12" s="139" t="str">
        <f>IF($B$2=1,IF('ธ.ค.'!N12="","",'ธ.ค.'!N12),IF('ธ.ค.'!N42="","",'ธ.ค.'!N42))</f>
        <v/>
      </c>
      <c r="IU12" s="139" t="str">
        <f>IF($B$2=1,IF('ธ.ค.'!O12="","",'ธ.ค.'!O12),IF('ธ.ค.'!O42="","",'ธ.ค.'!O42))</f>
        <v/>
      </c>
      <c r="IV12" s="139" t="str">
        <f>IF($B$2=1,IF('ธ.ค.'!P12="","",'ธ.ค.'!P12),IF('ธ.ค.'!P42="","",'ธ.ค.'!P42))</f>
        <v/>
      </c>
      <c r="IW12" s="139" t="str">
        <f>IF($B$2=1,IF('ธ.ค.'!Q12="","",'ธ.ค.'!Q12),IF('ธ.ค.'!Q42="","",'ธ.ค.'!Q42))</f>
        <v/>
      </c>
      <c r="IX12" s="139" t="str">
        <f>IF($B$2=1,IF('ธ.ค.'!R12="","",'ธ.ค.'!R12),IF('ธ.ค.'!R42="","",'ธ.ค.'!R42))</f>
        <v/>
      </c>
      <c r="IY12" s="139" t="str">
        <f>IF($B$2=1,IF('ธ.ค.'!S12="","",'ธ.ค.'!S12),IF('ธ.ค.'!S42="","",'ธ.ค.'!S42))</f>
        <v/>
      </c>
      <c r="IZ12" s="139" t="str">
        <f>IF($B$2=1,IF('ธ.ค.'!T12="","",'ธ.ค.'!T12),IF('ธ.ค.'!T42="","",'ธ.ค.'!T42))</f>
        <v/>
      </c>
      <c r="JA12" s="139" t="str">
        <f>IF($B$2=1,IF('ธ.ค.'!U12="","",'ธ.ค.'!U12),IF('ธ.ค.'!U42="","",'ธ.ค.'!U42))</f>
        <v/>
      </c>
      <c r="JB12" s="139" t="str">
        <f>IF($B$2=1,IF('ธ.ค.'!V12="","",'ธ.ค.'!V12),IF('ธ.ค.'!V42="","",'ธ.ค.'!V42))</f>
        <v/>
      </c>
      <c r="JC12" s="139" t="str">
        <f>IF($B$2=1,IF('ธ.ค.'!W12="","",'ธ.ค.'!W12),IF('ธ.ค.'!W42="","",'ธ.ค.'!W42))</f>
        <v/>
      </c>
      <c r="JD12" s="139" t="str">
        <f>IF($B$2=1,IF('ธ.ค.'!X12="","",'ธ.ค.'!X12),IF('ธ.ค.'!X42="","",'ธ.ค.'!X42))</f>
        <v/>
      </c>
      <c r="JE12" s="139" t="str">
        <f>IF($B$2=1,IF('ธ.ค.'!Y12="","",'ธ.ค.'!Y12),IF('ธ.ค.'!Y42="","",'ธ.ค.'!Y42))</f>
        <v/>
      </c>
      <c r="JF12" s="139" t="str">
        <f>IF($B$2=1,IF('ธ.ค.'!Z12="","",'ธ.ค.'!Z12),IF('ธ.ค.'!Z42="","",'ธ.ค.'!Z42))</f>
        <v/>
      </c>
      <c r="JG12" s="139" t="str">
        <f>IF($B$2=1,IF('ธ.ค.'!AA12="","",'ธ.ค.'!AA12),IF('ธ.ค.'!AA42="","",'ธ.ค.'!AA42))</f>
        <v/>
      </c>
      <c r="JH12" s="139" t="str">
        <f>IF($B$2=1,IF('ธ.ค.'!AB12="","",'ธ.ค.'!AB12),IF('ธ.ค.'!AB42="","",'ธ.ค.'!AB42))</f>
        <v/>
      </c>
      <c r="JI12" s="139" t="str">
        <f>IF($B$2=1,IF('ธ.ค.'!AC12="","",'ธ.ค.'!AC12),IF('ธ.ค.'!AC42="","",'ธ.ค.'!AC42))</f>
        <v/>
      </c>
      <c r="JJ12" s="139" t="str">
        <f>IF($B$2=1,IF('ธ.ค.'!AD12="","",'ธ.ค.'!AD12),IF('ธ.ค.'!AD42="","",'ธ.ค.'!AD42))</f>
        <v/>
      </c>
      <c r="JK12" s="139" t="str">
        <f>IF($B$2=1,IF('ธ.ค.'!AE12="","",'ธ.ค.'!AE12),IF('ธ.ค.'!AE42="","",'ธ.ค.'!AE42))</f>
        <v/>
      </c>
      <c r="JL12" s="139" t="str">
        <f>IF($B$2=1,IF('ธ.ค.'!AF12="","",'ธ.ค.'!AF12),IF('ธ.ค.'!AF42="","",'ธ.ค.'!AF42))</f>
        <v/>
      </c>
      <c r="JM12" s="139" t="str">
        <f>IF($B$2=1,IF('ธ.ค.'!AG12="","",'ธ.ค.'!AG12),IF('ธ.ค.'!AG42="","",'ธ.ค.'!AG42))</f>
        <v/>
      </c>
      <c r="JN12" s="139" t="str">
        <f>IF($B$2=1,IF('ธ.ค.'!AH12="","",'ธ.ค.'!AH12),IF('ธ.ค.'!AH42="","",'ธ.ค.'!AH42))</f>
        <v/>
      </c>
      <c r="JO12" s="139" t="str">
        <f>IF($B$2=1,IF('ธ.ค.'!AI12="","",'ธ.ค.'!AI12),IF('ธ.ค.'!AI42="","",'ธ.ค.'!AI42))</f>
        <v/>
      </c>
      <c r="JP12" s="138">
        <f t="shared" si="18"/>
        <v>9</v>
      </c>
      <c r="JQ12" s="139"/>
      <c r="JR12" s="139" t="str">
        <f>IF($B$2=1,IF('ม.ค.'!D12="","",'ม.ค.'!D12),IF('ม.ค.'!D42="","",'ม.ค.'!D42))</f>
        <v/>
      </c>
      <c r="JS12" s="139" t="str">
        <f>IF($B$2=1,IF('ม.ค.'!E12="","",'ม.ค.'!E12),IF('ม.ค.'!E42="","",'ม.ค.'!E42))</f>
        <v/>
      </c>
      <c r="JT12" s="139" t="str">
        <f>IF($B$2=1,IF('ม.ค.'!F12="","",'ม.ค.'!F12),IF('ม.ค.'!F42="","",'ม.ค.'!F42))</f>
        <v/>
      </c>
      <c r="JU12" s="139" t="str">
        <f>IF($B$2=1,IF('ม.ค.'!G12="","",'ม.ค.'!G12),IF('ม.ค.'!G42="","",'ม.ค.'!G42))</f>
        <v/>
      </c>
      <c r="JV12" s="139" t="str">
        <f>IF($B$2=1,IF('ม.ค.'!H12="","",'ม.ค.'!H12),IF('ม.ค.'!H42="","",'ม.ค.'!H42))</f>
        <v/>
      </c>
      <c r="JW12" s="139" t="str">
        <f>IF($B$2=1,IF('ม.ค.'!I12="","",'ม.ค.'!I12),IF('ม.ค.'!I42="","",'ม.ค.'!I42))</f>
        <v/>
      </c>
      <c r="JX12" s="139" t="str">
        <f>IF($B$2=1,IF('ม.ค.'!J12="","",'ม.ค.'!J12),IF('ม.ค.'!J42="","",'ม.ค.'!J42))</f>
        <v/>
      </c>
      <c r="JY12" s="139" t="str">
        <f>IF($B$2=1,IF('ม.ค.'!K12="","",'ม.ค.'!K12),IF('ม.ค.'!K42="","",'ม.ค.'!K42))</f>
        <v/>
      </c>
      <c r="JZ12" s="139" t="str">
        <f>IF($B$2=1,IF('ม.ค.'!L12="","",'ม.ค.'!L12),IF('ม.ค.'!L42="","",'ม.ค.'!L42))</f>
        <v/>
      </c>
      <c r="KA12" s="139" t="str">
        <f>IF($B$2=1,IF('ม.ค.'!M12="","",'ม.ค.'!M12),IF('ม.ค.'!M42="","",'ม.ค.'!M42))</f>
        <v/>
      </c>
      <c r="KB12" s="139" t="str">
        <f>IF($B$2=1,IF('ม.ค.'!N12="","",'ม.ค.'!N12),IF('ม.ค.'!N42="","",'ม.ค.'!N42))</f>
        <v/>
      </c>
      <c r="KC12" s="139" t="str">
        <f>IF($B$2=1,IF('ม.ค.'!O12="","",'ม.ค.'!O12),IF('ม.ค.'!O42="","",'ม.ค.'!O42))</f>
        <v/>
      </c>
      <c r="KD12" s="139" t="str">
        <f>IF($B$2=1,IF('ม.ค.'!P12="","",'ม.ค.'!P12),IF('ม.ค.'!P42="","",'ม.ค.'!P42))</f>
        <v/>
      </c>
      <c r="KE12" s="139" t="str">
        <f>IF($B$2=1,IF('ม.ค.'!Q12="","",'ม.ค.'!Q12),IF('ม.ค.'!Q42="","",'ม.ค.'!Q42))</f>
        <v/>
      </c>
      <c r="KF12" s="139" t="str">
        <f>IF($B$2=1,IF('ม.ค.'!R12="","",'ม.ค.'!R12),IF('ม.ค.'!R42="","",'ม.ค.'!R42))</f>
        <v/>
      </c>
      <c r="KG12" s="139" t="str">
        <f>IF($B$2=1,IF('ม.ค.'!S12="","",'ม.ค.'!S12),IF('ม.ค.'!S42="","",'ม.ค.'!S42))</f>
        <v/>
      </c>
      <c r="KH12" s="139" t="str">
        <f>IF($B$2=1,IF('ม.ค.'!T12="","",'ม.ค.'!T12),IF('ม.ค.'!T42="","",'ม.ค.'!T42))</f>
        <v/>
      </c>
      <c r="KI12" s="139" t="str">
        <f>IF($B$2=1,IF('ม.ค.'!U12="","",'ม.ค.'!U12),IF('ม.ค.'!U42="","",'ม.ค.'!U42))</f>
        <v/>
      </c>
      <c r="KJ12" s="139" t="str">
        <f>IF($B$2=1,IF('ม.ค.'!V12="","",'ม.ค.'!V12),IF('ม.ค.'!V42="","",'ม.ค.'!V42))</f>
        <v/>
      </c>
      <c r="KK12" s="139" t="str">
        <f>IF($B$2=1,IF('ม.ค.'!W12="","",'ม.ค.'!W12),IF('ม.ค.'!W42="","",'ม.ค.'!W42))</f>
        <v/>
      </c>
      <c r="KL12" s="139" t="str">
        <f>IF($B$2=1,IF('ม.ค.'!X12="","",'ม.ค.'!X12),IF('ม.ค.'!X42="","",'ม.ค.'!X42))</f>
        <v/>
      </c>
      <c r="KM12" s="139" t="str">
        <f>IF($B$2=1,IF('ม.ค.'!Y12="","",'ม.ค.'!Y12),IF('ม.ค.'!Y42="","",'ม.ค.'!Y42))</f>
        <v/>
      </c>
      <c r="KN12" s="139" t="str">
        <f>IF($B$2=1,IF('ม.ค.'!Z12="","",'ม.ค.'!Z12),IF('ม.ค.'!Z42="","",'ม.ค.'!Z42))</f>
        <v/>
      </c>
      <c r="KO12" s="139" t="str">
        <f>IF($B$2=1,IF('ม.ค.'!AA12="","",'ม.ค.'!AA12),IF('ม.ค.'!AA42="","",'ม.ค.'!AA42))</f>
        <v/>
      </c>
      <c r="KP12" s="139" t="str">
        <f>IF($B$2=1,IF('ม.ค.'!AB12="","",'ม.ค.'!AB12),IF('ม.ค.'!AB42="","",'ม.ค.'!AB42))</f>
        <v/>
      </c>
      <c r="KQ12" s="139" t="str">
        <f>IF($B$2=1,IF('ม.ค.'!AC12="","",'ม.ค.'!AC12),IF('ม.ค.'!AC42="","",'ม.ค.'!AC42))</f>
        <v/>
      </c>
      <c r="KR12" s="139" t="str">
        <f>IF($B$2=1,IF('ม.ค.'!AD12="","",'ม.ค.'!AD12),IF('ม.ค.'!AD42="","",'ม.ค.'!AD42))</f>
        <v/>
      </c>
      <c r="KS12" s="139" t="str">
        <f>IF($B$2=1,IF('ม.ค.'!AE12="","",'ม.ค.'!AE12),IF('ม.ค.'!AE42="","",'ม.ค.'!AE42))</f>
        <v/>
      </c>
      <c r="KT12" s="139" t="str">
        <f>IF($B$2=1,IF('ม.ค.'!AF12="","",'ม.ค.'!AF12),IF('ม.ค.'!AF42="","",'ม.ค.'!AF42))</f>
        <v/>
      </c>
      <c r="KU12" s="139" t="str">
        <f>IF($B$2=1,IF('ม.ค.'!AG12="","",'ม.ค.'!AG12),IF('ม.ค.'!AG42="","",'ม.ค.'!AG42))</f>
        <v/>
      </c>
      <c r="KV12" s="139" t="str">
        <f>IF($B$2=1,IF('ม.ค.'!AH12="","",'ม.ค.'!AH12),IF('ม.ค.'!AH42="","",'ม.ค.'!AH42))</f>
        <v/>
      </c>
      <c r="KW12" s="139" t="str">
        <f>IF($B$2=1,IF('ม.ค.'!AI12="","",'ม.ค.'!AI12),IF('ม.ค.'!AI42="","",'ม.ค.'!AI42))</f>
        <v/>
      </c>
      <c r="KX12" s="138">
        <f t="shared" si="19"/>
        <v>9</v>
      </c>
      <c r="KY12" s="139"/>
      <c r="KZ12" s="139" t="str">
        <f>IF($B$2=1,IF('ก.พ.'!D12="","",'ก.พ.'!D12),IF('ก.พ.'!D42="","",'ก.พ.'!D42))</f>
        <v/>
      </c>
      <c r="LA12" s="139" t="str">
        <f>IF($B$2=1,IF('ก.พ.'!E12="","",'ก.พ.'!E12),IF('ก.พ.'!E42="","",'ก.พ.'!E42))</f>
        <v/>
      </c>
      <c r="LB12" s="139" t="str">
        <f>IF($B$2=1,IF('ก.พ.'!F12="","",'ก.พ.'!F12),IF('ก.พ.'!F42="","",'ก.พ.'!F42))</f>
        <v/>
      </c>
      <c r="LC12" s="139" t="str">
        <f>IF($B$2=1,IF('ก.พ.'!G12="","",'ก.พ.'!G12),IF('ก.พ.'!G42="","",'ก.พ.'!G42))</f>
        <v/>
      </c>
      <c r="LD12" s="139" t="str">
        <f>IF($B$2=1,IF('ก.พ.'!H12="","",'ก.พ.'!H12),IF('ก.พ.'!H42="","",'ก.พ.'!H42))</f>
        <v/>
      </c>
      <c r="LE12" s="139" t="str">
        <f>IF($B$2=1,IF('ก.พ.'!I12="","",'ก.พ.'!I12),IF('ก.พ.'!I42="","",'ก.พ.'!I42))</f>
        <v/>
      </c>
      <c r="LF12" s="139" t="str">
        <f>IF($B$2=1,IF('ก.พ.'!J12="","",'ก.พ.'!J12),IF('ก.พ.'!J42="","",'ก.พ.'!J42))</f>
        <v/>
      </c>
      <c r="LG12" s="139" t="str">
        <f>IF($B$2=1,IF('ก.พ.'!K12="","",'ก.พ.'!K12),IF('ก.พ.'!K42="","",'ก.พ.'!K42))</f>
        <v/>
      </c>
      <c r="LH12" s="139" t="str">
        <f>IF($B$2=1,IF('ก.พ.'!L12="","",'ก.พ.'!L12),IF('ก.พ.'!L42="","",'ก.พ.'!L42))</f>
        <v/>
      </c>
      <c r="LI12" s="139" t="str">
        <f>IF($B$2=1,IF('ก.พ.'!M12="","",'ก.พ.'!M12),IF('ก.พ.'!M42="","",'ก.พ.'!M42))</f>
        <v/>
      </c>
      <c r="LJ12" s="139" t="str">
        <f>IF($B$2=1,IF('ก.พ.'!N12="","",'ก.พ.'!N12),IF('ก.พ.'!N42="","",'ก.พ.'!N42))</f>
        <v/>
      </c>
      <c r="LK12" s="139" t="str">
        <f>IF($B$2=1,IF('ก.พ.'!O12="","",'ก.พ.'!O12),IF('ก.พ.'!O42="","",'ก.พ.'!O42))</f>
        <v/>
      </c>
      <c r="LL12" s="139" t="str">
        <f>IF($B$2=1,IF('ก.พ.'!P12="","",'ก.พ.'!P12),IF('ก.พ.'!P42="","",'ก.พ.'!P42))</f>
        <v/>
      </c>
      <c r="LM12" s="139" t="str">
        <f>IF($B$2=1,IF('ก.พ.'!Q12="","",'ก.พ.'!Q12),IF('ก.พ.'!Q42="","",'ก.พ.'!Q42))</f>
        <v/>
      </c>
      <c r="LN12" s="139" t="str">
        <f>IF($B$2=1,IF('ก.พ.'!R12="","",'ก.พ.'!R12),IF('ก.พ.'!R42="","",'ก.พ.'!R42))</f>
        <v/>
      </c>
      <c r="LO12" s="139" t="str">
        <f>IF($B$2=1,IF('ก.พ.'!S12="","",'ก.พ.'!S12),IF('ก.พ.'!S42="","",'ก.พ.'!S42))</f>
        <v/>
      </c>
      <c r="LP12" s="139" t="str">
        <f>IF($B$2=1,IF('ก.พ.'!T12="","",'ก.พ.'!T12),IF('ก.พ.'!T42="","",'ก.พ.'!T42))</f>
        <v/>
      </c>
      <c r="LQ12" s="139" t="str">
        <f>IF($B$2=1,IF('ก.พ.'!U12="","",'ก.พ.'!U12),IF('ก.พ.'!U42="","",'ก.พ.'!U42))</f>
        <v/>
      </c>
      <c r="LR12" s="139" t="str">
        <f>IF($B$2=1,IF('ก.พ.'!V12="","",'ก.พ.'!V12),IF('ก.พ.'!V42="","",'ก.พ.'!V42))</f>
        <v/>
      </c>
      <c r="LS12" s="139" t="str">
        <f>IF($B$2=1,IF('ก.พ.'!W12="","",'ก.พ.'!W12),IF('ก.พ.'!W42="","",'ก.พ.'!W42))</f>
        <v/>
      </c>
      <c r="LT12" s="139" t="str">
        <f>IF($B$2=1,IF('ก.พ.'!X12="","",'ก.พ.'!X12),IF('ก.พ.'!X42="","",'ก.พ.'!X42))</f>
        <v/>
      </c>
      <c r="LU12" s="139" t="str">
        <f>IF($B$2=1,IF('ก.พ.'!Y12="","",'ก.พ.'!Y12),IF('ก.พ.'!Y42="","",'ก.พ.'!Y42))</f>
        <v/>
      </c>
      <c r="LV12" s="139" t="str">
        <f>IF($B$2=1,IF('ก.พ.'!Z12="","",'ก.พ.'!Z12),IF('ก.พ.'!Z42="","",'ก.พ.'!Z42))</f>
        <v/>
      </c>
      <c r="LW12" s="139" t="str">
        <f>IF($B$2=1,IF('ก.พ.'!AA12="","",'ก.พ.'!AA12),IF('ก.พ.'!AA42="","",'ก.พ.'!AA42))</f>
        <v/>
      </c>
      <c r="LX12" s="139" t="str">
        <f>IF($B$2=1,IF('ก.พ.'!AB12="","",'ก.พ.'!AB12),IF('ก.พ.'!AB42="","",'ก.พ.'!AB42))</f>
        <v/>
      </c>
      <c r="LY12" s="139" t="str">
        <f>IF($B$2=1,IF('ก.พ.'!AC12="","",'ก.พ.'!AC12),IF('ก.พ.'!AC42="","",'ก.พ.'!AC42))</f>
        <v/>
      </c>
      <c r="LZ12" s="139" t="str">
        <f>IF($B$2=1,IF('ก.พ.'!AD12="","",'ก.พ.'!AD12),IF('ก.พ.'!AD42="","",'ก.พ.'!AD42))</f>
        <v/>
      </c>
      <c r="MA12" s="139" t="str">
        <f>IF($B$2=1,IF('ก.พ.'!AE12="","",'ก.พ.'!AE12),IF('ก.พ.'!AE42="","",'ก.พ.'!AE42))</f>
        <v/>
      </c>
      <c r="MB12" s="139" t="str">
        <f>IF($B$2=1,IF('ก.พ.'!AF12="","",'ก.พ.'!AF12),IF('ก.พ.'!AF42="","",'ก.พ.'!AF42))</f>
        <v/>
      </c>
      <c r="MC12" s="139" t="str">
        <f>IF($B$2=1,IF('ก.พ.'!AG12="","",'ก.พ.'!AG12),IF('ก.พ.'!AG42="","",'ก.พ.'!AG42))</f>
        <v/>
      </c>
      <c r="MD12" s="139" t="str">
        <f>IF($B$2=1,IF('ก.พ.'!AH12="","",'ก.พ.'!AH12),IF('ก.พ.'!AH42="","",'ก.พ.'!AH42))</f>
        <v/>
      </c>
      <c r="ME12" s="139" t="str">
        <f>IF($B$2=1,IF('ก.พ.'!AI12="","",'ก.พ.'!AI12),IF('ก.พ.'!AI42="","",'ก.พ.'!AI42))</f>
        <v/>
      </c>
      <c r="MF12" s="138">
        <f t="shared" si="20"/>
        <v>9</v>
      </c>
      <c r="MG12" s="139"/>
      <c r="MH12" s="139" t="str">
        <f>IF($B$2=1,IF('มี.ค.'!D12="","",'มี.ค.'!D12),IF('มี.ค.'!D42="","",'มี.ค.'!D42))</f>
        <v/>
      </c>
      <c r="MI12" s="139" t="str">
        <f>IF($B$2=1,IF('มี.ค.'!E12="","",'มี.ค.'!E12),IF('มี.ค.'!E42="","",'มี.ค.'!E42))</f>
        <v/>
      </c>
      <c r="MJ12" s="139" t="str">
        <f>IF($B$2=1,IF('มี.ค.'!F12="","",'มี.ค.'!F12),IF('มี.ค.'!F42="","",'มี.ค.'!F42))</f>
        <v/>
      </c>
      <c r="MK12" s="139" t="str">
        <f>IF($B$2=1,IF('มี.ค.'!G12="","",'มี.ค.'!G12),IF('มี.ค.'!G42="","",'มี.ค.'!G42))</f>
        <v/>
      </c>
      <c r="ML12" s="139" t="str">
        <f>IF($B$2=1,IF('มี.ค.'!H12="","",'มี.ค.'!H12),IF('มี.ค.'!H42="","",'มี.ค.'!H42))</f>
        <v/>
      </c>
      <c r="MM12" s="139" t="str">
        <f>IF($B$2=1,IF('มี.ค.'!I12="","",'มี.ค.'!I12),IF('มี.ค.'!I42="","",'มี.ค.'!I42))</f>
        <v/>
      </c>
      <c r="MN12" s="139" t="str">
        <f>IF($B$2=1,IF('มี.ค.'!J12="","",'มี.ค.'!J12),IF('มี.ค.'!J42="","",'มี.ค.'!J42))</f>
        <v/>
      </c>
      <c r="MO12" s="139" t="str">
        <f>IF($B$2=1,IF('มี.ค.'!K12="","",'มี.ค.'!K12),IF('มี.ค.'!K42="","",'มี.ค.'!K42))</f>
        <v/>
      </c>
      <c r="MP12" s="139" t="str">
        <f>IF($B$2=1,IF('มี.ค.'!L12="","",'มี.ค.'!L12),IF('มี.ค.'!L42="","",'มี.ค.'!L42))</f>
        <v/>
      </c>
      <c r="MQ12" s="139" t="str">
        <f>IF($B$2=1,IF('มี.ค.'!M12="","",'มี.ค.'!M12),IF('มี.ค.'!M42="","",'มี.ค.'!M42))</f>
        <v/>
      </c>
      <c r="MR12" s="139" t="str">
        <f>IF($B$2=1,IF('มี.ค.'!N12="","",'มี.ค.'!N12),IF('มี.ค.'!N42="","",'มี.ค.'!N42))</f>
        <v/>
      </c>
      <c r="MS12" s="139" t="str">
        <f>IF($B$2=1,IF('มี.ค.'!O12="","",'มี.ค.'!O12),IF('มี.ค.'!O42="","",'มี.ค.'!O42))</f>
        <v/>
      </c>
      <c r="MT12" s="139" t="str">
        <f>IF($B$2=1,IF('มี.ค.'!P12="","",'มี.ค.'!P12),IF('มี.ค.'!P42="","",'มี.ค.'!P42))</f>
        <v/>
      </c>
      <c r="MU12" s="139" t="str">
        <f>IF($B$2=1,IF('มี.ค.'!Q12="","",'มี.ค.'!Q12),IF('มี.ค.'!Q42="","",'มี.ค.'!Q42))</f>
        <v/>
      </c>
      <c r="MV12" s="139" t="str">
        <f>IF($B$2=1,IF('มี.ค.'!R12="","",'มี.ค.'!R12),IF('มี.ค.'!R42="","",'มี.ค.'!R42))</f>
        <v/>
      </c>
      <c r="MW12" s="139" t="str">
        <f>IF($B$2=1,IF('มี.ค.'!S12="","",'มี.ค.'!S12),IF('มี.ค.'!S42="","",'มี.ค.'!S42))</f>
        <v/>
      </c>
      <c r="MX12" s="139" t="str">
        <f>IF($B$2=1,IF('มี.ค.'!T12="","",'มี.ค.'!T12),IF('มี.ค.'!T42="","",'มี.ค.'!T42))</f>
        <v/>
      </c>
      <c r="MY12" s="139" t="str">
        <f>IF($B$2=1,IF('มี.ค.'!U12="","",'มี.ค.'!U12),IF('มี.ค.'!U42="","",'มี.ค.'!U42))</f>
        <v/>
      </c>
      <c r="MZ12" s="139" t="str">
        <f>IF($B$2=1,IF('มี.ค.'!V12="","",'มี.ค.'!V12),IF('มี.ค.'!V42="","",'มี.ค.'!V42))</f>
        <v/>
      </c>
      <c r="NA12" s="139" t="str">
        <f>IF($B$2=1,IF('มี.ค.'!W12="","",'มี.ค.'!W12),IF('มี.ค.'!W42="","",'มี.ค.'!W42))</f>
        <v/>
      </c>
      <c r="NB12" s="139" t="str">
        <f>IF($B$2=1,IF('มี.ค.'!X12="","",'มี.ค.'!X12),IF('มี.ค.'!X42="","",'มี.ค.'!X42))</f>
        <v/>
      </c>
      <c r="NC12" s="139" t="str">
        <f>IF($B$2=1,IF('มี.ค.'!Y12="","",'มี.ค.'!Y12),IF('มี.ค.'!Y42="","",'มี.ค.'!Y42))</f>
        <v/>
      </c>
      <c r="ND12" s="139" t="str">
        <f>IF($B$2=1,IF('มี.ค.'!Z12="","",'มี.ค.'!Z12),IF('มี.ค.'!Z42="","",'มี.ค.'!Z42))</f>
        <v/>
      </c>
      <c r="NE12" s="139" t="str">
        <f>IF($B$2=1,IF('มี.ค.'!AA12="","",'มี.ค.'!AA12),IF('มี.ค.'!AA42="","",'มี.ค.'!AA42))</f>
        <v/>
      </c>
      <c r="NF12" s="139" t="str">
        <f>IF($B$2=1,IF('มี.ค.'!AB12="","",'มี.ค.'!AB12),IF('มี.ค.'!AB42="","",'มี.ค.'!AB42))</f>
        <v/>
      </c>
      <c r="NG12" s="139" t="str">
        <f>IF($B$2=1,IF('มี.ค.'!AC12="","",'มี.ค.'!AC12),IF('มี.ค.'!AC42="","",'มี.ค.'!AC42))</f>
        <v/>
      </c>
      <c r="NH12" s="139" t="str">
        <f>IF($B$2=1,IF('มี.ค.'!AD12="","",'มี.ค.'!AD12),IF('มี.ค.'!AD42="","",'มี.ค.'!AD42))</f>
        <v/>
      </c>
      <c r="NI12" s="139" t="str">
        <f>IF($B$2=1,IF('มี.ค.'!AE12="","",'มี.ค.'!AE12),IF('มี.ค.'!AE42="","",'มี.ค.'!AE42))</f>
        <v/>
      </c>
      <c r="NJ12" s="139" t="str">
        <f>IF($B$2=1,IF('มี.ค.'!AF12="","",'มี.ค.'!AF12),IF('มี.ค.'!AF42="","",'มี.ค.'!AF42))</f>
        <v/>
      </c>
      <c r="NK12" s="139" t="str">
        <f>IF($B$2=1,IF('มี.ค.'!AG12="","",'มี.ค.'!AG12),IF('มี.ค.'!AG42="","",'มี.ค.'!AG42))</f>
        <v/>
      </c>
      <c r="NL12" s="139" t="str">
        <f>IF($B$2=1,IF('มี.ค.'!AH12="","",'มี.ค.'!AH12),IF('มี.ค.'!AH42="","",'มี.ค.'!AH42))</f>
        <v/>
      </c>
      <c r="NM12" s="139" t="str">
        <f>IF($B$2=1,IF('มี.ค.'!AI12="","",'มี.ค.'!AI12),IF('มี.ค.'!AI42="","",'มี.ค.'!AI42))</f>
        <v/>
      </c>
    </row>
    <row r="13" spans="1:377" ht="21" customHeight="1" x14ac:dyDescent="0.35">
      <c r="A13" s="125"/>
      <c r="B13" s="125"/>
      <c r="C13" s="125"/>
      <c r="D13" s="138">
        <f t="shared" si="21"/>
        <v>10</v>
      </c>
      <c r="E13" s="139"/>
      <c r="F13" s="139" t="str">
        <f>IF($B$2=1,IF('พ.ค.'!D13="","",'พ.ค.'!D13),IF('พ.ค.'!D43="","",'พ.ค.'!D43))</f>
        <v/>
      </c>
      <c r="G13" s="139" t="str">
        <f>IF($B$2=1,IF('พ.ค.'!E13="","",'พ.ค.'!E13),IF('พ.ค.'!E43="","",'พ.ค.'!E43))</f>
        <v/>
      </c>
      <c r="H13" s="139" t="str">
        <f>IF($B$2=1,IF('พ.ค.'!F13="","",'พ.ค.'!F13),IF('พ.ค.'!F43="","",'พ.ค.'!F43))</f>
        <v/>
      </c>
      <c r="I13" s="139" t="str">
        <f>IF($B$2=1,IF('พ.ค.'!G13="","",'พ.ค.'!G13),IF('พ.ค.'!G43="","",'พ.ค.'!G43))</f>
        <v/>
      </c>
      <c r="J13" s="139" t="str">
        <f>IF($B$2=1,IF('พ.ค.'!H13="","",'พ.ค.'!H13),IF('พ.ค.'!H43="","",'พ.ค.'!H43))</f>
        <v/>
      </c>
      <c r="K13" s="139" t="str">
        <f>IF($B$2=1,IF('พ.ค.'!I13="","",'พ.ค.'!I13),IF('พ.ค.'!I43="","",'พ.ค.'!I43))</f>
        <v/>
      </c>
      <c r="L13" s="139" t="str">
        <f>IF($B$2=1,IF('พ.ค.'!J13="","",'พ.ค.'!J13),IF('พ.ค.'!J43="","",'พ.ค.'!J43))</f>
        <v/>
      </c>
      <c r="M13" s="139" t="str">
        <f>IF($B$2=1,IF('พ.ค.'!K13="","",'พ.ค.'!K13),IF('พ.ค.'!K43="","",'พ.ค.'!K43))</f>
        <v/>
      </c>
      <c r="N13" s="139" t="str">
        <f>IF($B$2=1,IF('พ.ค.'!L13="","",'พ.ค.'!L13),IF('พ.ค.'!L43="","",'พ.ค.'!L43))</f>
        <v/>
      </c>
      <c r="O13" s="139" t="str">
        <f>IF($B$2=1,IF('พ.ค.'!M13="","",'พ.ค.'!M13),IF('พ.ค.'!M43="","",'พ.ค.'!M43))</f>
        <v/>
      </c>
      <c r="P13" s="139" t="str">
        <f>IF($B$2=1,IF('พ.ค.'!N13="","",'พ.ค.'!N13),IF('พ.ค.'!N43="","",'พ.ค.'!N43))</f>
        <v/>
      </c>
      <c r="Q13" s="139" t="str">
        <f>IF($B$2=1,IF('พ.ค.'!O13="","",'พ.ค.'!O13),IF('พ.ค.'!O43="","",'พ.ค.'!O43))</f>
        <v/>
      </c>
      <c r="R13" s="139" t="str">
        <f>IF($B$2=1,IF('พ.ค.'!P13="","",'พ.ค.'!P13),IF('พ.ค.'!P43="","",'พ.ค.'!P43))</f>
        <v/>
      </c>
      <c r="S13" s="139" t="str">
        <f>IF($B$2=1,IF('พ.ค.'!Q13="","",'พ.ค.'!Q13),IF('พ.ค.'!Q43="","",'พ.ค.'!Q43))</f>
        <v/>
      </c>
      <c r="T13" s="139" t="str">
        <f>IF($B$2=1,IF('พ.ค.'!R13="","",'พ.ค.'!R13),IF('พ.ค.'!R43="","",'พ.ค.'!R43))</f>
        <v/>
      </c>
      <c r="U13" s="139" t="str">
        <f>IF($B$2=1,IF('พ.ค.'!S13="","",'พ.ค.'!S13),IF('พ.ค.'!S43="","",'พ.ค.'!S43))</f>
        <v/>
      </c>
      <c r="V13" s="139" t="str">
        <f>IF($B$2=1,IF('พ.ค.'!T13="","",'พ.ค.'!T13),IF('พ.ค.'!T43="","",'พ.ค.'!T43))</f>
        <v/>
      </c>
      <c r="W13" s="139" t="str">
        <f>IF($B$2=1,IF('พ.ค.'!U13="","",'พ.ค.'!U13),IF('พ.ค.'!U43="","",'พ.ค.'!U43))</f>
        <v/>
      </c>
      <c r="X13" s="139" t="str">
        <f>IF($B$2=1,IF('พ.ค.'!V13="","",'พ.ค.'!V13),IF('พ.ค.'!V43="","",'พ.ค.'!V43))</f>
        <v/>
      </c>
      <c r="Y13" s="139" t="str">
        <f>IF($B$2=1,IF('พ.ค.'!W13="","",'พ.ค.'!W13),IF('พ.ค.'!W43="","",'พ.ค.'!W43))</f>
        <v/>
      </c>
      <c r="Z13" s="139" t="str">
        <f>IF($B$2=1,IF('พ.ค.'!X13="","",'พ.ค.'!X13),IF('พ.ค.'!X43="","",'พ.ค.'!X43))</f>
        <v/>
      </c>
      <c r="AA13" s="139" t="str">
        <f>IF($B$2=1,IF('พ.ค.'!Y13="","",'พ.ค.'!Y13),IF('พ.ค.'!Y43="","",'พ.ค.'!Y43))</f>
        <v/>
      </c>
      <c r="AB13" s="139" t="str">
        <f>IF($B$2=1,IF('พ.ค.'!Z13="","",'พ.ค.'!Z13),IF('พ.ค.'!Z43="","",'พ.ค.'!Z43))</f>
        <v/>
      </c>
      <c r="AC13" s="139" t="str">
        <f>IF($B$2=1,IF('พ.ค.'!AA13="","",'พ.ค.'!AA13),IF('พ.ค.'!AA43="","",'พ.ค.'!AA43))</f>
        <v/>
      </c>
      <c r="AD13" s="139" t="str">
        <f>IF($B$2=1,IF('พ.ค.'!AB13="","",'พ.ค.'!AB13),IF('พ.ค.'!AB43="","",'พ.ค.'!AB43))</f>
        <v/>
      </c>
      <c r="AE13" s="139" t="str">
        <f>IF($B$2=1,IF('พ.ค.'!AC13="","",'พ.ค.'!AC13),IF('พ.ค.'!AC43="","",'พ.ค.'!AC43))</f>
        <v/>
      </c>
      <c r="AF13" s="139" t="str">
        <f>IF($B$2=1,IF('พ.ค.'!AD13="","",'พ.ค.'!AD13),IF('พ.ค.'!AD43="","",'พ.ค.'!AD43))</f>
        <v/>
      </c>
      <c r="AG13" s="139" t="str">
        <f>IF($B$2=1,IF('พ.ค.'!AE13="","",'พ.ค.'!AE13),IF('พ.ค.'!AE43="","",'พ.ค.'!AE43))</f>
        <v/>
      </c>
      <c r="AH13" s="139" t="str">
        <f>IF($B$2=1,IF('พ.ค.'!AF13="","",'พ.ค.'!AF13),IF('พ.ค.'!AF43="","",'พ.ค.'!AF43))</f>
        <v/>
      </c>
      <c r="AI13" s="139" t="str">
        <f>IF($B$2=1,IF('พ.ค.'!AG13="","",'พ.ค.'!AG13),IF('พ.ค.'!AG43="","",'พ.ค.'!AG43))</f>
        <v/>
      </c>
      <c r="AJ13" s="139" t="str">
        <f>IF($B$2=1,IF('พ.ค.'!AH13="","",'พ.ค.'!AH13),IF('พ.ค.'!AH43="","",'พ.ค.'!AH43))</f>
        <v/>
      </c>
      <c r="AK13" s="139" t="str">
        <f>IF($B$2=1,IF('พ.ค.'!AI13="","",'พ.ค.'!AI13),IF('พ.ค.'!AI43="","",'พ.ค.'!AI43))</f>
        <v/>
      </c>
      <c r="AL13" s="138">
        <f t="shared" si="11"/>
        <v>10</v>
      </c>
      <c r="AM13" s="139"/>
      <c r="AN13" s="139" t="str">
        <f>IF($B$2=1,IF('มิ.ย.'!D13="","",'มิ.ย.'!D13),IF('มิ.ย.'!D43="","",'มิ.ย.'!D43))</f>
        <v/>
      </c>
      <c r="AO13" s="139" t="str">
        <f>IF($B$2=1,IF('มิ.ย.'!E13="","",'มิ.ย.'!E13),IF('มิ.ย.'!E43="","",'มิ.ย.'!E43))</f>
        <v/>
      </c>
      <c r="AP13" s="139" t="str">
        <f>IF($B$2=1,IF('มิ.ย.'!F13="","",'มิ.ย.'!F13),IF('มิ.ย.'!F43="","",'มิ.ย.'!F43))</f>
        <v/>
      </c>
      <c r="AQ13" s="139" t="str">
        <f>IF($B$2=1,IF('มิ.ย.'!G13="","",'มิ.ย.'!G13),IF('มิ.ย.'!G43="","",'มิ.ย.'!G43))</f>
        <v/>
      </c>
      <c r="AR13" s="139" t="str">
        <f>IF($B$2=1,IF('มิ.ย.'!H13="","",'มิ.ย.'!H13),IF('มิ.ย.'!H43="","",'มิ.ย.'!H43))</f>
        <v/>
      </c>
      <c r="AS13" s="139" t="str">
        <f>IF($B$2=1,IF('มิ.ย.'!I13="","",'มิ.ย.'!I13),IF('มิ.ย.'!I43="","",'มิ.ย.'!I43))</f>
        <v/>
      </c>
      <c r="AT13" s="139" t="str">
        <f>IF($B$2=1,IF('มิ.ย.'!J13="","",'มิ.ย.'!J13),IF('มิ.ย.'!J43="","",'มิ.ย.'!J43))</f>
        <v/>
      </c>
      <c r="AU13" s="139" t="str">
        <f>IF($B$2=1,IF('มิ.ย.'!K13="","",'มิ.ย.'!K13),IF('มิ.ย.'!K43="","",'มิ.ย.'!K43))</f>
        <v/>
      </c>
      <c r="AV13" s="139" t="str">
        <f>IF($B$2=1,IF('มิ.ย.'!L13="","",'มิ.ย.'!L13),IF('มิ.ย.'!L43="","",'มิ.ย.'!L43))</f>
        <v/>
      </c>
      <c r="AW13" s="139" t="str">
        <f>IF($B$2=1,IF('มิ.ย.'!M13="","",'มิ.ย.'!M13),IF('มิ.ย.'!M43="","",'มิ.ย.'!M43))</f>
        <v/>
      </c>
      <c r="AX13" s="139" t="str">
        <f>IF($B$2=1,IF('มิ.ย.'!N13="","",'มิ.ย.'!N13),IF('มิ.ย.'!N43="","",'มิ.ย.'!N43))</f>
        <v/>
      </c>
      <c r="AY13" s="139" t="str">
        <f>IF($B$2=1,IF('มิ.ย.'!O13="","",'มิ.ย.'!O13),IF('มิ.ย.'!O43="","",'มิ.ย.'!O43))</f>
        <v/>
      </c>
      <c r="AZ13" s="139" t="str">
        <f>IF($B$2=1,IF('มิ.ย.'!P13="","",'มิ.ย.'!P13),IF('มิ.ย.'!P43="","",'มิ.ย.'!P43))</f>
        <v/>
      </c>
      <c r="BA13" s="139" t="str">
        <f>IF($B$2=1,IF('มิ.ย.'!Q13="","",'มิ.ย.'!Q13),IF('มิ.ย.'!Q43="","",'มิ.ย.'!Q43))</f>
        <v/>
      </c>
      <c r="BB13" s="139" t="str">
        <f>IF($B$2=1,IF('มิ.ย.'!R13="","",'มิ.ย.'!R13),IF('มิ.ย.'!R43="","",'มิ.ย.'!R43))</f>
        <v/>
      </c>
      <c r="BC13" s="139" t="str">
        <f>IF($B$2=1,IF('มิ.ย.'!S13="","",'มิ.ย.'!S13),IF('มิ.ย.'!S43="","",'มิ.ย.'!S43))</f>
        <v/>
      </c>
      <c r="BD13" s="139" t="str">
        <f>IF($B$2=1,IF('มิ.ย.'!T13="","",'มิ.ย.'!T13),IF('มิ.ย.'!T43="","",'มิ.ย.'!T43))</f>
        <v/>
      </c>
      <c r="BE13" s="139" t="str">
        <f>IF($B$2=1,IF('มิ.ย.'!U13="","",'มิ.ย.'!U13),IF('มิ.ย.'!U43="","",'มิ.ย.'!U43))</f>
        <v/>
      </c>
      <c r="BF13" s="139" t="str">
        <f>IF($B$2=1,IF('มิ.ย.'!V13="","",'มิ.ย.'!V13),IF('มิ.ย.'!V43="","",'มิ.ย.'!V43))</f>
        <v/>
      </c>
      <c r="BG13" s="139" t="str">
        <f>IF($B$2=1,IF('มิ.ย.'!W13="","",'มิ.ย.'!W13),IF('มิ.ย.'!W43="","",'มิ.ย.'!W43))</f>
        <v/>
      </c>
      <c r="BH13" s="139" t="str">
        <f>IF($B$2=1,IF('มิ.ย.'!X13="","",'มิ.ย.'!X13),IF('มิ.ย.'!X43="","",'มิ.ย.'!X43))</f>
        <v/>
      </c>
      <c r="BI13" s="139" t="str">
        <f>IF($B$2=1,IF('มิ.ย.'!Y13="","",'มิ.ย.'!Y13),IF('มิ.ย.'!Y43="","",'มิ.ย.'!Y43))</f>
        <v/>
      </c>
      <c r="BJ13" s="139" t="str">
        <f>IF($B$2=1,IF('มิ.ย.'!Z13="","",'มิ.ย.'!Z13),IF('มิ.ย.'!Z43="","",'มิ.ย.'!Z43))</f>
        <v/>
      </c>
      <c r="BK13" s="139" t="str">
        <f>IF($B$2=1,IF('มิ.ย.'!AA13="","",'มิ.ย.'!AA13),IF('มิ.ย.'!AA43="","",'มิ.ย.'!AA43))</f>
        <v/>
      </c>
      <c r="BL13" s="139" t="str">
        <f>IF($B$2=1,IF('มิ.ย.'!AB13="","",'มิ.ย.'!AB13),IF('มิ.ย.'!AB43="","",'มิ.ย.'!AB43))</f>
        <v/>
      </c>
      <c r="BM13" s="139" t="str">
        <f>IF($B$2=1,IF('มิ.ย.'!AC13="","",'มิ.ย.'!AC13),IF('มิ.ย.'!AC43="","",'มิ.ย.'!AC43))</f>
        <v/>
      </c>
      <c r="BN13" s="139" t="str">
        <f>IF($B$2=1,IF('มิ.ย.'!AD13="","",'มิ.ย.'!AD13),IF('มิ.ย.'!AD43="","",'มิ.ย.'!AD43))</f>
        <v/>
      </c>
      <c r="BO13" s="139" t="str">
        <f>IF($B$2=1,IF('มิ.ย.'!AE13="","",'มิ.ย.'!AE13),IF('มิ.ย.'!AE43="","",'มิ.ย.'!AE43))</f>
        <v/>
      </c>
      <c r="BP13" s="139" t="str">
        <f>IF($B$2=1,IF('มิ.ย.'!AF13="","",'มิ.ย.'!AF13),IF('มิ.ย.'!AF43="","",'มิ.ย.'!AF43))</f>
        <v/>
      </c>
      <c r="BQ13" s="139" t="str">
        <f>IF($B$2=1,IF('มิ.ย.'!AG13="","",'มิ.ย.'!AG13),IF('มิ.ย.'!AG43="","",'มิ.ย.'!AG43))</f>
        <v/>
      </c>
      <c r="BR13" s="139" t="str">
        <f>IF($B$2=1,IF('มิ.ย.'!AH13="","",'มิ.ย.'!AH13),IF('มิ.ย.'!AH43="","",'มิ.ย.'!AH43))</f>
        <v/>
      </c>
      <c r="BS13" s="139" t="str">
        <f>IF($B$2=1,IF('มิ.ย.'!AI13="","",'มิ.ย.'!AI13),IF('มิ.ย.'!AI43="","",'มิ.ย.'!AI43))</f>
        <v/>
      </c>
      <c r="BT13" s="138">
        <f t="shared" si="12"/>
        <v>10</v>
      </c>
      <c r="BU13" s="139"/>
      <c r="BV13" s="139" t="str">
        <f>IF($B$2=1,IF('ก.ค.'!D13="","",'ก.ค.'!D13),IF('ก.ค.'!D43="","",'ก.ค.'!D43))</f>
        <v/>
      </c>
      <c r="BW13" s="139" t="str">
        <f>IF($B$2=1,IF('ก.ค.'!E13="","",'ก.ค.'!E13),IF('ก.ค.'!E43="","",'ก.ค.'!E43))</f>
        <v/>
      </c>
      <c r="BX13" s="139" t="str">
        <f>IF($B$2=1,IF('ก.ค.'!F13="","",'ก.ค.'!F13),IF('ก.ค.'!F43="","",'ก.ค.'!F43))</f>
        <v/>
      </c>
      <c r="BY13" s="139" t="str">
        <f>IF($B$2=1,IF('ก.ค.'!G13="","",'ก.ค.'!G13),IF('ก.ค.'!G43="","",'ก.ค.'!G43))</f>
        <v/>
      </c>
      <c r="BZ13" s="139" t="str">
        <f>IF($B$2=1,IF('ก.ค.'!H13="","",'ก.ค.'!H13),IF('ก.ค.'!H43="","",'ก.ค.'!H43))</f>
        <v/>
      </c>
      <c r="CA13" s="139" t="str">
        <f>IF($B$2=1,IF('ก.ค.'!I13="","",'ก.ค.'!I13),IF('ก.ค.'!I43="","",'ก.ค.'!I43))</f>
        <v/>
      </c>
      <c r="CB13" s="139" t="str">
        <f>IF($B$2=1,IF('ก.ค.'!J13="","",'ก.ค.'!J13),IF('ก.ค.'!J43="","",'ก.ค.'!J43))</f>
        <v/>
      </c>
      <c r="CC13" s="139" t="str">
        <f>IF($B$2=1,IF('ก.ค.'!K13="","",'ก.ค.'!K13),IF('ก.ค.'!K43="","",'ก.ค.'!K43))</f>
        <v/>
      </c>
      <c r="CD13" s="139" t="str">
        <f>IF($B$2=1,IF('ก.ค.'!L13="","",'ก.ค.'!L13),IF('ก.ค.'!L43="","",'ก.ค.'!L43))</f>
        <v/>
      </c>
      <c r="CE13" s="139" t="str">
        <f>IF($B$2=1,IF('ก.ค.'!M13="","",'ก.ค.'!M13),IF('ก.ค.'!M43="","",'ก.ค.'!M43))</f>
        <v/>
      </c>
      <c r="CF13" s="139" t="str">
        <f>IF($B$2=1,IF('ก.ค.'!N13="","",'ก.ค.'!N13),IF('ก.ค.'!N43="","",'ก.ค.'!N43))</f>
        <v/>
      </c>
      <c r="CG13" s="139" t="str">
        <f>IF($B$2=1,IF('ก.ค.'!O13="","",'ก.ค.'!O13),IF('ก.ค.'!O43="","",'ก.ค.'!O43))</f>
        <v/>
      </c>
      <c r="CH13" s="139" t="str">
        <f>IF($B$2=1,IF('ก.ค.'!P13="","",'ก.ค.'!P13),IF('ก.ค.'!P43="","",'ก.ค.'!P43))</f>
        <v/>
      </c>
      <c r="CI13" s="139" t="str">
        <f>IF($B$2=1,IF('ก.ค.'!Q13="","",'ก.ค.'!Q13),IF('ก.ค.'!Q43="","",'ก.ค.'!Q43))</f>
        <v/>
      </c>
      <c r="CJ13" s="139" t="str">
        <f>IF($B$2=1,IF('ก.ค.'!R13="","",'ก.ค.'!R13),IF('ก.ค.'!R43="","",'ก.ค.'!R43))</f>
        <v/>
      </c>
      <c r="CK13" s="139" t="str">
        <f>IF($B$2=1,IF('ก.ค.'!S13="","",'ก.ค.'!S13),IF('ก.ค.'!S43="","",'ก.ค.'!S43))</f>
        <v/>
      </c>
      <c r="CL13" s="139" t="str">
        <f>IF($B$2=1,IF('ก.ค.'!T13="","",'ก.ค.'!T13),IF('ก.ค.'!T43="","",'ก.ค.'!T43))</f>
        <v/>
      </c>
      <c r="CM13" s="139" t="str">
        <f>IF($B$2=1,IF('ก.ค.'!U13="","",'ก.ค.'!U13),IF('ก.ค.'!U43="","",'ก.ค.'!U43))</f>
        <v/>
      </c>
      <c r="CN13" s="139" t="str">
        <f>IF($B$2=1,IF('ก.ค.'!V13="","",'ก.ค.'!V13),IF('ก.ค.'!V43="","",'ก.ค.'!V43))</f>
        <v/>
      </c>
      <c r="CO13" s="139" t="str">
        <f>IF($B$2=1,IF('ก.ค.'!W13="","",'ก.ค.'!W13),IF('ก.ค.'!W43="","",'ก.ค.'!W43))</f>
        <v/>
      </c>
      <c r="CP13" s="139" t="str">
        <f>IF($B$2=1,IF('ก.ค.'!X13="","",'ก.ค.'!X13),IF('ก.ค.'!X43="","",'ก.ค.'!X43))</f>
        <v/>
      </c>
      <c r="CQ13" s="139" t="str">
        <f>IF($B$2=1,IF('ก.ค.'!Y13="","",'ก.ค.'!Y13),IF('ก.ค.'!Y43="","",'ก.ค.'!Y43))</f>
        <v/>
      </c>
      <c r="CR13" s="139" t="str">
        <f>IF($B$2=1,IF('ก.ค.'!Z13="","",'ก.ค.'!Z13),IF('ก.ค.'!Z43="","",'ก.ค.'!Z43))</f>
        <v/>
      </c>
      <c r="CS13" s="139" t="str">
        <f>IF($B$2=1,IF('ก.ค.'!AA13="","",'ก.ค.'!AA13),IF('ก.ค.'!AA43="","",'ก.ค.'!AA43))</f>
        <v/>
      </c>
      <c r="CT13" s="139" t="str">
        <f>IF($B$2=1,IF('ก.ค.'!AB13="","",'ก.ค.'!AB13),IF('ก.ค.'!AB43="","",'ก.ค.'!AB43))</f>
        <v/>
      </c>
      <c r="CU13" s="139" t="str">
        <f>IF($B$2=1,IF('ก.ค.'!AC13="","",'ก.ค.'!AC13),IF('ก.ค.'!AC43="","",'ก.ค.'!AC43))</f>
        <v/>
      </c>
      <c r="CV13" s="139" t="str">
        <f>IF($B$2=1,IF('ก.ค.'!AD13="","",'ก.ค.'!AD13),IF('ก.ค.'!AD43="","",'ก.ค.'!AD43))</f>
        <v/>
      </c>
      <c r="CW13" s="139" t="str">
        <f>IF($B$2=1,IF('ก.ค.'!AE13="","",'ก.ค.'!AE13),IF('ก.ค.'!AE43="","",'ก.ค.'!AE43))</f>
        <v/>
      </c>
      <c r="CX13" s="139" t="str">
        <f>IF($B$2=1,IF('ก.ค.'!AF13="","",'ก.ค.'!AF13),IF('ก.ค.'!AF43="","",'ก.ค.'!AF43))</f>
        <v/>
      </c>
      <c r="CY13" s="139" t="str">
        <f>IF($B$2=1,IF('ก.ค.'!AG13="","",'ก.ค.'!AG13),IF('ก.ค.'!AG43="","",'ก.ค.'!AG43))</f>
        <v/>
      </c>
      <c r="CZ13" s="139" t="str">
        <f>IF($B$2=1,IF('ก.ค.'!AH13="","",'ก.ค.'!AH13),IF('ก.ค.'!AH43="","",'ก.ค.'!AH43))</f>
        <v/>
      </c>
      <c r="DA13" s="139" t="str">
        <f>IF($B$2=1,IF('ก.ค.'!AI13="","",'ก.ค.'!AI13),IF('ก.ค.'!AI43="","",'ก.ค.'!AI43))</f>
        <v/>
      </c>
      <c r="DB13" s="138">
        <f t="shared" si="13"/>
        <v>10</v>
      </c>
      <c r="DC13" s="139"/>
      <c r="DD13" s="139" t="str">
        <f>IF($B$2=1,IF('ส.ค.'!D13="","",'ส.ค.'!D13),IF('ส.ค.'!D43="","",'ส.ค.'!D43))</f>
        <v/>
      </c>
      <c r="DE13" s="139" t="str">
        <f>IF($B$2=1,IF('ส.ค.'!E13="","",'ส.ค.'!E13),IF('ส.ค.'!E43="","",'ส.ค.'!E43))</f>
        <v/>
      </c>
      <c r="DF13" s="139" t="str">
        <f>IF($B$2=1,IF('ส.ค.'!F13="","",'ส.ค.'!F13),IF('ส.ค.'!F43="","",'ส.ค.'!F43))</f>
        <v/>
      </c>
      <c r="DG13" s="139" t="str">
        <f>IF($B$2=1,IF('ส.ค.'!G13="","",'ส.ค.'!G13),IF('ส.ค.'!G43="","",'ส.ค.'!G43))</f>
        <v/>
      </c>
      <c r="DH13" s="139" t="str">
        <f>IF($B$2=1,IF('ส.ค.'!H13="","",'ส.ค.'!H13),IF('ส.ค.'!H43="","",'ส.ค.'!H43))</f>
        <v/>
      </c>
      <c r="DI13" s="139" t="str">
        <f>IF($B$2=1,IF('ส.ค.'!I13="","",'ส.ค.'!I13),IF('ส.ค.'!I43="","",'ส.ค.'!I43))</f>
        <v/>
      </c>
      <c r="DJ13" s="139" t="str">
        <f>IF($B$2=1,IF('ส.ค.'!J13="","",'ส.ค.'!J13),IF('ส.ค.'!J43="","",'ส.ค.'!J43))</f>
        <v/>
      </c>
      <c r="DK13" s="139" t="str">
        <f>IF($B$2=1,IF('ส.ค.'!K13="","",'ส.ค.'!K13),IF('ส.ค.'!K43="","",'ส.ค.'!K43))</f>
        <v/>
      </c>
      <c r="DL13" s="139" t="str">
        <f>IF($B$2=1,IF('ส.ค.'!L13="","",'ส.ค.'!L13),IF('ส.ค.'!L43="","",'ส.ค.'!L43))</f>
        <v/>
      </c>
      <c r="DM13" s="139" t="str">
        <f>IF($B$2=1,IF('ส.ค.'!M13="","",'ส.ค.'!M13),IF('ส.ค.'!M43="","",'ส.ค.'!M43))</f>
        <v/>
      </c>
      <c r="DN13" s="139" t="str">
        <f>IF($B$2=1,IF('ส.ค.'!N13="","",'ส.ค.'!N13),IF('ส.ค.'!N43="","",'ส.ค.'!N43))</f>
        <v/>
      </c>
      <c r="DO13" s="139" t="str">
        <f>IF($B$2=1,IF('ส.ค.'!O13="","",'ส.ค.'!O13),IF('ส.ค.'!O43="","",'ส.ค.'!O43))</f>
        <v/>
      </c>
      <c r="DP13" s="139" t="str">
        <f>IF($B$2=1,IF('ส.ค.'!P13="","",'ส.ค.'!P13),IF('ส.ค.'!P43="","",'ส.ค.'!P43))</f>
        <v/>
      </c>
      <c r="DQ13" s="139" t="str">
        <f>IF($B$2=1,IF('ส.ค.'!Q13="","",'ส.ค.'!Q13),IF('ส.ค.'!Q43="","",'ส.ค.'!Q43))</f>
        <v/>
      </c>
      <c r="DR13" s="139" t="str">
        <f>IF($B$2=1,IF('ส.ค.'!R13="","",'ส.ค.'!R13),IF('ส.ค.'!R43="","",'ส.ค.'!R43))</f>
        <v/>
      </c>
      <c r="DS13" s="139" t="str">
        <f>IF($B$2=1,IF('ส.ค.'!S13="","",'ส.ค.'!S13),IF('ส.ค.'!S43="","",'ส.ค.'!S43))</f>
        <v/>
      </c>
      <c r="DT13" s="139" t="str">
        <f>IF($B$2=1,IF('ส.ค.'!T13="","",'ส.ค.'!T13),IF('ส.ค.'!T43="","",'ส.ค.'!T43))</f>
        <v/>
      </c>
      <c r="DU13" s="139" t="str">
        <f>IF($B$2=1,IF('ส.ค.'!U13="","",'ส.ค.'!U13),IF('ส.ค.'!U43="","",'ส.ค.'!U43))</f>
        <v/>
      </c>
      <c r="DV13" s="139" t="str">
        <f>IF($B$2=1,IF('ส.ค.'!V13="","",'ส.ค.'!V13),IF('ส.ค.'!V43="","",'ส.ค.'!V43))</f>
        <v/>
      </c>
      <c r="DW13" s="139" t="str">
        <f>IF($B$2=1,IF('ส.ค.'!W13="","",'ส.ค.'!W13),IF('ส.ค.'!W43="","",'ส.ค.'!W43))</f>
        <v/>
      </c>
      <c r="DX13" s="139" t="str">
        <f>IF($B$2=1,IF('ส.ค.'!X13="","",'ส.ค.'!X13),IF('ส.ค.'!X43="","",'ส.ค.'!X43))</f>
        <v/>
      </c>
      <c r="DY13" s="139" t="str">
        <f>IF($B$2=1,IF('ส.ค.'!Y13="","",'ส.ค.'!Y13),IF('ส.ค.'!Y43="","",'ส.ค.'!Y43))</f>
        <v/>
      </c>
      <c r="DZ13" s="139" t="str">
        <f>IF($B$2=1,IF('ส.ค.'!Z13="","",'ส.ค.'!Z13),IF('ส.ค.'!Z43="","",'ส.ค.'!Z43))</f>
        <v/>
      </c>
      <c r="EA13" s="139" t="str">
        <f>IF($B$2=1,IF('ส.ค.'!AA13="","",'ส.ค.'!AA13),IF('ส.ค.'!AA43="","",'ส.ค.'!AA43))</f>
        <v/>
      </c>
      <c r="EB13" s="139" t="str">
        <f>IF($B$2=1,IF('ส.ค.'!AB13="","",'ส.ค.'!AB13),IF('ส.ค.'!AB43="","",'ส.ค.'!AB43))</f>
        <v/>
      </c>
      <c r="EC13" s="139" t="str">
        <f>IF($B$2=1,IF('ส.ค.'!AC13="","",'ส.ค.'!AC13),IF('ส.ค.'!AC43="","",'ส.ค.'!AC43))</f>
        <v/>
      </c>
      <c r="ED13" s="139" t="str">
        <f>IF($B$2=1,IF('ส.ค.'!AD13="","",'ส.ค.'!AD13),IF('ส.ค.'!AD43="","",'ส.ค.'!AD43))</f>
        <v/>
      </c>
      <c r="EE13" s="139" t="str">
        <f>IF($B$2=1,IF('ส.ค.'!AE13="","",'ส.ค.'!AE13),IF('ส.ค.'!AE43="","",'ส.ค.'!AE43))</f>
        <v/>
      </c>
      <c r="EF13" s="139" t="str">
        <f>IF($B$2=1,IF('ส.ค.'!AF13="","",'ส.ค.'!AF13),IF('ส.ค.'!AF43="","",'ส.ค.'!AF43))</f>
        <v/>
      </c>
      <c r="EG13" s="139" t="str">
        <f>IF($B$2=1,IF('ส.ค.'!AG13="","",'ส.ค.'!AG13),IF('ส.ค.'!AG43="","",'ส.ค.'!AG43))</f>
        <v/>
      </c>
      <c r="EH13" s="139" t="str">
        <f>IF($B$2=1,IF('ส.ค.'!AH13="","",'ส.ค.'!AH13),IF('ส.ค.'!AH43="","",'ส.ค.'!AH43))</f>
        <v/>
      </c>
      <c r="EI13" s="139" t="str">
        <f>IF($B$2=1,IF('ส.ค.'!AI13="","",'ส.ค.'!AI13),IF('ส.ค.'!AI43="","",'ส.ค.'!AI43))</f>
        <v/>
      </c>
      <c r="EJ13" s="138">
        <f t="shared" si="14"/>
        <v>10</v>
      </c>
      <c r="EK13" s="139"/>
      <c r="EL13" s="139" t="str">
        <f>IF($B$2=1,IF('ก.ย.'!D13="","",'ก.ย.'!D13),IF('ก.ย.'!D43="","",'ก.ย.'!D43))</f>
        <v/>
      </c>
      <c r="EM13" s="139" t="str">
        <f>IF($B$2=1,IF('ก.ย.'!E13="","",'ก.ย.'!E13),IF('ก.ย.'!E43="","",'ก.ย.'!E43))</f>
        <v/>
      </c>
      <c r="EN13" s="139" t="str">
        <f>IF($B$2=1,IF('ก.ย.'!F13="","",'ก.ย.'!F13),IF('ก.ย.'!F43="","",'ก.ย.'!F43))</f>
        <v/>
      </c>
      <c r="EO13" s="139" t="str">
        <f>IF($B$2=1,IF('ก.ย.'!G13="","",'ก.ย.'!G13),IF('ก.ย.'!G43="","",'ก.ย.'!G43))</f>
        <v/>
      </c>
      <c r="EP13" s="139" t="str">
        <f>IF($B$2=1,IF('ก.ย.'!H13="","",'ก.ย.'!H13),IF('ก.ย.'!H43="","",'ก.ย.'!H43))</f>
        <v/>
      </c>
      <c r="EQ13" s="139" t="str">
        <f>IF($B$2=1,IF('ก.ย.'!I13="","",'ก.ย.'!I13),IF('ก.ย.'!I43="","",'ก.ย.'!I43))</f>
        <v/>
      </c>
      <c r="ER13" s="139" t="str">
        <f>IF($B$2=1,IF('ก.ย.'!J13="","",'ก.ย.'!J13),IF('ก.ย.'!J43="","",'ก.ย.'!J43))</f>
        <v/>
      </c>
      <c r="ES13" s="139" t="str">
        <f>IF($B$2=1,IF('ก.ย.'!K13="","",'ก.ย.'!K13),IF('ก.ย.'!K43="","",'ก.ย.'!K43))</f>
        <v/>
      </c>
      <c r="ET13" s="139" t="str">
        <f>IF($B$2=1,IF('ก.ย.'!L13="","",'ก.ย.'!L13),IF('ก.ย.'!L43="","",'ก.ย.'!L43))</f>
        <v/>
      </c>
      <c r="EU13" s="139" t="str">
        <f>IF($B$2=1,IF('ก.ย.'!M13="","",'ก.ย.'!M13),IF('ก.ย.'!M43="","",'ก.ย.'!M43))</f>
        <v/>
      </c>
      <c r="EV13" s="139" t="str">
        <f>IF($B$2=1,IF('ก.ย.'!N13="","",'ก.ย.'!N13),IF('ก.ย.'!N43="","",'ก.ย.'!N43))</f>
        <v/>
      </c>
      <c r="EW13" s="139" t="str">
        <f>IF($B$2=1,IF('ก.ย.'!O13="","",'ก.ย.'!O13),IF('ก.ย.'!O43="","",'ก.ย.'!O43))</f>
        <v/>
      </c>
      <c r="EX13" s="139" t="str">
        <f>IF($B$2=1,IF('ก.ย.'!P13="","",'ก.ย.'!P13),IF('ก.ย.'!P43="","",'ก.ย.'!P43))</f>
        <v/>
      </c>
      <c r="EY13" s="139" t="str">
        <f>IF($B$2=1,IF('ก.ย.'!Q13="","",'ก.ย.'!Q13),IF('ก.ย.'!Q43="","",'ก.ย.'!Q43))</f>
        <v/>
      </c>
      <c r="EZ13" s="139" t="str">
        <f>IF($B$2=1,IF('ก.ย.'!R13="","",'ก.ย.'!R13),IF('ก.ย.'!R43="","",'ก.ย.'!R43))</f>
        <v/>
      </c>
      <c r="FA13" s="139" t="str">
        <f>IF($B$2=1,IF('ก.ย.'!S13="","",'ก.ย.'!S13),IF('ก.ย.'!S43="","",'ก.ย.'!S43))</f>
        <v/>
      </c>
      <c r="FB13" s="139" t="str">
        <f>IF($B$2=1,IF('ก.ย.'!T13="","",'ก.ย.'!T13),IF('ก.ย.'!T43="","",'ก.ย.'!T43))</f>
        <v/>
      </c>
      <c r="FC13" s="139" t="str">
        <f>IF($B$2=1,IF('ก.ย.'!U13="","",'ก.ย.'!U13),IF('ก.ย.'!U43="","",'ก.ย.'!U43))</f>
        <v/>
      </c>
      <c r="FD13" s="139" t="str">
        <f>IF($B$2=1,IF('ก.ย.'!V13="","",'ก.ย.'!V13),IF('ก.ย.'!V43="","",'ก.ย.'!V43))</f>
        <v/>
      </c>
      <c r="FE13" s="139" t="str">
        <f>IF($B$2=1,IF('ก.ย.'!W13="","",'ก.ย.'!W13),IF('ก.ย.'!W43="","",'ก.ย.'!W43))</f>
        <v/>
      </c>
      <c r="FF13" s="139" t="str">
        <f>IF($B$2=1,IF('ก.ย.'!X13="","",'ก.ย.'!X13),IF('ก.ย.'!X43="","",'ก.ย.'!X43))</f>
        <v/>
      </c>
      <c r="FG13" s="139" t="str">
        <f>IF($B$2=1,IF('ก.ย.'!Y13="","",'ก.ย.'!Y13),IF('ก.ย.'!Y43="","",'ก.ย.'!Y43))</f>
        <v/>
      </c>
      <c r="FH13" s="139" t="str">
        <f>IF($B$2=1,IF('ก.ย.'!Z13="","",'ก.ย.'!Z13),IF('ก.ย.'!Z43="","",'ก.ย.'!Z43))</f>
        <v/>
      </c>
      <c r="FI13" s="139" t="str">
        <f>IF($B$2=1,IF('ก.ย.'!AA13="","",'ก.ย.'!AA13),IF('ก.ย.'!AA43="","",'ก.ย.'!AA43))</f>
        <v/>
      </c>
      <c r="FJ13" s="139" t="str">
        <f>IF($B$2=1,IF('ก.ย.'!AB13="","",'ก.ย.'!AB13),IF('ก.ย.'!AB43="","",'ก.ย.'!AB43))</f>
        <v/>
      </c>
      <c r="FK13" s="139" t="str">
        <f>IF($B$2=1,IF('ก.ย.'!AC13="","",'ก.ย.'!AC13),IF('ก.ย.'!AC43="","",'ก.ย.'!AC43))</f>
        <v/>
      </c>
      <c r="FL13" s="139" t="str">
        <f>IF($B$2=1,IF('ก.ย.'!AD13="","",'ก.ย.'!AD13),IF('ก.ย.'!AD43="","",'ก.ย.'!AD43))</f>
        <v/>
      </c>
      <c r="FM13" s="139" t="str">
        <f>IF($B$2=1,IF('ก.ย.'!AE13="","",'ก.ย.'!AE13),IF('ก.ย.'!AE43="","",'ก.ย.'!AE43))</f>
        <v/>
      </c>
      <c r="FN13" s="139" t="str">
        <f>IF($B$2=1,IF('ก.ย.'!AF13="","",'ก.ย.'!AF13),IF('ก.ย.'!AF43="","",'ก.ย.'!AF43))</f>
        <v/>
      </c>
      <c r="FO13" s="139" t="str">
        <f>IF($B$2=1,IF('ก.ย.'!AG13="","",'ก.ย.'!AG13),IF('ก.ย.'!AG43="","",'ก.ย.'!AG43))</f>
        <v/>
      </c>
      <c r="FP13" s="139" t="str">
        <f>IF($B$2=1,IF('ก.ย.'!AH13="","",'ก.ย.'!AH13),IF('ก.ย.'!AH43="","",'ก.ย.'!AH43))</f>
        <v/>
      </c>
      <c r="FQ13" s="139" t="str">
        <f>IF($B$2=1,IF('ก.ย.'!AI13="","",'ก.ย.'!AI13),IF('ก.ย.'!AI43="","",'ก.ย.'!AI43))</f>
        <v/>
      </c>
      <c r="FR13" s="138">
        <f t="shared" si="15"/>
        <v>10</v>
      </c>
      <c r="FS13" s="139"/>
      <c r="FT13" s="139" t="str">
        <f>IF($B$2=1,IF('ต.ค.'!D13="","",'ต.ค.'!D13),IF('ต.ค.'!D43="","",'ต.ค.'!D43))</f>
        <v/>
      </c>
      <c r="FU13" s="139" t="str">
        <f>IF($B$2=1,IF('ต.ค.'!E13="","",'ต.ค.'!E13),IF('ต.ค.'!E43="","",'ต.ค.'!E43))</f>
        <v/>
      </c>
      <c r="FV13" s="139" t="str">
        <f>IF($B$2=1,IF('ต.ค.'!F13="","",'ต.ค.'!F13),IF('ต.ค.'!F43="","",'ต.ค.'!F43))</f>
        <v/>
      </c>
      <c r="FW13" s="139" t="str">
        <f>IF($B$2=1,IF('ต.ค.'!G13="","",'ต.ค.'!G13),IF('ต.ค.'!G43="","",'ต.ค.'!G43))</f>
        <v/>
      </c>
      <c r="FX13" s="139" t="str">
        <f>IF($B$2=1,IF('ต.ค.'!H13="","",'ต.ค.'!H13),IF('ต.ค.'!H43="","",'ต.ค.'!H43))</f>
        <v/>
      </c>
      <c r="FY13" s="139" t="str">
        <f>IF($B$2=1,IF('ต.ค.'!I13="","",'ต.ค.'!I13),IF('ต.ค.'!I43="","",'ต.ค.'!I43))</f>
        <v/>
      </c>
      <c r="FZ13" s="139" t="str">
        <f>IF($B$2=1,IF('ต.ค.'!J13="","",'ต.ค.'!J13),IF('ต.ค.'!J43="","",'ต.ค.'!J43))</f>
        <v/>
      </c>
      <c r="GA13" s="139" t="str">
        <f>IF($B$2=1,IF('ต.ค.'!K13="","",'ต.ค.'!K13),IF('ต.ค.'!K43="","",'ต.ค.'!K43))</f>
        <v/>
      </c>
      <c r="GB13" s="139" t="str">
        <f>IF($B$2=1,IF('ต.ค.'!L13="","",'ต.ค.'!L13),IF('ต.ค.'!L43="","",'ต.ค.'!L43))</f>
        <v/>
      </c>
      <c r="GC13" s="139" t="str">
        <f>IF($B$2=1,IF('ต.ค.'!M13="","",'ต.ค.'!M13),IF('ต.ค.'!M43="","",'ต.ค.'!M43))</f>
        <v/>
      </c>
      <c r="GD13" s="139" t="str">
        <f>IF($B$2=1,IF('ต.ค.'!N13="","",'ต.ค.'!N13),IF('ต.ค.'!N43="","",'ต.ค.'!N43))</f>
        <v/>
      </c>
      <c r="GE13" s="139" t="str">
        <f>IF($B$2=1,IF('ต.ค.'!O13="","",'ต.ค.'!O13),IF('ต.ค.'!O43="","",'ต.ค.'!O43))</f>
        <v/>
      </c>
      <c r="GF13" s="139" t="str">
        <f>IF($B$2=1,IF('ต.ค.'!P13="","",'ต.ค.'!P13),IF('ต.ค.'!P43="","",'ต.ค.'!P43))</f>
        <v/>
      </c>
      <c r="GG13" s="139" t="str">
        <f>IF($B$2=1,IF('ต.ค.'!Q13="","",'ต.ค.'!Q13),IF('ต.ค.'!Q43="","",'ต.ค.'!Q43))</f>
        <v/>
      </c>
      <c r="GH13" s="139" t="str">
        <f>IF($B$2=1,IF('ต.ค.'!R13="","",'ต.ค.'!R13),IF('ต.ค.'!R43="","",'ต.ค.'!R43))</f>
        <v/>
      </c>
      <c r="GI13" s="139" t="str">
        <f>IF($B$2=1,IF('ต.ค.'!S13="","",'ต.ค.'!S13),IF('ต.ค.'!S43="","",'ต.ค.'!S43))</f>
        <v/>
      </c>
      <c r="GJ13" s="139" t="str">
        <f>IF($B$2=1,IF('ต.ค.'!T13="","",'ต.ค.'!T13),IF('ต.ค.'!T43="","",'ต.ค.'!T43))</f>
        <v/>
      </c>
      <c r="GK13" s="139" t="str">
        <f>IF($B$2=1,IF('ต.ค.'!U13="","",'ต.ค.'!U13),IF('ต.ค.'!U43="","",'ต.ค.'!U43))</f>
        <v/>
      </c>
      <c r="GL13" s="139" t="str">
        <f>IF($B$2=1,IF('ต.ค.'!V13="","",'ต.ค.'!V13),IF('ต.ค.'!V43="","",'ต.ค.'!V43))</f>
        <v/>
      </c>
      <c r="GM13" s="139" t="str">
        <f>IF($B$2=1,IF('ต.ค.'!W13="","",'ต.ค.'!W13),IF('ต.ค.'!W43="","",'ต.ค.'!W43))</f>
        <v/>
      </c>
      <c r="GN13" s="139" t="str">
        <f>IF($B$2=1,IF('ต.ค.'!X13="","",'ต.ค.'!X13),IF('ต.ค.'!X43="","",'ต.ค.'!X43))</f>
        <v/>
      </c>
      <c r="GO13" s="139" t="str">
        <f>IF($B$2=1,IF('ต.ค.'!Y13="","",'ต.ค.'!Y13),IF('ต.ค.'!Y43="","",'ต.ค.'!Y43))</f>
        <v/>
      </c>
      <c r="GP13" s="139" t="str">
        <f>IF($B$2=1,IF('ต.ค.'!Z13="","",'ต.ค.'!Z13),IF('ต.ค.'!Z43="","",'ต.ค.'!Z43))</f>
        <v/>
      </c>
      <c r="GQ13" s="139" t="str">
        <f>IF($B$2=1,IF('ต.ค.'!AA13="","",'ต.ค.'!AA13),IF('ต.ค.'!AA43="","",'ต.ค.'!AA43))</f>
        <v/>
      </c>
      <c r="GR13" s="139" t="str">
        <f>IF($B$2=1,IF('ต.ค.'!AB13="","",'ต.ค.'!AB13),IF('ต.ค.'!AB43="","",'ต.ค.'!AB43))</f>
        <v/>
      </c>
      <c r="GS13" s="139" t="str">
        <f>IF($B$2=1,IF('ต.ค.'!AC13="","",'ต.ค.'!AC13),IF('ต.ค.'!AC43="","",'ต.ค.'!AC43))</f>
        <v/>
      </c>
      <c r="GT13" s="139" t="str">
        <f>IF($B$2=1,IF('ต.ค.'!AD13="","",'ต.ค.'!AD13),IF('ต.ค.'!AD43="","",'ต.ค.'!AD43))</f>
        <v/>
      </c>
      <c r="GU13" s="139" t="str">
        <f>IF($B$2=1,IF('ต.ค.'!AE13="","",'ต.ค.'!AE13),IF('ต.ค.'!AE43="","",'ต.ค.'!AE43))</f>
        <v/>
      </c>
      <c r="GV13" s="139" t="str">
        <f>IF($B$2=1,IF('ต.ค.'!AF13="","",'ต.ค.'!AF13),IF('ต.ค.'!AF43="","",'ต.ค.'!AF43))</f>
        <v/>
      </c>
      <c r="GW13" s="139" t="str">
        <f>IF($B$2=1,IF('ต.ค.'!AG13="","",'ต.ค.'!AG13),IF('ต.ค.'!AG43="","",'ต.ค.'!AG43))</f>
        <v/>
      </c>
      <c r="GX13" s="139" t="str">
        <f>IF($B$2=1,IF('ต.ค.'!AH13="","",'ต.ค.'!AH13),IF('ต.ค.'!AH43="","",'ต.ค.'!AH43))</f>
        <v/>
      </c>
      <c r="GY13" s="139" t="str">
        <f>IF($B$2=1,IF('ต.ค.'!AI13="","",'ต.ค.'!AI13),IF('ต.ค.'!AI43="","",'ต.ค.'!AI43))</f>
        <v/>
      </c>
      <c r="GZ13" s="138">
        <f t="shared" si="16"/>
        <v>10</v>
      </c>
      <c r="HA13" s="139"/>
      <c r="HB13" s="139" t="str">
        <f>IF($B$2=1,IF('พ.ย.'!D13="","",'พ.ย.'!D13),IF('พ.ย.'!D43="","",'พ.ย.'!D43))</f>
        <v/>
      </c>
      <c r="HC13" s="139" t="str">
        <f>IF($B$2=1,IF('พ.ย.'!E13="","",'พ.ย.'!E13),IF('พ.ย.'!E43="","",'พ.ย.'!E43))</f>
        <v/>
      </c>
      <c r="HD13" s="139" t="str">
        <f>IF($B$2=1,IF('พ.ย.'!F13="","",'พ.ย.'!F13),IF('พ.ย.'!F43="","",'พ.ย.'!F43))</f>
        <v/>
      </c>
      <c r="HE13" s="139" t="str">
        <f>IF($B$2=1,IF('พ.ย.'!G13="","",'พ.ย.'!G13),IF('พ.ย.'!G43="","",'พ.ย.'!G43))</f>
        <v/>
      </c>
      <c r="HF13" s="139" t="str">
        <f>IF($B$2=1,IF('พ.ย.'!H13="","",'พ.ย.'!H13),IF('พ.ย.'!H43="","",'พ.ย.'!H43))</f>
        <v/>
      </c>
      <c r="HG13" s="139" t="str">
        <f>IF($B$2=1,IF('พ.ย.'!I13="","",'พ.ย.'!I13),IF('พ.ย.'!I43="","",'พ.ย.'!I43))</f>
        <v/>
      </c>
      <c r="HH13" s="139" t="str">
        <f>IF($B$2=1,IF('พ.ย.'!J13="","",'พ.ย.'!J13),IF('พ.ย.'!J43="","",'พ.ย.'!J43))</f>
        <v/>
      </c>
      <c r="HI13" s="139" t="str">
        <f>IF($B$2=1,IF('พ.ย.'!K13="","",'พ.ย.'!K13),IF('พ.ย.'!K43="","",'พ.ย.'!K43))</f>
        <v/>
      </c>
      <c r="HJ13" s="139" t="str">
        <f>IF($B$2=1,IF('พ.ย.'!L13="","",'พ.ย.'!L13),IF('พ.ย.'!L43="","",'พ.ย.'!L43))</f>
        <v/>
      </c>
      <c r="HK13" s="139" t="str">
        <f>IF($B$2=1,IF('พ.ย.'!M13="","",'พ.ย.'!M13),IF('พ.ย.'!M43="","",'พ.ย.'!M43))</f>
        <v/>
      </c>
      <c r="HL13" s="139" t="str">
        <f>IF($B$2=1,IF('พ.ย.'!N13="","",'พ.ย.'!N13),IF('พ.ย.'!N43="","",'พ.ย.'!N43))</f>
        <v/>
      </c>
      <c r="HM13" s="139" t="str">
        <f>IF($B$2=1,IF('พ.ย.'!O13="","",'พ.ย.'!O13),IF('พ.ย.'!O43="","",'พ.ย.'!O43))</f>
        <v/>
      </c>
      <c r="HN13" s="139" t="str">
        <f>IF($B$2=1,IF('พ.ย.'!P13="","",'พ.ย.'!P13),IF('พ.ย.'!P43="","",'พ.ย.'!P43))</f>
        <v/>
      </c>
      <c r="HO13" s="139" t="str">
        <f>IF($B$2=1,IF('พ.ย.'!Q13="","",'พ.ย.'!Q13),IF('พ.ย.'!Q43="","",'พ.ย.'!Q43))</f>
        <v/>
      </c>
      <c r="HP13" s="139" t="str">
        <f>IF($B$2=1,IF('พ.ย.'!R13="","",'พ.ย.'!R13),IF('พ.ย.'!R43="","",'พ.ย.'!R43))</f>
        <v/>
      </c>
      <c r="HQ13" s="139" t="str">
        <f>IF($B$2=1,IF('พ.ย.'!S13="","",'พ.ย.'!S13),IF('พ.ย.'!S43="","",'พ.ย.'!S43))</f>
        <v/>
      </c>
      <c r="HR13" s="139" t="str">
        <f>IF($B$2=1,IF('พ.ย.'!T13="","",'พ.ย.'!T13),IF('พ.ย.'!T43="","",'พ.ย.'!T43))</f>
        <v/>
      </c>
      <c r="HS13" s="139" t="str">
        <f>IF($B$2=1,IF('พ.ย.'!U13="","",'พ.ย.'!U13),IF('พ.ย.'!U43="","",'พ.ย.'!U43))</f>
        <v/>
      </c>
      <c r="HT13" s="139" t="str">
        <f>IF($B$2=1,IF('พ.ย.'!V13="","",'พ.ย.'!V13),IF('พ.ย.'!V43="","",'พ.ย.'!V43))</f>
        <v/>
      </c>
      <c r="HU13" s="139" t="str">
        <f>IF($B$2=1,IF('พ.ย.'!W13="","",'พ.ย.'!W13),IF('พ.ย.'!W43="","",'พ.ย.'!W43))</f>
        <v/>
      </c>
      <c r="HV13" s="139" t="str">
        <f>IF($B$2=1,IF('พ.ย.'!X13="","",'พ.ย.'!X13),IF('พ.ย.'!X43="","",'พ.ย.'!X43))</f>
        <v/>
      </c>
      <c r="HW13" s="139" t="str">
        <f>IF($B$2=1,IF('พ.ย.'!Y13="","",'พ.ย.'!Y13),IF('พ.ย.'!Y43="","",'พ.ย.'!Y43))</f>
        <v/>
      </c>
      <c r="HX13" s="139" t="str">
        <f>IF($B$2=1,IF('พ.ย.'!Z13="","",'พ.ย.'!Z13),IF('พ.ย.'!Z43="","",'พ.ย.'!Z43))</f>
        <v/>
      </c>
      <c r="HY13" s="139" t="str">
        <f>IF($B$2=1,IF('พ.ย.'!AA13="","",'พ.ย.'!AA13),IF('พ.ย.'!AA43="","",'พ.ย.'!AA43))</f>
        <v/>
      </c>
      <c r="HZ13" s="139" t="str">
        <f>IF($B$2=1,IF('พ.ย.'!AB13="","",'พ.ย.'!AB13),IF('พ.ย.'!AB43="","",'พ.ย.'!AB43))</f>
        <v/>
      </c>
      <c r="IA13" s="139" t="str">
        <f>IF($B$2=1,IF('พ.ย.'!AC13="","",'พ.ย.'!AC13),IF('พ.ย.'!AC43="","",'พ.ย.'!AC43))</f>
        <v/>
      </c>
      <c r="IB13" s="139" t="str">
        <f>IF($B$2=1,IF('พ.ย.'!AD13="","",'พ.ย.'!AD13),IF('พ.ย.'!AD43="","",'พ.ย.'!AD43))</f>
        <v/>
      </c>
      <c r="IC13" s="139" t="str">
        <f>IF($B$2=1,IF('พ.ย.'!AE13="","",'พ.ย.'!AE13),IF('พ.ย.'!AE43="","",'พ.ย.'!AE43))</f>
        <v/>
      </c>
      <c r="ID13" s="139" t="str">
        <f>IF($B$2=1,IF('พ.ย.'!AF13="","",'พ.ย.'!AF13),IF('พ.ย.'!AF43="","",'พ.ย.'!AF43))</f>
        <v/>
      </c>
      <c r="IE13" s="139" t="str">
        <f>IF($B$2=1,IF('พ.ย.'!AG13="","",'พ.ย.'!AG13),IF('พ.ย.'!AG43="","",'พ.ย.'!AG43))</f>
        <v/>
      </c>
      <c r="IF13" s="139" t="str">
        <f>IF($B$2=1,IF('พ.ย.'!AH13="","",'พ.ย.'!AH13),IF('พ.ย.'!AH43="","",'พ.ย.'!AH43))</f>
        <v/>
      </c>
      <c r="IG13" s="139" t="str">
        <f>IF($B$2=1,IF('พ.ย.'!AI13="","",'พ.ย.'!AI13),IF('พ.ย.'!AI43="","",'พ.ย.'!AI43))</f>
        <v/>
      </c>
      <c r="IH13" s="138">
        <f t="shared" si="17"/>
        <v>10</v>
      </c>
      <c r="II13" s="139"/>
      <c r="IJ13" s="139" t="str">
        <f>IF($B$2=1,IF('ธ.ค.'!D13="","",'ธ.ค.'!D13),IF('ธ.ค.'!D43="","",'ธ.ค.'!D43))</f>
        <v/>
      </c>
      <c r="IK13" s="139" t="str">
        <f>IF($B$2=1,IF('ธ.ค.'!E13="","",'ธ.ค.'!E13),IF('ธ.ค.'!E43="","",'ธ.ค.'!E43))</f>
        <v/>
      </c>
      <c r="IL13" s="139" t="str">
        <f>IF($B$2=1,IF('ธ.ค.'!F13="","",'ธ.ค.'!F13),IF('ธ.ค.'!F43="","",'ธ.ค.'!F43))</f>
        <v/>
      </c>
      <c r="IM13" s="139" t="str">
        <f>IF($B$2=1,IF('ธ.ค.'!G13="","",'ธ.ค.'!G13),IF('ธ.ค.'!G43="","",'ธ.ค.'!G43))</f>
        <v/>
      </c>
      <c r="IN13" s="139" t="str">
        <f>IF($B$2=1,IF('ธ.ค.'!H13="","",'ธ.ค.'!H13),IF('ธ.ค.'!H43="","",'ธ.ค.'!H43))</f>
        <v/>
      </c>
      <c r="IO13" s="139" t="str">
        <f>IF($B$2=1,IF('ธ.ค.'!I13="","",'ธ.ค.'!I13),IF('ธ.ค.'!I43="","",'ธ.ค.'!I43))</f>
        <v/>
      </c>
      <c r="IP13" s="139" t="str">
        <f>IF($B$2=1,IF('ธ.ค.'!J13="","",'ธ.ค.'!J13),IF('ธ.ค.'!J43="","",'ธ.ค.'!J43))</f>
        <v/>
      </c>
      <c r="IQ13" s="139" t="str">
        <f>IF($B$2=1,IF('ธ.ค.'!K13="","",'ธ.ค.'!K13),IF('ธ.ค.'!K43="","",'ธ.ค.'!K43))</f>
        <v/>
      </c>
      <c r="IR13" s="139" t="str">
        <f>IF($B$2=1,IF('ธ.ค.'!L13="","",'ธ.ค.'!L13),IF('ธ.ค.'!L43="","",'ธ.ค.'!L43))</f>
        <v/>
      </c>
      <c r="IS13" s="139" t="str">
        <f>IF($B$2=1,IF('ธ.ค.'!M13="","",'ธ.ค.'!M13),IF('ธ.ค.'!M43="","",'ธ.ค.'!M43))</f>
        <v/>
      </c>
      <c r="IT13" s="139" t="str">
        <f>IF($B$2=1,IF('ธ.ค.'!N13="","",'ธ.ค.'!N13),IF('ธ.ค.'!N43="","",'ธ.ค.'!N43))</f>
        <v/>
      </c>
      <c r="IU13" s="139" t="str">
        <f>IF($B$2=1,IF('ธ.ค.'!O13="","",'ธ.ค.'!O13),IF('ธ.ค.'!O43="","",'ธ.ค.'!O43))</f>
        <v/>
      </c>
      <c r="IV13" s="139" t="str">
        <f>IF($B$2=1,IF('ธ.ค.'!P13="","",'ธ.ค.'!P13),IF('ธ.ค.'!P43="","",'ธ.ค.'!P43))</f>
        <v/>
      </c>
      <c r="IW13" s="139" t="str">
        <f>IF($B$2=1,IF('ธ.ค.'!Q13="","",'ธ.ค.'!Q13),IF('ธ.ค.'!Q43="","",'ธ.ค.'!Q43))</f>
        <v/>
      </c>
      <c r="IX13" s="139" t="str">
        <f>IF($B$2=1,IF('ธ.ค.'!R13="","",'ธ.ค.'!R13),IF('ธ.ค.'!R43="","",'ธ.ค.'!R43))</f>
        <v/>
      </c>
      <c r="IY13" s="139" t="str">
        <f>IF($B$2=1,IF('ธ.ค.'!S13="","",'ธ.ค.'!S13),IF('ธ.ค.'!S43="","",'ธ.ค.'!S43))</f>
        <v/>
      </c>
      <c r="IZ13" s="139" t="str">
        <f>IF($B$2=1,IF('ธ.ค.'!T13="","",'ธ.ค.'!T13),IF('ธ.ค.'!T43="","",'ธ.ค.'!T43))</f>
        <v/>
      </c>
      <c r="JA13" s="139" t="str">
        <f>IF($B$2=1,IF('ธ.ค.'!U13="","",'ธ.ค.'!U13),IF('ธ.ค.'!U43="","",'ธ.ค.'!U43))</f>
        <v/>
      </c>
      <c r="JB13" s="139" t="str">
        <f>IF($B$2=1,IF('ธ.ค.'!V13="","",'ธ.ค.'!V13),IF('ธ.ค.'!V43="","",'ธ.ค.'!V43))</f>
        <v/>
      </c>
      <c r="JC13" s="139" t="str">
        <f>IF($B$2=1,IF('ธ.ค.'!W13="","",'ธ.ค.'!W13),IF('ธ.ค.'!W43="","",'ธ.ค.'!W43))</f>
        <v/>
      </c>
      <c r="JD13" s="139" t="str">
        <f>IF($B$2=1,IF('ธ.ค.'!X13="","",'ธ.ค.'!X13),IF('ธ.ค.'!X43="","",'ธ.ค.'!X43))</f>
        <v/>
      </c>
      <c r="JE13" s="139" t="str">
        <f>IF($B$2=1,IF('ธ.ค.'!Y13="","",'ธ.ค.'!Y13),IF('ธ.ค.'!Y43="","",'ธ.ค.'!Y43))</f>
        <v/>
      </c>
      <c r="JF13" s="139" t="str">
        <f>IF($B$2=1,IF('ธ.ค.'!Z13="","",'ธ.ค.'!Z13),IF('ธ.ค.'!Z43="","",'ธ.ค.'!Z43))</f>
        <v/>
      </c>
      <c r="JG13" s="139" t="str">
        <f>IF($B$2=1,IF('ธ.ค.'!AA13="","",'ธ.ค.'!AA13),IF('ธ.ค.'!AA43="","",'ธ.ค.'!AA43))</f>
        <v/>
      </c>
      <c r="JH13" s="139" t="str">
        <f>IF($B$2=1,IF('ธ.ค.'!AB13="","",'ธ.ค.'!AB13),IF('ธ.ค.'!AB43="","",'ธ.ค.'!AB43))</f>
        <v/>
      </c>
      <c r="JI13" s="139" t="str">
        <f>IF($B$2=1,IF('ธ.ค.'!AC13="","",'ธ.ค.'!AC13),IF('ธ.ค.'!AC43="","",'ธ.ค.'!AC43))</f>
        <v/>
      </c>
      <c r="JJ13" s="139" t="str">
        <f>IF($B$2=1,IF('ธ.ค.'!AD13="","",'ธ.ค.'!AD13),IF('ธ.ค.'!AD43="","",'ธ.ค.'!AD43))</f>
        <v/>
      </c>
      <c r="JK13" s="139" t="str">
        <f>IF($B$2=1,IF('ธ.ค.'!AE13="","",'ธ.ค.'!AE13),IF('ธ.ค.'!AE43="","",'ธ.ค.'!AE43))</f>
        <v/>
      </c>
      <c r="JL13" s="139" t="str">
        <f>IF($B$2=1,IF('ธ.ค.'!AF13="","",'ธ.ค.'!AF13),IF('ธ.ค.'!AF43="","",'ธ.ค.'!AF43))</f>
        <v/>
      </c>
      <c r="JM13" s="139" t="str">
        <f>IF($B$2=1,IF('ธ.ค.'!AG13="","",'ธ.ค.'!AG13),IF('ธ.ค.'!AG43="","",'ธ.ค.'!AG43))</f>
        <v/>
      </c>
      <c r="JN13" s="139" t="str">
        <f>IF($B$2=1,IF('ธ.ค.'!AH13="","",'ธ.ค.'!AH13),IF('ธ.ค.'!AH43="","",'ธ.ค.'!AH43))</f>
        <v/>
      </c>
      <c r="JO13" s="139" t="str">
        <f>IF($B$2=1,IF('ธ.ค.'!AI13="","",'ธ.ค.'!AI13),IF('ธ.ค.'!AI43="","",'ธ.ค.'!AI43))</f>
        <v/>
      </c>
      <c r="JP13" s="138">
        <f t="shared" si="18"/>
        <v>10</v>
      </c>
      <c r="JQ13" s="139"/>
      <c r="JR13" s="139" t="str">
        <f>IF($B$2=1,IF('ม.ค.'!D13="","",'ม.ค.'!D13),IF('ม.ค.'!D43="","",'ม.ค.'!D43))</f>
        <v/>
      </c>
      <c r="JS13" s="139" t="str">
        <f>IF($B$2=1,IF('ม.ค.'!E13="","",'ม.ค.'!E13),IF('ม.ค.'!E43="","",'ม.ค.'!E43))</f>
        <v/>
      </c>
      <c r="JT13" s="139" t="str">
        <f>IF($B$2=1,IF('ม.ค.'!F13="","",'ม.ค.'!F13),IF('ม.ค.'!F43="","",'ม.ค.'!F43))</f>
        <v/>
      </c>
      <c r="JU13" s="139" t="str">
        <f>IF($B$2=1,IF('ม.ค.'!G13="","",'ม.ค.'!G13),IF('ม.ค.'!G43="","",'ม.ค.'!G43))</f>
        <v/>
      </c>
      <c r="JV13" s="139" t="str">
        <f>IF($B$2=1,IF('ม.ค.'!H13="","",'ม.ค.'!H13),IF('ม.ค.'!H43="","",'ม.ค.'!H43))</f>
        <v/>
      </c>
      <c r="JW13" s="139" t="str">
        <f>IF($B$2=1,IF('ม.ค.'!I13="","",'ม.ค.'!I13),IF('ม.ค.'!I43="","",'ม.ค.'!I43))</f>
        <v/>
      </c>
      <c r="JX13" s="139" t="str">
        <f>IF($B$2=1,IF('ม.ค.'!J13="","",'ม.ค.'!J13),IF('ม.ค.'!J43="","",'ม.ค.'!J43))</f>
        <v/>
      </c>
      <c r="JY13" s="139" t="str">
        <f>IF($B$2=1,IF('ม.ค.'!K13="","",'ม.ค.'!K13),IF('ม.ค.'!K43="","",'ม.ค.'!K43))</f>
        <v/>
      </c>
      <c r="JZ13" s="139" t="str">
        <f>IF($B$2=1,IF('ม.ค.'!L13="","",'ม.ค.'!L13),IF('ม.ค.'!L43="","",'ม.ค.'!L43))</f>
        <v/>
      </c>
      <c r="KA13" s="139" t="str">
        <f>IF($B$2=1,IF('ม.ค.'!M13="","",'ม.ค.'!M13),IF('ม.ค.'!M43="","",'ม.ค.'!M43))</f>
        <v/>
      </c>
      <c r="KB13" s="139" t="str">
        <f>IF($B$2=1,IF('ม.ค.'!N13="","",'ม.ค.'!N13),IF('ม.ค.'!N43="","",'ม.ค.'!N43))</f>
        <v/>
      </c>
      <c r="KC13" s="139" t="str">
        <f>IF($B$2=1,IF('ม.ค.'!O13="","",'ม.ค.'!O13),IF('ม.ค.'!O43="","",'ม.ค.'!O43))</f>
        <v/>
      </c>
      <c r="KD13" s="139" t="str">
        <f>IF($B$2=1,IF('ม.ค.'!P13="","",'ม.ค.'!P13),IF('ม.ค.'!P43="","",'ม.ค.'!P43))</f>
        <v/>
      </c>
      <c r="KE13" s="139" t="str">
        <f>IF($B$2=1,IF('ม.ค.'!Q13="","",'ม.ค.'!Q13),IF('ม.ค.'!Q43="","",'ม.ค.'!Q43))</f>
        <v/>
      </c>
      <c r="KF13" s="139" t="str">
        <f>IF($B$2=1,IF('ม.ค.'!R13="","",'ม.ค.'!R13),IF('ม.ค.'!R43="","",'ม.ค.'!R43))</f>
        <v/>
      </c>
      <c r="KG13" s="139" t="str">
        <f>IF($B$2=1,IF('ม.ค.'!S13="","",'ม.ค.'!S13),IF('ม.ค.'!S43="","",'ม.ค.'!S43))</f>
        <v/>
      </c>
      <c r="KH13" s="139" t="str">
        <f>IF($B$2=1,IF('ม.ค.'!T13="","",'ม.ค.'!T13),IF('ม.ค.'!T43="","",'ม.ค.'!T43))</f>
        <v/>
      </c>
      <c r="KI13" s="139" t="str">
        <f>IF($B$2=1,IF('ม.ค.'!U13="","",'ม.ค.'!U13),IF('ม.ค.'!U43="","",'ม.ค.'!U43))</f>
        <v/>
      </c>
      <c r="KJ13" s="139" t="str">
        <f>IF($B$2=1,IF('ม.ค.'!V13="","",'ม.ค.'!V13),IF('ม.ค.'!V43="","",'ม.ค.'!V43))</f>
        <v/>
      </c>
      <c r="KK13" s="139" t="str">
        <f>IF($B$2=1,IF('ม.ค.'!W13="","",'ม.ค.'!W13),IF('ม.ค.'!W43="","",'ม.ค.'!W43))</f>
        <v/>
      </c>
      <c r="KL13" s="139" t="str">
        <f>IF($B$2=1,IF('ม.ค.'!X13="","",'ม.ค.'!X13),IF('ม.ค.'!X43="","",'ม.ค.'!X43))</f>
        <v/>
      </c>
      <c r="KM13" s="139" t="str">
        <f>IF($B$2=1,IF('ม.ค.'!Y13="","",'ม.ค.'!Y13),IF('ม.ค.'!Y43="","",'ม.ค.'!Y43))</f>
        <v/>
      </c>
      <c r="KN13" s="139" t="str">
        <f>IF($B$2=1,IF('ม.ค.'!Z13="","",'ม.ค.'!Z13),IF('ม.ค.'!Z43="","",'ม.ค.'!Z43))</f>
        <v/>
      </c>
      <c r="KO13" s="139" t="str">
        <f>IF($B$2=1,IF('ม.ค.'!AA13="","",'ม.ค.'!AA13),IF('ม.ค.'!AA43="","",'ม.ค.'!AA43))</f>
        <v/>
      </c>
      <c r="KP13" s="139" t="str">
        <f>IF($B$2=1,IF('ม.ค.'!AB13="","",'ม.ค.'!AB13),IF('ม.ค.'!AB43="","",'ม.ค.'!AB43))</f>
        <v/>
      </c>
      <c r="KQ13" s="139" t="str">
        <f>IF($B$2=1,IF('ม.ค.'!AC13="","",'ม.ค.'!AC13),IF('ม.ค.'!AC43="","",'ม.ค.'!AC43))</f>
        <v/>
      </c>
      <c r="KR13" s="139" t="str">
        <f>IF($B$2=1,IF('ม.ค.'!AD13="","",'ม.ค.'!AD13),IF('ม.ค.'!AD43="","",'ม.ค.'!AD43))</f>
        <v/>
      </c>
      <c r="KS13" s="139" t="str">
        <f>IF($B$2=1,IF('ม.ค.'!AE13="","",'ม.ค.'!AE13),IF('ม.ค.'!AE43="","",'ม.ค.'!AE43))</f>
        <v/>
      </c>
      <c r="KT13" s="139" t="str">
        <f>IF($B$2=1,IF('ม.ค.'!AF13="","",'ม.ค.'!AF13),IF('ม.ค.'!AF43="","",'ม.ค.'!AF43))</f>
        <v/>
      </c>
      <c r="KU13" s="139" t="str">
        <f>IF($B$2=1,IF('ม.ค.'!AG13="","",'ม.ค.'!AG13),IF('ม.ค.'!AG43="","",'ม.ค.'!AG43))</f>
        <v/>
      </c>
      <c r="KV13" s="139" t="str">
        <f>IF($B$2=1,IF('ม.ค.'!AH13="","",'ม.ค.'!AH13),IF('ม.ค.'!AH43="","",'ม.ค.'!AH43))</f>
        <v/>
      </c>
      <c r="KW13" s="139" t="str">
        <f>IF($B$2=1,IF('ม.ค.'!AI13="","",'ม.ค.'!AI13),IF('ม.ค.'!AI43="","",'ม.ค.'!AI43))</f>
        <v/>
      </c>
      <c r="KX13" s="138">
        <f t="shared" si="19"/>
        <v>10</v>
      </c>
      <c r="KY13" s="139"/>
      <c r="KZ13" s="139" t="str">
        <f>IF($B$2=1,IF('ก.พ.'!D13="","",'ก.พ.'!D13),IF('ก.พ.'!D43="","",'ก.พ.'!D43))</f>
        <v/>
      </c>
      <c r="LA13" s="139" t="str">
        <f>IF($B$2=1,IF('ก.พ.'!E13="","",'ก.พ.'!E13),IF('ก.พ.'!E43="","",'ก.พ.'!E43))</f>
        <v/>
      </c>
      <c r="LB13" s="139" t="str">
        <f>IF($B$2=1,IF('ก.พ.'!F13="","",'ก.พ.'!F13),IF('ก.พ.'!F43="","",'ก.พ.'!F43))</f>
        <v/>
      </c>
      <c r="LC13" s="139" t="str">
        <f>IF($B$2=1,IF('ก.พ.'!G13="","",'ก.พ.'!G13),IF('ก.พ.'!G43="","",'ก.พ.'!G43))</f>
        <v/>
      </c>
      <c r="LD13" s="139" t="str">
        <f>IF($B$2=1,IF('ก.พ.'!H13="","",'ก.พ.'!H13),IF('ก.พ.'!H43="","",'ก.พ.'!H43))</f>
        <v/>
      </c>
      <c r="LE13" s="139" t="str">
        <f>IF($B$2=1,IF('ก.พ.'!I13="","",'ก.พ.'!I13),IF('ก.พ.'!I43="","",'ก.พ.'!I43))</f>
        <v/>
      </c>
      <c r="LF13" s="139" t="str">
        <f>IF($B$2=1,IF('ก.พ.'!J13="","",'ก.พ.'!J13),IF('ก.พ.'!J43="","",'ก.พ.'!J43))</f>
        <v/>
      </c>
      <c r="LG13" s="139" t="str">
        <f>IF($B$2=1,IF('ก.พ.'!K13="","",'ก.พ.'!K13),IF('ก.พ.'!K43="","",'ก.พ.'!K43))</f>
        <v/>
      </c>
      <c r="LH13" s="139" t="str">
        <f>IF($B$2=1,IF('ก.พ.'!L13="","",'ก.พ.'!L13),IF('ก.พ.'!L43="","",'ก.พ.'!L43))</f>
        <v/>
      </c>
      <c r="LI13" s="139" t="str">
        <f>IF($B$2=1,IF('ก.พ.'!M13="","",'ก.พ.'!M13),IF('ก.พ.'!M43="","",'ก.พ.'!M43))</f>
        <v/>
      </c>
      <c r="LJ13" s="139" t="str">
        <f>IF($B$2=1,IF('ก.พ.'!N13="","",'ก.พ.'!N13),IF('ก.พ.'!N43="","",'ก.พ.'!N43))</f>
        <v/>
      </c>
      <c r="LK13" s="139" t="str">
        <f>IF($B$2=1,IF('ก.พ.'!O13="","",'ก.พ.'!O13),IF('ก.พ.'!O43="","",'ก.พ.'!O43))</f>
        <v/>
      </c>
      <c r="LL13" s="139" t="str">
        <f>IF($B$2=1,IF('ก.พ.'!P13="","",'ก.พ.'!P13),IF('ก.พ.'!P43="","",'ก.พ.'!P43))</f>
        <v/>
      </c>
      <c r="LM13" s="139" t="str">
        <f>IF($B$2=1,IF('ก.พ.'!Q13="","",'ก.พ.'!Q13),IF('ก.พ.'!Q43="","",'ก.พ.'!Q43))</f>
        <v/>
      </c>
      <c r="LN13" s="139" t="str">
        <f>IF($B$2=1,IF('ก.พ.'!R13="","",'ก.พ.'!R13),IF('ก.พ.'!R43="","",'ก.พ.'!R43))</f>
        <v/>
      </c>
      <c r="LO13" s="139" t="str">
        <f>IF($B$2=1,IF('ก.พ.'!S13="","",'ก.พ.'!S13),IF('ก.พ.'!S43="","",'ก.พ.'!S43))</f>
        <v/>
      </c>
      <c r="LP13" s="139" t="str">
        <f>IF($B$2=1,IF('ก.พ.'!T13="","",'ก.พ.'!T13),IF('ก.พ.'!T43="","",'ก.พ.'!T43))</f>
        <v/>
      </c>
      <c r="LQ13" s="139" t="str">
        <f>IF($B$2=1,IF('ก.พ.'!U13="","",'ก.พ.'!U13),IF('ก.พ.'!U43="","",'ก.พ.'!U43))</f>
        <v/>
      </c>
      <c r="LR13" s="139" t="str">
        <f>IF($B$2=1,IF('ก.พ.'!V13="","",'ก.พ.'!V13),IF('ก.พ.'!V43="","",'ก.พ.'!V43))</f>
        <v/>
      </c>
      <c r="LS13" s="139" t="str">
        <f>IF($B$2=1,IF('ก.พ.'!W13="","",'ก.พ.'!W13),IF('ก.พ.'!W43="","",'ก.พ.'!W43))</f>
        <v/>
      </c>
      <c r="LT13" s="139" t="str">
        <f>IF($B$2=1,IF('ก.พ.'!X13="","",'ก.พ.'!X13),IF('ก.พ.'!X43="","",'ก.พ.'!X43))</f>
        <v/>
      </c>
      <c r="LU13" s="139" t="str">
        <f>IF($B$2=1,IF('ก.พ.'!Y13="","",'ก.พ.'!Y13),IF('ก.พ.'!Y43="","",'ก.พ.'!Y43))</f>
        <v/>
      </c>
      <c r="LV13" s="139" t="str">
        <f>IF($B$2=1,IF('ก.พ.'!Z13="","",'ก.พ.'!Z13),IF('ก.พ.'!Z43="","",'ก.พ.'!Z43))</f>
        <v/>
      </c>
      <c r="LW13" s="139" t="str">
        <f>IF($B$2=1,IF('ก.พ.'!AA13="","",'ก.พ.'!AA13),IF('ก.พ.'!AA43="","",'ก.พ.'!AA43))</f>
        <v/>
      </c>
      <c r="LX13" s="139" t="str">
        <f>IF($B$2=1,IF('ก.พ.'!AB13="","",'ก.พ.'!AB13),IF('ก.พ.'!AB43="","",'ก.พ.'!AB43))</f>
        <v/>
      </c>
      <c r="LY13" s="139" t="str">
        <f>IF($B$2=1,IF('ก.พ.'!AC13="","",'ก.พ.'!AC13),IF('ก.พ.'!AC43="","",'ก.พ.'!AC43))</f>
        <v/>
      </c>
      <c r="LZ13" s="139" t="str">
        <f>IF($B$2=1,IF('ก.พ.'!AD13="","",'ก.พ.'!AD13),IF('ก.พ.'!AD43="","",'ก.พ.'!AD43))</f>
        <v/>
      </c>
      <c r="MA13" s="139" t="str">
        <f>IF($B$2=1,IF('ก.พ.'!AE13="","",'ก.พ.'!AE13),IF('ก.พ.'!AE43="","",'ก.พ.'!AE43))</f>
        <v/>
      </c>
      <c r="MB13" s="139" t="str">
        <f>IF($B$2=1,IF('ก.พ.'!AF13="","",'ก.พ.'!AF13),IF('ก.พ.'!AF43="","",'ก.พ.'!AF43))</f>
        <v/>
      </c>
      <c r="MC13" s="139" t="str">
        <f>IF($B$2=1,IF('ก.พ.'!AG13="","",'ก.พ.'!AG13),IF('ก.พ.'!AG43="","",'ก.พ.'!AG43))</f>
        <v/>
      </c>
      <c r="MD13" s="139" t="str">
        <f>IF($B$2=1,IF('ก.พ.'!AH13="","",'ก.พ.'!AH13),IF('ก.พ.'!AH43="","",'ก.พ.'!AH43))</f>
        <v/>
      </c>
      <c r="ME13" s="139" t="str">
        <f>IF($B$2=1,IF('ก.พ.'!AI13="","",'ก.พ.'!AI13),IF('ก.พ.'!AI43="","",'ก.พ.'!AI43))</f>
        <v/>
      </c>
      <c r="MF13" s="138">
        <f t="shared" si="20"/>
        <v>10</v>
      </c>
      <c r="MG13" s="139"/>
      <c r="MH13" s="139" t="str">
        <f>IF($B$2=1,IF('มี.ค.'!D13="","",'มี.ค.'!D13),IF('มี.ค.'!D43="","",'มี.ค.'!D43))</f>
        <v/>
      </c>
      <c r="MI13" s="139" t="str">
        <f>IF($B$2=1,IF('มี.ค.'!E13="","",'มี.ค.'!E13),IF('มี.ค.'!E43="","",'มี.ค.'!E43))</f>
        <v/>
      </c>
      <c r="MJ13" s="139" t="str">
        <f>IF($B$2=1,IF('มี.ค.'!F13="","",'มี.ค.'!F13),IF('มี.ค.'!F43="","",'มี.ค.'!F43))</f>
        <v/>
      </c>
      <c r="MK13" s="139" t="str">
        <f>IF($B$2=1,IF('มี.ค.'!G13="","",'มี.ค.'!G13),IF('มี.ค.'!G43="","",'มี.ค.'!G43))</f>
        <v/>
      </c>
      <c r="ML13" s="139" t="str">
        <f>IF($B$2=1,IF('มี.ค.'!H13="","",'มี.ค.'!H13),IF('มี.ค.'!H43="","",'มี.ค.'!H43))</f>
        <v/>
      </c>
      <c r="MM13" s="139" t="str">
        <f>IF($B$2=1,IF('มี.ค.'!I13="","",'มี.ค.'!I13),IF('มี.ค.'!I43="","",'มี.ค.'!I43))</f>
        <v/>
      </c>
      <c r="MN13" s="139" t="str">
        <f>IF($B$2=1,IF('มี.ค.'!J13="","",'มี.ค.'!J13),IF('มี.ค.'!J43="","",'มี.ค.'!J43))</f>
        <v/>
      </c>
      <c r="MO13" s="139" t="str">
        <f>IF($B$2=1,IF('มี.ค.'!K13="","",'มี.ค.'!K13),IF('มี.ค.'!K43="","",'มี.ค.'!K43))</f>
        <v/>
      </c>
      <c r="MP13" s="139" t="str">
        <f>IF($B$2=1,IF('มี.ค.'!L13="","",'มี.ค.'!L13),IF('มี.ค.'!L43="","",'มี.ค.'!L43))</f>
        <v/>
      </c>
      <c r="MQ13" s="139" t="str">
        <f>IF($B$2=1,IF('มี.ค.'!M13="","",'มี.ค.'!M13),IF('มี.ค.'!M43="","",'มี.ค.'!M43))</f>
        <v/>
      </c>
      <c r="MR13" s="139" t="str">
        <f>IF($B$2=1,IF('มี.ค.'!N13="","",'มี.ค.'!N13),IF('มี.ค.'!N43="","",'มี.ค.'!N43))</f>
        <v/>
      </c>
      <c r="MS13" s="139" t="str">
        <f>IF($B$2=1,IF('มี.ค.'!O13="","",'มี.ค.'!O13),IF('มี.ค.'!O43="","",'มี.ค.'!O43))</f>
        <v/>
      </c>
      <c r="MT13" s="139" t="str">
        <f>IF($B$2=1,IF('มี.ค.'!P13="","",'มี.ค.'!P13),IF('มี.ค.'!P43="","",'มี.ค.'!P43))</f>
        <v/>
      </c>
      <c r="MU13" s="139" t="str">
        <f>IF($B$2=1,IF('มี.ค.'!Q13="","",'มี.ค.'!Q13),IF('มี.ค.'!Q43="","",'มี.ค.'!Q43))</f>
        <v/>
      </c>
      <c r="MV13" s="139" t="str">
        <f>IF($B$2=1,IF('มี.ค.'!R13="","",'มี.ค.'!R13),IF('มี.ค.'!R43="","",'มี.ค.'!R43))</f>
        <v/>
      </c>
      <c r="MW13" s="139" t="str">
        <f>IF($B$2=1,IF('มี.ค.'!S13="","",'มี.ค.'!S13),IF('มี.ค.'!S43="","",'มี.ค.'!S43))</f>
        <v/>
      </c>
      <c r="MX13" s="139" t="str">
        <f>IF($B$2=1,IF('มี.ค.'!T13="","",'มี.ค.'!T13),IF('มี.ค.'!T43="","",'มี.ค.'!T43))</f>
        <v/>
      </c>
      <c r="MY13" s="139" t="str">
        <f>IF($B$2=1,IF('มี.ค.'!U13="","",'มี.ค.'!U13),IF('มี.ค.'!U43="","",'มี.ค.'!U43))</f>
        <v/>
      </c>
      <c r="MZ13" s="139" t="str">
        <f>IF($B$2=1,IF('มี.ค.'!V13="","",'มี.ค.'!V13),IF('มี.ค.'!V43="","",'มี.ค.'!V43))</f>
        <v/>
      </c>
      <c r="NA13" s="139" t="str">
        <f>IF($B$2=1,IF('มี.ค.'!W13="","",'มี.ค.'!W13),IF('มี.ค.'!W43="","",'มี.ค.'!W43))</f>
        <v/>
      </c>
      <c r="NB13" s="139" t="str">
        <f>IF($B$2=1,IF('มี.ค.'!X13="","",'มี.ค.'!X13),IF('มี.ค.'!X43="","",'มี.ค.'!X43))</f>
        <v/>
      </c>
      <c r="NC13" s="139" t="str">
        <f>IF($B$2=1,IF('มี.ค.'!Y13="","",'มี.ค.'!Y13),IF('มี.ค.'!Y43="","",'มี.ค.'!Y43))</f>
        <v/>
      </c>
      <c r="ND13" s="139" t="str">
        <f>IF($B$2=1,IF('มี.ค.'!Z13="","",'มี.ค.'!Z13),IF('มี.ค.'!Z43="","",'มี.ค.'!Z43))</f>
        <v/>
      </c>
      <c r="NE13" s="139" t="str">
        <f>IF($B$2=1,IF('มี.ค.'!AA13="","",'มี.ค.'!AA13),IF('มี.ค.'!AA43="","",'มี.ค.'!AA43))</f>
        <v/>
      </c>
      <c r="NF13" s="139" t="str">
        <f>IF($B$2=1,IF('มี.ค.'!AB13="","",'มี.ค.'!AB13),IF('มี.ค.'!AB43="","",'มี.ค.'!AB43))</f>
        <v/>
      </c>
      <c r="NG13" s="139" t="str">
        <f>IF($B$2=1,IF('มี.ค.'!AC13="","",'มี.ค.'!AC13),IF('มี.ค.'!AC43="","",'มี.ค.'!AC43))</f>
        <v/>
      </c>
      <c r="NH13" s="139" t="str">
        <f>IF($B$2=1,IF('มี.ค.'!AD13="","",'มี.ค.'!AD13),IF('มี.ค.'!AD43="","",'มี.ค.'!AD43))</f>
        <v/>
      </c>
      <c r="NI13" s="139" t="str">
        <f>IF($B$2=1,IF('มี.ค.'!AE13="","",'มี.ค.'!AE13),IF('มี.ค.'!AE43="","",'มี.ค.'!AE43))</f>
        <v/>
      </c>
      <c r="NJ13" s="139" t="str">
        <f>IF($B$2=1,IF('มี.ค.'!AF13="","",'มี.ค.'!AF13),IF('มี.ค.'!AF43="","",'มี.ค.'!AF43))</f>
        <v/>
      </c>
      <c r="NK13" s="139" t="str">
        <f>IF($B$2=1,IF('มี.ค.'!AG13="","",'มี.ค.'!AG13),IF('มี.ค.'!AG43="","",'มี.ค.'!AG43))</f>
        <v/>
      </c>
      <c r="NL13" s="139" t="str">
        <f>IF($B$2=1,IF('มี.ค.'!AH13="","",'มี.ค.'!AH13),IF('มี.ค.'!AH43="","",'มี.ค.'!AH43))</f>
        <v/>
      </c>
      <c r="NM13" s="139" t="str">
        <f>IF($B$2=1,IF('มี.ค.'!AI13="","",'มี.ค.'!AI13),IF('มี.ค.'!AI43="","",'มี.ค.'!AI43))</f>
        <v/>
      </c>
    </row>
    <row r="14" spans="1:377" ht="21" customHeight="1" x14ac:dyDescent="0.35">
      <c r="A14" s="125"/>
      <c r="B14" s="125"/>
      <c r="C14" s="125"/>
      <c r="D14" s="138">
        <f t="shared" si="21"/>
        <v>11</v>
      </c>
      <c r="E14" s="139"/>
      <c r="F14" s="139" t="str">
        <f>IF($B$2=1,IF('พ.ค.'!D14="","",'พ.ค.'!D14),IF('พ.ค.'!D44="","",'พ.ค.'!D44))</f>
        <v/>
      </c>
      <c r="G14" s="139" t="str">
        <f>IF($B$2=1,IF('พ.ค.'!E14="","",'พ.ค.'!E14),IF('พ.ค.'!E44="","",'พ.ค.'!E44))</f>
        <v/>
      </c>
      <c r="H14" s="139" t="str">
        <f>IF($B$2=1,IF('พ.ค.'!F14="","",'พ.ค.'!F14),IF('พ.ค.'!F44="","",'พ.ค.'!F44))</f>
        <v/>
      </c>
      <c r="I14" s="139" t="str">
        <f>IF($B$2=1,IF('พ.ค.'!G14="","",'พ.ค.'!G14),IF('พ.ค.'!G44="","",'พ.ค.'!G44))</f>
        <v/>
      </c>
      <c r="J14" s="139" t="str">
        <f>IF($B$2=1,IF('พ.ค.'!H14="","",'พ.ค.'!H14),IF('พ.ค.'!H44="","",'พ.ค.'!H44))</f>
        <v/>
      </c>
      <c r="K14" s="139" t="str">
        <f>IF($B$2=1,IF('พ.ค.'!I14="","",'พ.ค.'!I14),IF('พ.ค.'!I44="","",'พ.ค.'!I44))</f>
        <v/>
      </c>
      <c r="L14" s="139" t="str">
        <f>IF($B$2=1,IF('พ.ค.'!J14="","",'พ.ค.'!J14),IF('พ.ค.'!J44="","",'พ.ค.'!J44))</f>
        <v/>
      </c>
      <c r="M14" s="139" t="str">
        <f>IF($B$2=1,IF('พ.ค.'!K14="","",'พ.ค.'!K14),IF('พ.ค.'!K44="","",'พ.ค.'!K44))</f>
        <v/>
      </c>
      <c r="N14" s="139" t="str">
        <f>IF($B$2=1,IF('พ.ค.'!L14="","",'พ.ค.'!L14),IF('พ.ค.'!L44="","",'พ.ค.'!L44))</f>
        <v/>
      </c>
      <c r="O14" s="139" t="str">
        <f>IF($B$2=1,IF('พ.ค.'!M14="","",'พ.ค.'!M14),IF('พ.ค.'!M44="","",'พ.ค.'!M44))</f>
        <v/>
      </c>
      <c r="P14" s="139" t="str">
        <f>IF($B$2=1,IF('พ.ค.'!N14="","",'พ.ค.'!N14),IF('พ.ค.'!N44="","",'พ.ค.'!N44))</f>
        <v/>
      </c>
      <c r="Q14" s="139" t="str">
        <f>IF($B$2=1,IF('พ.ค.'!O14="","",'พ.ค.'!O14),IF('พ.ค.'!O44="","",'พ.ค.'!O44))</f>
        <v/>
      </c>
      <c r="R14" s="139" t="str">
        <f>IF($B$2=1,IF('พ.ค.'!P14="","",'พ.ค.'!P14),IF('พ.ค.'!P44="","",'พ.ค.'!P44))</f>
        <v/>
      </c>
      <c r="S14" s="139" t="str">
        <f>IF($B$2=1,IF('พ.ค.'!Q14="","",'พ.ค.'!Q14),IF('พ.ค.'!Q44="","",'พ.ค.'!Q44))</f>
        <v/>
      </c>
      <c r="T14" s="139" t="str">
        <f>IF($B$2=1,IF('พ.ค.'!R14="","",'พ.ค.'!R14),IF('พ.ค.'!R44="","",'พ.ค.'!R44))</f>
        <v/>
      </c>
      <c r="U14" s="139" t="str">
        <f>IF($B$2=1,IF('พ.ค.'!S14="","",'พ.ค.'!S14),IF('พ.ค.'!S44="","",'พ.ค.'!S44))</f>
        <v/>
      </c>
      <c r="V14" s="139" t="str">
        <f>IF($B$2=1,IF('พ.ค.'!T14="","",'พ.ค.'!T14),IF('พ.ค.'!T44="","",'พ.ค.'!T44))</f>
        <v/>
      </c>
      <c r="W14" s="139" t="str">
        <f>IF($B$2=1,IF('พ.ค.'!U14="","",'พ.ค.'!U14),IF('พ.ค.'!U44="","",'พ.ค.'!U44))</f>
        <v/>
      </c>
      <c r="X14" s="139" t="str">
        <f>IF($B$2=1,IF('พ.ค.'!V14="","",'พ.ค.'!V14),IF('พ.ค.'!V44="","",'พ.ค.'!V44))</f>
        <v/>
      </c>
      <c r="Y14" s="139" t="str">
        <f>IF($B$2=1,IF('พ.ค.'!W14="","",'พ.ค.'!W14),IF('พ.ค.'!W44="","",'พ.ค.'!W44))</f>
        <v/>
      </c>
      <c r="Z14" s="139" t="str">
        <f>IF($B$2=1,IF('พ.ค.'!X14="","",'พ.ค.'!X14),IF('พ.ค.'!X44="","",'พ.ค.'!X44))</f>
        <v/>
      </c>
      <c r="AA14" s="139" t="str">
        <f>IF($B$2=1,IF('พ.ค.'!Y14="","",'พ.ค.'!Y14),IF('พ.ค.'!Y44="","",'พ.ค.'!Y44))</f>
        <v/>
      </c>
      <c r="AB14" s="139" t="str">
        <f>IF($B$2=1,IF('พ.ค.'!Z14="","",'พ.ค.'!Z14),IF('พ.ค.'!Z44="","",'พ.ค.'!Z44))</f>
        <v/>
      </c>
      <c r="AC14" s="139" t="str">
        <f>IF($B$2=1,IF('พ.ค.'!AA14="","",'พ.ค.'!AA14),IF('พ.ค.'!AA44="","",'พ.ค.'!AA44))</f>
        <v/>
      </c>
      <c r="AD14" s="139" t="str">
        <f>IF($B$2=1,IF('พ.ค.'!AB14="","",'พ.ค.'!AB14),IF('พ.ค.'!AB44="","",'พ.ค.'!AB44))</f>
        <v/>
      </c>
      <c r="AE14" s="139" t="str">
        <f>IF($B$2=1,IF('พ.ค.'!AC14="","",'พ.ค.'!AC14),IF('พ.ค.'!AC44="","",'พ.ค.'!AC44))</f>
        <v/>
      </c>
      <c r="AF14" s="139" t="str">
        <f>IF($B$2=1,IF('พ.ค.'!AD14="","",'พ.ค.'!AD14),IF('พ.ค.'!AD44="","",'พ.ค.'!AD44))</f>
        <v/>
      </c>
      <c r="AG14" s="139" t="str">
        <f>IF($B$2=1,IF('พ.ค.'!AE14="","",'พ.ค.'!AE14),IF('พ.ค.'!AE44="","",'พ.ค.'!AE44))</f>
        <v/>
      </c>
      <c r="AH14" s="139" t="str">
        <f>IF($B$2=1,IF('พ.ค.'!AF14="","",'พ.ค.'!AF14),IF('พ.ค.'!AF44="","",'พ.ค.'!AF44))</f>
        <v/>
      </c>
      <c r="AI14" s="139" t="str">
        <f>IF($B$2=1,IF('พ.ค.'!AG14="","",'พ.ค.'!AG14),IF('พ.ค.'!AG44="","",'พ.ค.'!AG44))</f>
        <v/>
      </c>
      <c r="AJ14" s="139" t="str">
        <f>IF($B$2=1,IF('พ.ค.'!AH14="","",'พ.ค.'!AH14),IF('พ.ค.'!AH44="","",'พ.ค.'!AH44))</f>
        <v/>
      </c>
      <c r="AK14" s="139" t="str">
        <f>IF($B$2=1,IF('พ.ค.'!AI14="","",'พ.ค.'!AI14),IF('พ.ค.'!AI44="","",'พ.ค.'!AI44))</f>
        <v/>
      </c>
      <c r="AL14" s="138">
        <f t="shared" si="11"/>
        <v>11</v>
      </c>
      <c r="AM14" s="139"/>
      <c r="AN14" s="139" t="str">
        <f>IF($B$2=1,IF('มิ.ย.'!D14="","",'มิ.ย.'!D14),IF('มิ.ย.'!D44="","",'มิ.ย.'!D44))</f>
        <v/>
      </c>
      <c r="AO14" s="139" t="str">
        <f>IF($B$2=1,IF('มิ.ย.'!E14="","",'มิ.ย.'!E14),IF('มิ.ย.'!E44="","",'มิ.ย.'!E44))</f>
        <v/>
      </c>
      <c r="AP14" s="139" t="str">
        <f>IF($B$2=1,IF('มิ.ย.'!F14="","",'มิ.ย.'!F14),IF('มิ.ย.'!F44="","",'มิ.ย.'!F44))</f>
        <v/>
      </c>
      <c r="AQ14" s="139" t="str">
        <f>IF($B$2=1,IF('มิ.ย.'!G14="","",'มิ.ย.'!G14),IF('มิ.ย.'!G44="","",'มิ.ย.'!G44))</f>
        <v/>
      </c>
      <c r="AR14" s="139" t="str">
        <f>IF($B$2=1,IF('มิ.ย.'!H14="","",'มิ.ย.'!H14),IF('มิ.ย.'!H44="","",'มิ.ย.'!H44))</f>
        <v/>
      </c>
      <c r="AS14" s="139" t="str">
        <f>IF($B$2=1,IF('มิ.ย.'!I14="","",'มิ.ย.'!I14),IF('มิ.ย.'!I44="","",'มิ.ย.'!I44))</f>
        <v/>
      </c>
      <c r="AT14" s="139" t="str">
        <f>IF($B$2=1,IF('มิ.ย.'!J14="","",'มิ.ย.'!J14),IF('มิ.ย.'!J44="","",'มิ.ย.'!J44))</f>
        <v/>
      </c>
      <c r="AU14" s="139" t="str">
        <f>IF($B$2=1,IF('มิ.ย.'!K14="","",'มิ.ย.'!K14),IF('มิ.ย.'!K44="","",'มิ.ย.'!K44))</f>
        <v/>
      </c>
      <c r="AV14" s="139" t="str">
        <f>IF($B$2=1,IF('มิ.ย.'!L14="","",'มิ.ย.'!L14),IF('มิ.ย.'!L44="","",'มิ.ย.'!L44))</f>
        <v/>
      </c>
      <c r="AW14" s="139" t="str">
        <f>IF($B$2=1,IF('มิ.ย.'!M14="","",'มิ.ย.'!M14),IF('มิ.ย.'!M44="","",'มิ.ย.'!M44))</f>
        <v/>
      </c>
      <c r="AX14" s="139" t="str">
        <f>IF($B$2=1,IF('มิ.ย.'!N14="","",'มิ.ย.'!N14),IF('มิ.ย.'!N44="","",'มิ.ย.'!N44))</f>
        <v/>
      </c>
      <c r="AY14" s="139" t="str">
        <f>IF($B$2=1,IF('มิ.ย.'!O14="","",'มิ.ย.'!O14),IF('มิ.ย.'!O44="","",'มิ.ย.'!O44))</f>
        <v/>
      </c>
      <c r="AZ14" s="139" t="str">
        <f>IF($B$2=1,IF('มิ.ย.'!P14="","",'มิ.ย.'!P14),IF('มิ.ย.'!P44="","",'มิ.ย.'!P44))</f>
        <v/>
      </c>
      <c r="BA14" s="139" t="str">
        <f>IF($B$2=1,IF('มิ.ย.'!Q14="","",'มิ.ย.'!Q14),IF('มิ.ย.'!Q44="","",'มิ.ย.'!Q44))</f>
        <v/>
      </c>
      <c r="BB14" s="139" t="str">
        <f>IF($B$2=1,IF('มิ.ย.'!R14="","",'มิ.ย.'!R14),IF('มิ.ย.'!R44="","",'มิ.ย.'!R44))</f>
        <v/>
      </c>
      <c r="BC14" s="139" t="str">
        <f>IF($B$2=1,IF('มิ.ย.'!S14="","",'มิ.ย.'!S14),IF('มิ.ย.'!S44="","",'มิ.ย.'!S44))</f>
        <v/>
      </c>
      <c r="BD14" s="139" t="str">
        <f>IF($B$2=1,IF('มิ.ย.'!T14="","",'มิ.ย.'!T14),IF('มิ.ย.'!T44="","",'มิ.ย.'!T44))</f>
        <v/>
      </c>
      <c r="BE14" s="139" t="str">
        <f>IF($B$2=1,IF('มิ.ย.'!U14="","",'มิ.ย.'!U14),IF('มิ.ย.'!U44="","",'มิ.ย.'!U44))</f>
        <v/>
      </c>
      <c r="BF14" s="139" t="str">
        <f>IF($B$2=1,IF('มิ.ย.'!V14="","",'มิ.ย.'!V14),IF('มิ.ย.'!V44="","",'มิ.ย.'!V44))</f>
        <v/>
      </c>
      <c r="BG14" s="139" t="str">
        <f>IF($B$2=1,IF('มิ.ย.'!W14="","",'มิ.ย.'!W14),IF('มิ.ย.'!W44="","",'มิ.ย.'!W44))</f>
        <v/>
      </c>
      <c r="BH14" s="139" t="str">
        <f>IF($B$2=1,IF('มิ.ย.'!X14="","",'มิ.ย.'!X14),IF('มิ.ย.'!X44="","",'มิ.ย.'!X44))</f>
        <v/>
      </c>
      <c r="BI14" s="139" t="str">
        <f>IF($B$2=1,IF('มิ.ย.'!Y14="","",'มิ.ย.'!Y14),IF('มิ.ย.'!Y44="","",'มิ.ย.'!Y44))</f>
        <v/>
      </c>
      <c r="BJ14" s="139" t="str">
        <f>IF($B$2=1,IF('มิ.ย.'!Z14="","",'มิ.ย.'!Z14),IF('มิ.ย.'!Z44="","",'มิ.ย.'!Z44))</f>
        <v/>
      </c>
      <c r="BK14" s="139" t="str">
        <f>IF($B$2=1,IF('มิ.ย.'!AA14="","",'มิ.ย.'!AA14),IF('มิ.ย.'!AA44="","",'มิ.ย.'!AA44))</f>
        <v/>
      </c>
      <c r="BL14" s="139" t="str">
        <f>IF($B$2=1,IF('มิ.ย.'!AB14="","",'มิ.ย.'!AB14),IF('มิ.ย.'!AB44="","",'มิ.ย.'!AB44))</f>
        <v/>
      </c>
      <c r="BM14" s="139" t="str">
        <f>IF($B$2=1,IF('มิ.ย.'!AC14="","",'มิ.ย.'!AC14),IF('มิ.ย.'!AC44="","",'มิ.ย.'!AC44))</f>
        <v/>
      </c>
      <c r="BN14" s="139" t="str">
        <f>IF($B$2=1,IF('มิ.ย.'!AD14="","",'มิ.ย.'!AD14),IF('มิ.ย.'!AD44="","",'มิ.ย.'!AD44))</f>
        <v/>
      </c>
      <c r="BO14" s="139" t="str">
        <f>IF($B$2=1,IF('มิ.ย.'!AE14="","",'มิ.ย.'!AE14),IF('มิ.ย.'!AE44="","",'มิ.ย.'!AE44))</f>
        <v/>
      </c>
      <c r="BP14" s="139" t="str">
        <f>IF($B$2=1,IF('มิ.ย.'!AF14="","",'มิ.ย.'!AF14),IF('มิ.ย.'!AF44="","",'มิ.ย.'!AF44))</f>
        <v/>
      </c>
      <c r="BQ14" s="139" t="str">
        <f>IF($B$2=1,IF('มิ.ย.'!AG14="","",'มิ.ย.'!AG14),IF('มิ.ย.'!AG44="","",'มิ.ย.'!AG44))</f>
        <v/>
      </c>
      <c r="BR14" s="139" t="str">
        <f>IF($B$2=1,IF('มิ.ย.'!AH14="","",'มิ.ย.'!AH14),IF('มิ.ย.'!AH44="","",'มิ.ย.'!AH44))</f>
        <v/>
      </c>
      <c r="BS14" s="139" t="str">
        <f>IF($B$2=1,IF('มิ.ย.'!AI14="","",'มิ.ย.'!AI14),IF('มิ.ย.'!AI44="","",'มิ.ย.'!AI44))</f>
        <v/>
      </c>
      <c r="BT14" s="138">
        <f t="shared" si="12"/>
        <v>11</v>
      </c>
      <c r="BU14" s="139"/>
      <c r="BV14" s="139" t="str">
        <f>IF($B$2=1,IF('ก.ค.'!D14="","",'ก.ค.'!D14),IF('ก.ค.'!D44="","",'ก.ค.'!D44))</f>
        <v/>
      </c>
      <c r="BW14" s="139" t="str">
        <f>IF($B$2=1,IF('ก.ค.'!E14="","",'ก.ค.'!E14),IF('ก.ค.'!E44="","",'ก.ค.'!E44))</f>
        <v/>
      </c>
      <c r="BX14" s="139" t="str">
        <f>IF($B$2=1,IF('ก.ค.'!F14="","",'ก.ค.'!F14),IF('ก.ค.'!F44="","",'ก.ค.'!F44))</f>
        <v/>
      </c>
      <c r="BY14" s="139" t="str">
        <f>IF($B$2=1,IF('ก.ค.'!G14="","",'ก.ค.'!G14),IF('ก.ค.'!G44="","",'ก.ค.'!G44))</f>
        <v/>
      </c>
      <c r="BZ14" s="139" t="str">
        <f>IF($B$2=1,IF('ก.ค.'!H14="","",'ก.ค.'!H14),IF('ก.ค.'!H44="","",'ก.ค.'!H44))</f>
        <v/>
      </c>
      <c r="CA14" s="139" t="str">
        <f>IF($B$2=1,IF('ก.ค.'!I14="","",'ก.ค.'!I14),IF('ก.ค.'!I44="","",'ก.ค.'!I44))</f>
        <v/>
      </c>
      <c r="CB14" s="139" t="str">
        <f>IF($B$2=1,IF('ก.ค.'!J14="","",'ก.ค.'!J14),IF('ก.ค.'!J44="","",'ก.ค.'!J44))</f>
        <v/>
      </c>
      <c r="CC14" s="139" t="str">
        <f>IF($B$2=1,IF('ก.ค.'!K14="","",'ก.ค.'!K14),IF('ก.ค.'!K44="","",'ก.ค.'!K44))</f>
        <v/>
      </c>
      <c r="CD14" s="139" t="str">
        <f>IF($B$2=1,IF('ก.ค.'!L14="","",'ก.ค.'!L14),IF('ก.ค.'!L44="","",'ก.ค.'!L44))</f>
        <v/>
      </c>
      <c r="CE14" s="139" t="str">
        <f>IF($B$2=1,IF('ก.ค.'!M14="","",'ก.ค.'!M14),IF('ก.ค.'!M44="","",'ก.ค.'!M44))</f>
        <v/>
      </c>
      <c r="CF14" s="139" t="str">
        <f>IF($B$2=1,IF('ก.ค.'!N14="","",'ก.ค.'!N14),IF('ก.ค.'!N44="","",'ก.ค.'!N44))</f>
        <v/>
      </c>
      <c r="CG14" s="139" t="str">
        <f>IF($B$2=1,IF('ก.ค.'!O14="","",'ก.ค.'!O14),IF('ก.ค.'!O44="","",'ก.ค.'!O44))</f>
        <v/>
      </c>
      <c r="CH14" s="139" t="str">
        <f>IF($B$2=1,IF('ก.ค.'!P14="","",'ก.ค.'!P14),IF('ก.ค.'!P44="","",'ก.ค.'!P44))</f>
        <v/>
      </c>
      <c r="CI14" s="139" t="str">
        <f>IF($B$2=1,IF('ก.ค.'!Q14="","",'ก.ค.'!Q14),IF('ก.ค.'!Q44="","",'ก.ค.'!Q44))</f>
        <v/>
      </c>
      <c r="CJ14" s="139" t="str">
        <f>IF($B$2=1,IF('ก.ค.'!R14="","",'ก.ค.'!R14),IF('ก.ค.'!R44="","",'ก.ค.'!R44))</f>
        <v/>
      </c>
      <c r="CK14" s="139" t="str">
        <f>IF($B$2=1,IF('ก.ค.'!S14="","",'ก.ค.'!S14),IF('ก.ค.'!S44="","",'ก.ค.'!S44))</f>
        <v/>
      </c>
      <c r="CL14" s="139" t="str">
        <f>IF($B$2=1,IF('ก.ค.'!T14="","",'ก.ค.'!T14),IF('ก.ค.'!T44="","",'ก.ค.'!T44))</f>
        <v/>
      </c>
      <c r="CM14" s="139" t="str">
        <f>IF($B$2=1,IF('ก.ค.'!U14="","",'ก.ค.'!U14),IF('ก.ค.'!U44="","",'ก.ค.'!U44))</f>
        <v/>
      </c>
      <c r="CN14" s="139" t="str">
        <f>IF($B$2=1,IF('ก.ค.'!V14="","",'ก.ค.'!V14),IF('ก.ค.'!V44="","",'ก.ค.'!V44))</f>
        <v/>
      </c>
      <c r="CO14" s="139" t="str">
        <f>IF($B$2=1,IF('ก.ค.'!W14="","",'ก.ค.'!W14),IF('ก.ค.'!W44="","",'ก.ค.'!W44))</f>
        <v/>
      </c>
      <c r="CP14" s="139" t="str">
        <f>IF($B$2=1,IF('ก.ค.'!X14="","",'ก.ค.'!X14),IF('ก.ค.'!X44="","",'ก.ค.'!X44))</f>
        <v/>
      </c>
      <c r="CQ14" s="139" t="str">
        <f>IF($B$2=1,IF('ก.ค.'!Y14="","",'ก.ค.'!Y14),IF('ก.ค.'!Y44="","",'ก.ค.'!Y44))</f>
        <v/>
      </c>
      <c r="CR14" s="139" t="str">
        <f>IF($B$2=1,IF('ก.ค.'!Z14="","",'ก.ค.'!Z14),IF('ก.ค.'!Z44="","",'ก.ค.'!Z44))</f>
        <v/>
      </c>
      <c r="CS14" s="139" t="str">
        <f>IF($B$2=1,IF('ก.ค.'!AA14="","",'ก.ค.'!AA14),IF('ก.ค.'!AA44="","",'ก.ค.'!AA44))</f>
        <v/>
      </c>
      <c r="CT14" s="139" t="str">
        <f>IF($B$2=1,IF('ก.ค.'!AB14="","",'ก.ค.'!AB14),IF('ก.ค.'!AB44="","",'ก.ค.'!AB44))</f>
        <v/>
      </c>
      <c r="CU14" s="139" t="str">
        <f>IF($B$2=1,IF('ก.ค.'!AC14="","",'ก.ค.'!AC14),IF('ก.ค.'!AC44="","",'ก.ค.'!AC44))</f>
        <v/>
      </c>
      <c r="CV14" s="139" t="str">
        <f>IF($B$2=1,IF('ก.ค.'!AD14="","",'ก.ค.'!AD14),IF('ก.ค.'!AD44="","",'ก.ค.'!AD44))</f>
        <v/>
      </c>
      <c r="CW14" s="139" t="str">
        <f>IF($B$2=1,IF('ก.ค.'!AE14="","",'ก.ค.'!AE14),IF('ก.ค.'!AE44="","",'ก.ค.'!AE44))</f>
        <v/>
      </c>
      <c r="CX14" s="139" t="str">
        <f>IF($B$2=1,IF('ก.ค.'!AF14="","",'ก.ค.'!AF14),IF('ก.ค.'!AF44="","",'ก.ค.'!AF44))</f>
        <v/>
      </c>
      <c r="CY14" s="139" t="str">
        <f>IF($B$2=1,IF('ก.ค.'!AG14="","",'ก.ค.'!AG14),IF('ก.ค.'!AG44="","",'ก.ค.'!AG44))</f>
        <v/>
      </c>
      <c r="CZ14" s="139" t="str">
        <f>IF($B$2=1,IF('ก.ค.'!AH14="","",'ก.ค.'!AH14),IF('ก.ค.'!AH44="","",'ก.ค.'!AH44))</f>
        <v/>
      </c>
      <c r="DA14" s="139" t="str">
        <f>IF($B$2=1,IF('ก.ค.'!AI14="","",'ก.ค.'!AI14),IF('ก.ค.'!AI44="","",'ก.ค.'!AI44))</f>
        <v/>
      </c>
      <c r="DB14" s="138">
        <f t="shared" si="13"/>
        <v>11</v>
      </c>
      <c r="DC14" s="139"/>
      <c r="DD14" s="139" t="str">
        <f>IF($B$2=1,IF('ส.ค.'!D14="","",'ส.ค.'!D14),IF('ส.ค.'!D44="","",'ส.ค.'!D44))</f>
        <v/>
      </c>
      <c r="DE14" s="139" t="str">
        <f>IF($B$2=1,IF('ส.ค.'!E14="","",'ส.ค.'!E14),IF('ส.ค.'!E44="","",'ส.ค.'!E44))</f>
        <v/>
      </c>
      <c r="DF14" s="139" t="str">
        <f>IF($B$2=1,IF('ส.ค.'!F14="","",'ส.ค.'!F14),IF('ส.ค.'!F44="","",'ส.ค.'!F44))</f>
        <v/>
      </c>
      <c r="DG14" s="139" t="str">
        <f>IF($B$2=1,IF('ส.ค.'!G14="","",'ส.ค.'!G14),IF('ส.ค.'!G44="","",'ส.ค.'!G44))</f>
        <v/>
      </c>
      <c r="DH14" s="139" t="str">
        <f>IF($B$2=1,IF('ส.ค.'!H14="","",'ส.ค.'!H14),IF('ส.ค.'!H44="","",'ส.ค.'!H44))</f>
        <v/>
      </c>
      <c r="DI14" s="139" t="str">
        <f>IF($B$2=1,IF('ส.ค.'!I14="","",'ส.ค.'!I14),IF('ส.ค.'!I44="","",'ส.ค.'!I44))</f>
        <v/>
      </c>
      <c r="DJ14" s="139" t="str">
        <f>IF($B$2=1,IF('ส.ค.'!J14="","",'ส.ค.'!J14),IF('ส.ค.'!J44="","",'ส.ค.'!J44))</f>
        <v/>
      </c>
      <c r="DK14" s="139" t="str">
        <f>IF($B$2=1,IF('ส.ค.'!K14="","",'ส.ค.'!K14),IF('ส.ค.'!K44="","",'ส.ค.'!K44))</f>
        <v/>
      </c>
      <c r="DL14" s="139" t="str">
        <f>IF($B$2=1,IF('ส.ค.'!L14="","",'ส.ค.'!L14),IF('ส.ค.'!L44="","",'ส.ค.'!L44))</f>
        <v/>
      </c>
      <c r="DM14" s="139" t="str">
        <f>IF($B$2=1,IF('ส.ค.'!M14="","",'ส.ค.'!M14),IF('ส.ค.'!M44="","",'ส.ค.'!M44))</f>
        <v/>
      </c>
      <c r="DN14" s="139" t="str">
        <f>IF($B$2=1,IF('ส.ค.'!N14="","",'ส.ค.'!N14),IF('ส.ค.'!N44="","",'ส.ค.'!N44))</f>
        <v/>
      </c>
      <c r="DO14" s="139" t="str">
        <f>IF($B$2=1,IF('ส.ค.'!O14="","",'ส.ค.'!O14),IF('ส.ค.'!O44="","",'ส.ค.'!O44))</f>
        <v/>
      </c>
      <c r="DP14" s="139" t="str">
        <f>IF($B$2=1,IF('ส.ค.'!P14="","",'ส.ค.'!P14),IF('ส.ค.'!P44="","",'ส.ค.'!P44))</f>
        <v/>
      </c>
      <c r="DQ14" s="139" t="str">
        <f>IF($B$2=1,IF('ส.ค.'!Q14="","",'ส.ค.'!Q14),IF('ส.ค.'!Q44="","",'ส.ค.'!Q44))</f>
        <v/>
      </c>
      <c r="DR14" s="139" t="str">
        <f>IF($B$2=1,IF('ส.ค.'!R14="","",'ส.ค.'!R14),IF('ส.ค.'!R44="","",'ส.ค.'!R44))</f>
        <v/>
      </c>
      <c r="DS14" s="139" t="str">
        <f>IF($B$2=1,IF('ส.ค.'!S14="","",'ส.ค.'!S14),IF('ส.ค.'!S44="","",'ส.ค.'!S44))</f>
        <v/>
      </c>
      <c r="DT14" s="139" t="str">
        <f>IF($B$2=1,IF('ส.ค.'!T14="","",'ส.ค.'!T14),IF('ส.ค.'!T44="","",'ส.ค.'!T44))</f>
        <v/>
      </c>
      <c r="DU14" s="139" t="str">
        <f>IF($B$2=1,IF('ส.ค.'!U14="","",'ส.ค.'!U14),IF('ส.ค.'!U44="","",'ส.ค.'!U44))</f>
        <v/>
      </c>
      <c r="DV14" s="139" t="str">
        <f>IF($B$2=1,IF('ส.ค.'!V14="","",'ส.ค.'!V14),IF('ส.ค.'!V44="","",'ส.ค.'!V44))</f>
        <v/>
      </c>
      <c r="DW14" s="139" t="str">
        <f>IF($B$2=1,IF('ส.ค.'!W14="","",'ส.ค.'!W14),IF('ส.ค.'!W44="","",'ส.ค.'!W44))</f>
        <v/>
      </c>
      <c r="DX14" s="139" t="str">
        <f>IF($B$2=1,IF('ส.ค.'!X14="","",'ส.ค.'!X14),IF('ส.ค.'!X44="","",'ส.ค.'!X44))</f>
        <v/>
      </c>
      <c r="DY14" s="139" t="str">
        <f>IF($B$2=1,IF('ส.ค.'!Y14="","",'ส.ค.'!Y14),IF('ส.ค.'!Y44="","",'ส.ค.'!Y44))</f>
        <v/>
      </c>
      <c r="DZ14" s="139" t="str">
        <f>IF($B$2=1,IF('ส.ค.'!Z14="","",'ส.ค.'!Z14),IF('ส.ค.'!Z44="","",'ส.ค.'!Z44))</f>
        <v/>
      </c>
      <c r="EA14" s="139" t="str">
        <f>IF($B$2=1,IF('ส.ค.'!AA14="","",'ส.ค.'!AA14),IF('ส.ค.'!AA44="","",'ส.ค.'!AA44))</f>
        <v/>
      </c>
      <c r="EB14" s="139" t="str">
        <f>IF($B$2=1,IF('ส.ค.'!AB14="","",'ส.ค.'!AB14),IF('ส.ค.'!AB44="","",'ส.ค.'!AB44))</f>
        <v/>
      </c>
      <c r="EC14" s="139" t="str">
        <f>IF($B$2=1,IF('ส.ค.'!AC14="","",'ส.ค.'!AC14),IF('ส.ค.'!AC44="","",'ส.ค.'!AC44))</f>
        <v/>
      </c>
      <c r="ED14" s="139" t="str">
        <f>IF($B$2=1,IF('ส.ค.'!AD14="","",'ส.ค.'!AD14),IF('ส.ค.'!AD44="","",'ส.ค.'!AD44))</f>
        <v/>
      </c>
      <c r="EE14" s="139" t="str">
        <f>IF($B$2=1,IF('ส.ค.'!AE14="","",'ส.ค.'!AE14),IF('ส.ค.'!AE44="","",'ส.ค.'!AE44))</f>
        <v/>
      </c>
      <c r="EF14" s="139" t="str">
        <f>IF($B$2=1,IF('ส.ค.'!AF14="","",'ส.ค.'!AF14),IF('ส.ค.'!AF44="","",'ส.ค.'!AF44))</f>
        <v/>
      </c>
      <c r="EG14" s="139" t="str">
        <f>IF($B$2=1,IF('ส.ค.'!AG14="","",'ส.ค.'!AG14),IF('ส.ค.'!AG44="","",'ส.ค.'!AG44))</f>
        <v/>
      </c>
      <c r="EH14" s="139" t="str">
        <f>IF($B$2=1,IF('ส.ค.'!AH14="","",'ส.ค.'!AH14),IF('ส.ค.'!AH44="","",'ส.ค.'!AH44))</f>
        <v/>
      </c>
      <c r="EI14" s="139" t="str">
        <f>IF($B$2=1,IF('ส.ค.'!AI14="","",'ส.ค.'!AI14),IF('ส.ค.'!AI44="","",'ส.ค.'!AI44))</f>
        <v/>
      </c>
      <c r="EJ14" s="138">
        <f t="shared" si="14"/>
        <v>11</v>
      </c>
      <c r="EK14" s="139"/>
      <c r="EL14" s="139" t="str">
        <f>IF($B$2=1,IF('ก.ย.'!D14="","",'ก.ย.'!D14),IF('ก.ย.'!D44="","",'ก.ย.'!D44))</f>
        <v/>
      </c>
      <c r="EM14" s="139" t="str">
        <f>IF($B$2=1,IF('ก.ย.'!E14="","",'ก.ย.'!E14),IF('ก.ย.'!E44="","",'ก.ย.'!E44))</f>
        <v/>
      </c>
      <c r="EN14" s="139" t="str">
        <f>IF($B$2=1,IF('ก.ย.'!F14="","",'ก.ย.'!F14),IF('ก.ย.'!F44="","",'ก.ย.'!F44))</f>
        <v/>
      </c>
      <c r="EO14" s="139" t="str">
        <f>IF($B$2=1,IF('ก.ย.'!G14="","",'ก.ย.'!G14),IF('ก.ย.'!G44="","",'ก.ย.'!G44))</f>
        <v/>
      </c>
      <c r="EP14" s="139" t="str">
        <f>IF($B$2=1,IF('ก.ย.'!H14="","",'ก.ย.'!H14),IF('ก.ย.'!H44="","",'ก.ย.'!H44))</f>
        <v/>
      </c>
      <c r="EQ14" s="139" t="str">
        <f>IF($B$2=1,IF('ก.ย.'!I14="","",'ก.ย.'!I14),IF('ก.ย.'!I44="","",'ก.ย.'!I44))</f>
        <v/>
      </c>
      <c r="ER14" s="139" t="str">
        <f>IF($B$2=1,IF('ก.ย.'!J14="","",'ก.ย.'!J14),IF('ก.ย.'!J44="","",'ก.ย.'!J44))</f>
        <v/>
      </c>
      <c r="ES14" s="139" t="str">
        <f>IF($B$2=1,IF('ก.ย.'!K14="","",'ก.ย.'!K14),IF('ก.ย.'!K44="","",'ก.ย.'!K44))</f>
        <v/>
      </c>
      <c r="ET14" s="139" t="str">
        <f>IF($B$2=1,IF('ก.ย.'!L14="","",'ก.ย.'!L14),IF('ก.ย.'!L44="","",'ก.ย.'!L44))</f>
        <v/>
      </c>
      <c r="EU14" s="139" t="str">
        <f>IF($B$2=1,IF('ก.ย.'!M14="","",'ก.ย.'!M14),IF('ก.ย.'!M44="","",'ก.ย.'!M44))</f>
        <v/>
      </c>
      <c r="EV14" s="139" t="str">
        <f>IF($B$2=1,IF('ก.ย.'!N14="","",'ก.ย.'!N14),IF('ก.ย.'!N44="","",'ก.ย.'!N44))</f>
        <v/>
      </c>
      <c r="EW14" s="139" t="str">
        <f>IF($B$2=1,IF('ก.ย.'!O14="","",'ก.ย.'!O14),IF('ก.ย.'!O44="","",'ก.ย.'!O44))</f>
        <v/>
      </c>
      <c r="EX14" s="139" t="str">
        <f>IF($B$2=1,IF('ก.ย.'!P14="","",'ก.ย.'!P14),IF('ก.ย.'!P44="","",'ก.ย.'!P44))</f>
        <v/>
      </c>
      <c r="EY14" s="139" t="str">
        <f>IF($B$2=1,IF('ก.ย.'!Q14="","",'ก.ย.'!Q14),IF('ก.ย.'!Q44="","",'ก.ย.'!Q44))</f>
        <v/>
      </c>
      <c r="EZ14" s="139" t="str">
        <f>IF($B$2=1,IF('ก.ย.'!R14="","",'ก.ย.'!R14),IF('ก.ย.'!R44="","",'ก.ย.'!R44))</f>
        <v/>
      </c>
      <c r="FA14" s="139" t="str">
        <f>IF($B$2=1,IF('ก.ย.'!S14="","",'ก.ย.'!S14),IF('ก.ย.'!S44="","",'ก.ย.'!S44))</f>
        <v/>
      </c>
      <c r="FB14" s="139" t="str">
        <f>IF($B$2=1,IF('ก.ย.'!T14="","",'ก.ย.'!T14),IF('ก.ย.'!T44="","",'ก.ย.'!T44))</f>
        <v/>
      </c>
      <c r="FC14" s="139" t="str">
        <f>IF($B$2=1,IF('ก.ย.'!U14="","",'ก.ย.'!U14),IF('ก.ย.'!U44="","",'ก.ย.'!U44))</f>
        <v/>
      </c>
      <c r="FD14" s="139" t="str">
        <f>IF($B$2=1,IF('ก.ย.'!V14="","",'ก.ย.'!V14),IF('ก.ย.'!V44="","",'ก.ย.'!V44))</f>
        <v/>
      </c>
      <c r="FE14" s="139" t="str">
        <f>IF($B$2=1,IF('ก.ย.'!W14="","",'ก.ย.'!W14),IF('ก.ย.'!W44="","",'ก.ย.'!W44))</f>
        <v/>
      </c>
      <c r="FF14" s="139" t="str">
        <f>IF($B$2=1,IF('ก.ย.'!X14="","",'ก.ย.'!X14),IF('ก.ย.'!X44="","",'ก.ย.'!X44))</f>
        <v/>
      </c>
      <c r="FG14" s="139" t="str">
        <f>IF($B$2=1,IF('ก.ย.'!Y14="","",'ก.ย.'!Y14),IF('ก.ย.'!Y44="","",'ก.ย.'!Y44))</f>
        <v/>
      </c>
      <c r="FH14" s="139" t="str">
        <f>IF($B$2=1,IF('ก.ย.'!Z14="","",'ก.ย.'!Z14),IF('ก.ย.'!Z44="","",'ก.ย.'!Z44))</f>
        <v/>
      </c>
      <c r="FI14" s="139" t="str">
        <f>IF($B$2=1,IF('ก.ย.'!AA14="","",'ก.ย.'!AA14),IF('ก.ย.'!AA44="","",'ก.ย.'!AA44))</f>
        <v/>
      </c>
      <c r="FJ14" s="139" t="str">
        <f>IF($B$2=1,IF('ก.ย.'!AB14="","",'ก.ย.'!AB14),IF('ก.ย.'!AB44="","",'ก.ย.'!AB44))</f>
        <v/>
      </c>
      <c r="FK14" s="139" t="str">
        <f>IF($B$2=1,IF('ก.ย.'!AC14="","",'ก.ย.'!AC14),IF('ก.ย.'!AC44="","",'ก.ย.'!AC44))</f>
        <v/>
      </c>
      <c r="FL14" s="139" t="str">
        <f>IF($B$2=1,IF('ก.ย.'!AD14="","",'ก.ย.'!AD14),IF('ก.ย.'!AD44="","",'ก.ย.'!AD44))</f>
        <v/>
      </c>
      <c r="FM14" s="139" t="str">
        <f>IF($B$2=1,IF('ก.ย.'!AE14="","",'ก.ย.'!AE14),IF('ก.ย.'!AE44="","",'ก.ย.'!AE44))</f>
        <v/>
      </c>
      <c r="FN14" s="139" t="str">
        <f>IF($B$2=1,IF('ก.ย.'!AF14="","",'ก.ย.'!AF14),IF('ก.ย.'!AF44="","",'ก.ย.'!AF44))</f>
        <v/>
      </c>
      <c r="FO14" s="139" t="str">
        <f>IF($B$2=1,IF('ก.ย.'!AG14="","",'ก.ย.'!AG14),IF('ก.ย.'!AG44="","",'ก.ย.'!AG44))</f>
        <v/>
      </c>
      <c r="FP14" s="139" t="str">
        <f>IF($B$2=1,IF('ก.ย.'!AH14="","",'ก.ย.'!AH14),IF('ก.ย.'!AH44="","",'ก.ย.'!AH44))</f>
        <v/>
      </c>
      <c r="FQ14" s="139" t="str">
        <f>IF($B$2=1,IF('ก.ย.'!AI14="","",'ก.ย.'!AI14),IF('ก.ย.'!AI44="","",'ก.ย.'!AI44))</f>
        <v/>
      </c>
      <c r="FR14" s="138">
        <f t="shared" si="15"/>
        <v>11</v>
      </c>
      <c r="FS14" s="139"/>
      <c r="FT14" s="139" t="str">
        <f>IF($B$2=1,IF('ต.ค.'!D14="","",'ต.ค.'!D14),IF('ต.ค.'!D44="","",'ต.ค.'!D44))</f>
        <v/>
      </c>
      <c r="FU14" s="139" t="str">
        <f>IF($B$2=1,IF('ต.ค.'!E14="","",'ต.ค.'!E14),IF('ต.ค.'!E44="","",'ต.ค.'!E44))</f>
        <v/>
      </c>
      <c r="FV14" s="139" t="str">
        <f>IF($B$2=1,IF('ต.ค.'!F14="","",'ต.ค.'!F14),IF('ต.ค.'!F44="","",'ต.ค.'!F44))</f>
        <v/>
      </c>
      <c r="FW14" s="139" t="str">
        <f>IF($B$2=1,IF('ต.ค.'!G14="","",'ต.ค.'!G14),IF('ต.ค.'!G44="","",'ต.ค.'!G44))</f>
        <v/>
      </c>
      <c r="FX14" s="139" t="str">
        <f>IF($B$2=1,IF('ต.ค.'!H14="","",'ต.ค.'!H14),IF('ต.ค.'!H44="","",'ต.ค.'!H44))</f>
        <v/>
      </c>
      <c r="FY14" s="139" t="str">
        <f>IF($B$2=1,IF('ต.ค.'!I14="","",'ต.ค.'!I14),IF('ต.ค.'!I44="","",'ต.ค.'!I44))</f>
        <v/>
      </c>
      <c r="FZ14" s="139" t="str">
        <f>IF($B$2=1,IF('ต.ค.'!J14="","",'ต.ค.'!J14),IF('ต.ค.'!J44="","",'ต.ค.'!J44))</f>
        <v/>
      </c>
      <c r="GA14" s="139" t="str">
        <f>IF($B$2=1,IF('ต.ค.'!K14="","",'ต.ค.'!K14),IF('ต.ค.'!K44="","",'ต.ค.'!K44))</f>
        <v/>
      </c>
      <c r="GB14" s="139" t="str">
        <f>IF($B$2=1,IF('ต.ค.'!L14="","",'ต.ค.'!L14),IF('ต.ค.'!L44="","",'ต.ค.'!L44))</f>
        <v/>
      </c>
      <c r="GC14" s="139" t="str">
        <f>IF($B$2=1,IF('ต.ค.'!M14="","",'ต.ค.'!M14),IF('ต.ค.'!M44="","",'ต.ค.'!M44))</f>
        <v/>
      </c>
      <c r="GD14" s="139" t="str">
        <f>IF($B$2=1,IF('ต.ค.'!N14="","",'ต.ค.'!N14),IF('ต.ค.'!N44="","",'ต.ค.'!N44))</f>
        <v/>
      </c>
      <c r="GE14" s="139" t="str">
        <f>IF($B$2=1,IF('ต.ค.'!O14="","",'ต.ค.'!O14),IF('ต.ค.'!O44="","",'ต.ค.'!O44))</f>
        <v/>
      </c>
      <c r="GF14" s="139" t="str">
        <f>IF($B$2=1,IF('ต.ค.'!P14="","",'ต.ค.'!P14),IF('ต.ค.'!P44="","",'ต.ค.'!P44))</f>
        <v/>
      </c>
      <c r="GG14" s="139" t="str">
        <f>IF($B$2=1,IF('ต.ค.'!Q14="","",'ต.ค.'!Q14),IF('ต.ค.'!Q44="","",'ต.ค.'!Q44))</f>
        <v/>
      </c>
      <c r="GH14" s="139" t="str">
        <f>IF($B$2=1,IF('ต.ค.'!R14="","",'ต.ค.'!R14),IF('ต.ค.'!R44="","",'ต.ค.'!R44))</f>
        <v/>
      </c>
      <c r="GI14" s="139" t="str">
        <f>IF($B$2=1,IF('ต.ค.'!S14="","",'ต.ค.'!S14),IF('ต.ค.'!S44="","",'ต.ค.'!S44))</f>
        <v/>
      </c>
      <c r="GJ14" s="139" t="str">
        <f>IF($B$2=1,IF('ต.ค.'!T14="","",'ต.ค.'!T14),IF('ต.ค.'!T44="","",'ต.ค.'!T44))</f>
        <v/>
      </c>
      <c r="GK14" s="139" t="str">
        <f>IF($B$2=1,IF('ต.ค.'!U14="","",'ต.ค.'!U14),IF('ต.ค.'!U44="","",'ต.ค.'!U44))</f>
        <v/>
      </c>
      <c r="GL14" s="139" t="str">
        <f>IF($B$2=1,IF('ต.ค.'!V14="","",'ต.ค.'!V14),IF('ต.ค.'!V44="","",'ต.ค.'!V44))</f>
        <v/>
      </c>
      <c r="GM14" s="139" t="str">
        <f>IF($B$2=1,IF('ต.ค.'!W14="","",'ต.ค.'!W14),IF('ต.ค.'!W44="","",'ต.ค.'!W44))</f>
        <v/>
      </c>
      <c r="GN14" s="139" t="str">
        <f>IF($B$2=1,IF('ต.ค.'!X14="","",'ต.ค.'!X14),IF('ต.ค.'!X44="","",'ต.ค.'!X44))</f>
        <v/>
      </c>
      <c r="GO14" s="139" t="str">
        <f>IF($B$2=1,IF('ต.ค.'!Y14="","",'ต.ค.'!Y14),IF('ต.ค.'!Y44="","",'ต.ค.'!Y44))</f>
        <v/>
      </c>
      <c r="GP14" s="139" t="str">
        <f>IF($B$2=1,IF('ต.ค.'!Z14="","",'ต.ค.'!Z14),IF('ต.ค.'!Z44="","",'ต.ค.'!Z44))</f>
        <v/>
      </c>
      <c r="GQ14" s="139" t="str">
        <f>IF($B$2=1,IF('ต.ค.'!AA14="","",'ต.ค.'!AA14),IF('ต.ค.'!AA44="","",'ต.ค.'!AA44))</f>
        <v/>
      </c>
      <c r="GR14" s="139" t="str">
        <f>IF($B$2=1,IF('ต.ค.'!AB14="","",'ต.ค.'!AB14),IF('ต.ค.'!AB44="","",'ต.ค.'!AB44))</f>
        <v/>
      </c>
      <c r="GS14" s="139" t="str">
        <f>IF($B$2=1,IF('ต.ค.'!AC14="","",'ต.ค.'!AC14),IF('ต.ค.'!AC44="","",'ต.ค.'!AC44))</f>
        <v/>
      </c>
      <c r="GT14" s="139" t="str">
        <f>IF($B$2=1,IF('ต.ค.'!AD14="","",'ต.ค.'!AD14),IF('ต.ค.'!AD44="","",'ต.ค.'!AD44))</f>
        <v/>
      </c>
      <c r="GU14" s="139" t="str">
        <f>IF($B$2=1,IF('ต.ค.'!AE14="","",'ต.ค.'!AE14),IF('ต.ค.'!AE44="","",'ต.ค.'!AE44))</f>
        <v/>
      </c>
      <c r="GV14" s="139" t="str">
        <f>IF($B$2=1,IF('ต.ค.'!AF14="","",'ต.ค.'!AF14),IF('ต.ค.'!AF44="","",'ต.ค.'!AF44))</f>
        <v/>
      </c>
      <c r="GW14" s="139" t="str">
        <f>IF($B$2=1,IF('ต.ค.'!AG14="","",'ต.ค.'!AG14),IF('ต.ค.'!AG44="","",'ต.ค.'!AG44))</f>
        <v/>
      </c>
      <c r="GX14" s="139" t="str">
        <f>IF($B$2=1,IF('ต.ค.'!AH14="","",'ต.ค.'!AH14),IF('ต.ค.'!AH44="","",'ต.ค.'!AH44))</f>
        <v/>
      </c>
      <c r="GY14" s="139" t="str">
        <f>IF($B$2=1,IF('ต.ค.'!AI14="","",'ต.ค.'!AI14),IF('ต.ค.'!AI44="","",'ต.ค.'!AI44))</f>
        <v/>
      </c>
      <c r="GZ14" s="138">
        <f t="shared" si="16"/>
        <v>11</v>
      </c>
      <c r="HA14" s="139"/>
      <c r="HB14" s="139" t="str">
        <f>IF($B$2=1,IF('พ.ย.'!D14="","",'พ.ย.'!D14),IF('พ.ย.'!D44="","",'พ.ย.'!D44))</f>
        <v/>
      </c>
      <c r="HC14" s="139" t="str">
        <f>IF($B$2=1,IF('พ.ย.'!E14="","",'พ.ย.'!E14),IF('พ.ย.'!E44="","",'พ.ย.'!E44))</f>
        <v/>
      </c>
      <c r="HD14" s="139" t="str">
        <f>IF($B$2=1,IF('พ.ย.'!F14="","",'พ.ย.'!F14),IF('พ.ย.'!F44="","",'พ.ย.'!F44))</f>
        <v/>
      </c>
      <c r="HE14" s="139" t="str">
        <f>IF($B$2=1,IF('พ.ย.'!G14="","",'พ.ย.'!G14),IF('พ.ย.'!G44="","",'พ.ย.'!G44))</f>
        <v/>
      </c>
      <c r="HF14" s="139" t="str">
        <f>IF($B$2=1,IF('พ.ย.'!H14="","",'พ.ย.'!H14),IF('พ.ย.'!H44="","",'พ.ย.'!H44))</f>
        <v/>
      </c>
      <c r="HG14" s="139" t="str">
        <f>IF($B$2=1,IF('พ.ย.'!I14="","",'พ.ย.'!I14),IF('พ.ย.'!I44="","",'พ.ย.'!I44))</f>
        <v/>
      </c>
      <c r="HH14" s="139" t="str">
        <f>IF($B$2=1,IF('พ.ย.'!J14="","",'พ.ย.'!J14),IF('พ.ย.'!J44="","",'พ.ย.'!J44))</f>
        <v/>
      </c>
      <c r="HI14" s="139" t="str">
        <f>IF($B$2=1,IF('พ.ย.'!K14="","",'พ.ย.'!K14),IF('พ.ย.'!K44="","",'พ.ย.'!K44))</f>
        <v/>
      </c>
      <c r="HJ14" s="139" t="str">
        <f>IF($B$2=1,IF('พ.ย.'!L14="","",'พ.ย.'!L14),IF('พ.ย.'!L44="","",'พ.ย.'!L44))</f>
        <v/>
      </c>
      <c r="HK14" s="139" t="str">
        <f>IF($B$2=1,IF('พ.ย.'!M14="","",'พ.ย.'!M14),IF('พ.ย.'!M44="","",'พ.ย.'!M44))</f>
        <v/>
      </c>
      <c r="HL14" s="139" t="str">
        <f>IF($B$2=1,IF('พ.ย.'!N14="","",'พ.ย.'!N14),IF('พ.ย.'!N44="","",'พ.ย.'!N44))</f>
        <v/>
      </c>
      <c r="HM14" s="139" t="str">
        <f>IF($B$2=1,IF('พ.ย.'!O14="","",'พ.ย.'!O14),IF('พ.ย.'!O44="","",'พ.ย.'!O44))</f>
        <v/>
      </c>
      <c r="HN14" s="139" t="str">
        <f>IF($B$2=1,IF('พ.ย.'!P14="","",'พ.ย.'!P14),IF('พ.ย.'!P44="","",'พ.ย.'!P44))</f>
        <v/>
      </c>
      <c r="HO14" s="139" t="str">
        <f>IF($B$2=1,IF('พ.ย.'!Q14="","",'พ.ย.'!Q14),IF('พ.ย.'!Q44="","",'พ.ย.'!Q44))</f>
        <v/>
      </c>
      <c r="HP14" s="139" t="str">
        <f>IF($B$2=1,IF('พ.ย.'!R14="","",'พ.ย.'!R14),IF('พ.ย.'!R44="","",'พ.ย.'!R44))</f>
        <v/>
      </c>
      <c r="HQ14" s="139" t="str">
        <f>IF($B$2=1,IF('พ.ย.'!S14="","",'พ.ย.'!S14),IF('พ.ย.'!S44="","",'พ.ย.'!S44))</f>
        <v/>
      </c>
      <c r="HR14" s="139" t="str">
        <f>IF($B$2=1,IF('พ.ย.'!T14="","",'พ.ย.'!T14),IF('พ.ย.'!T44="","",'พ.ย.'!T44))</f>
        <v/>
      </c>
      <c r="HS14" s="139" t="str">
        <f>IF($B$2=1,IF('พ.ย.'!U14="","",'พ.ย.'!U14),IF('พ.ย.'!U44="","",'พ.ย.'!U44))</f>
        <v/>
      </c>
      <c r="HT14" s="139" t="str">
        <f>IF($B$2=1,IF('พ.ย.'!V14="","",'พ.ย.'!V14),IF('พ.ย.'!V44="","",'พ.ย.'!V44))</f>
        <v/>
      </c>
      <c r="HU14" s="139" t="str">
        <f>IF($B$2=1,IF('พ.ย.'!W14="","",'พ.ย.'!W14),IF('พ.ย.'!W44="","",'พ.ย.'!W44))</f>
        <v/>
      </c>
      <c r="HV14" s="139" t="str">
        <f>IF($B$2=1,IF('พ.ย.'!X14="","",'พ.ย.'!X14),IF('พ.ย.'!X44="","",'พ.ย.'!X44))</f>
        <v/>
      </c>
      <c r="HW14" s="139" t="str">
        <f>IF($B$2=1,IF('พ.ย.'!Y14="","",'พ.ย.'!Y14),IF('พ.ย.'!Y44="","",'พ.ย.'!Y44))</f>
        <v/>
      </c>
      <c r="HX14" s="139" t="str">
        <f>IF($B$2=1,IF('พ.ย.'!Z14="","",'พ.ย.'!Z14),IF('พ.ย.'!Z44="","",'พ.ย.'!Z44))</f>
        <v/>
      </c>
      <c r="HY14" s="139" t="str">
        <f>IF($B$2=1,IF('พ.ย.'!AA14="","",'พ.ย.'!AA14),IF('พ.ย.'!AA44="","",'พ.ย.'!AA44))</f>
        <v/>
      </c>
      <c r="HZ14" s="139" t="str">
        <f>IF($B$2=1,IF('พ.ย.'!AB14="","",'พ.ย.'!AB14),IF('พ.ย.'!AB44="","",'พ.ย.'!AB44))</f>
        <v/>
      </c>
      <c r="IA14" s="139" t="str">
        <f>IF($B$2=1,IF('พ.ย.'!AC14="","",'พ.ย.'!AC14),IF('พ.ย.'!AC44="","",'พ.ย.'!AC44))</f>
        <v/>
      </c>
      <c r="IB14" s="139" t="str">
        <f>IF($B$2=1,IF('พ.ย.'!AD14="","",'พ.ย.'!AD14),IF('พ.ย.'!AD44="","",'พ.ย.'!AD44))</f>
        <v/>
      </c>
      <c r="IC14" s="139" t="str">
        <f>IF($B$2=1,IF('พ.ย.'!AE14="","",'พ.ย.'!AE14),IF('พ.ย.'!AE44="","",'พ.ย.'!AE44))</f>
        <v/>
      </c>
      <c r="ID14" s="139" t="str">
        <f>IF($B$2=1,IF('พ.ย.'!AF14="","",'พ.ย.'!AF14),IF('พ.ย.'!AF44="","",'พ.ย.'!AF44))</f>
        <v/>
      </c>
      <c r="IE14" s="139" t="str">
        <f>IF($B$2=1,IF('พ.ย.'!AG14="","",'พ.ย.'!AG14),IF('พ.ย.'!AG44="","",'พ.ย.'!AG44))</f>
        <v/>
      </c>
      <c r="IF14" s="139" t="str">
        <f>IF($B$2=1,IF('พ.ย.'!AH14="","",'พ.ย.'!AH14),IF('พ.ย.'!AH44="","",'พ.ย.'!AH44))</f>
        <v/>
      </c>
      <c r="IG14" s="139" t="str">
        <f>IF($B$2=1,IF('พ.ย.'!AI14="","",'พ.ย.'!AI14),IF('พ.ย.'!AI44="","",'พ.ย.'!AI44))</f>
        <v/>
      </c>
      <c r="IH14" s="138">
        <f t="shared" si="17"/>
        <v>11</v>
      </c>
      <c r="II14" s="139"/>
      <c r="IJ14" s="139" t="str">
        <f>IF($B$2=1,IF('ธ.ค.'!D14="","",'ธ.ค.'!D14),IF('ธ.ค.'!D44="","",'ธ.ค.'!D44))</f>
        <v/>
      </c>
      <c r="IK14" s="139" t="str">
        <f>IF($B$2=1,IF('ธ.ค.'!E14="","",'ธ.ค.'!E14),IF('ธ.ค.'!E44="","",'ธ.ค.'!E44))</f>
        <v/>
      </c>
      <c r="IL14" s="139" t="str">
        <f>IF($B$2=1,IF('ธ.ค.'!F14="","",'ธ.ค.'!F14),IF('ธ.ค.'!F44="","",'ธ.ค.'!F44))</f>
        <v/>
      </c>
      <c r="IM14" s="139" t="str">
        <f>IF($B$2=1,IF('ธ.ค.'!G14="","",'ธ.ค.'!G14),IF('ธ.ค.'!G44="","",'ธ.ค.'!G44))</f>
        <v/>
      </c>
      <c r="IN14" s="139" t="str">
        <f>IF($B$2=1,IF('ธ.ค.'!H14="","",'ธ.ค.'!H14),IF('ธ.ค.'!H44="","",'ธ.ค.'!H44))</f>
        <v/>
      </c>
      <c r="IO14" s="139" t="str">
        <f>IF($B$2=1,IF('ธ.ค.'!I14="","",'ธ.ค.'!I14),IF('ธ.ค.'!I44="","",'ธ.ค.'!I44))</f>
        <v/>
      </c>
      <c r="IP14" s="139" t="str">
        <f>IF($B$2=1,IF('ธ.ค.'!J14="","",'ธ.ค.'!J14),IF('ธ.ค.'!J44="","",'ธ.ค.'!J44))</f>
        <v/>
      </c>
      <c r="IQ14" s="139" t="str">
        <f>IF($B$2=1,IF('ธ.ค.'!K14="","",'ธ.ค.'!K14),IF('ธ.ค.'!K44="","",'ธ.ค.'!K44))</f>
        <v/>
      </c>
      <c r="IR14" s="139" t="str">
        <f>IF($B$2=1,IF('ธ.ค.'!L14="","",'ธ.ค.'!L14),IF('ธ.ค.'!L44="","",'ธ.ค.'!L44))</f>
        <v/>
      </c>
      <c r="IS14" s="139" t="str">
        <f>IF($B$2=1,IF('ธ.ค.'!M14="","",'ธ.ค.'!M14),IF('ธ.ค.'!M44="","",'ธ.ค.'!M44))</f>
        <v/>
      </c>
      <c r="IT14" s="139" t="str">
        <f>IF($B$2=1,IF('ธ.ค.'!N14="","",'ธ.ค.'!N14),IF('ธ.ค.'!N44="","",'ธ.ค.'!N44))</f>
        <v/>
      </c>
      <c r="IU14" s="139" t="str">
        <f>IF($B$2=1,IF('ธ.ค.'!O14="","",'ธ.ค.'!O14),IF('ธ.ค.'!O44="","",'ธ.ค.'!O44))</f>
        <v/>
      </c>
      <c r="IV14" s="139" t="str">
        <f>IF($B$2=1,IF('ธ.ค.'!P14="","",'ธ.ค.'!P14),IF('ธ.ค.'!P44="","",'ธ.ค.'!P44))</f>
        <v/>
      </c>
      <c r="IW14" s="139" t="str">
        <f>IF($B$2=1,IF('ธ.ค.'!Q14="","",'ธ.ค.'!Q14),IF('ธ.ค.'!Q44="","",'ธ.ค.'!Q44))</f>
        <v/>
      </c>
      <c r="IX14" s="139" t="str">
        <f>IF($B$2=1,IF('ธ.ค.'!R14="","",'ธ.ค.'!R14),IF('ธ.ค.'!R44="","",'ธ.ค.'!R44))</f>
        <v/>
      </c>
      <c r="IY14" s="139" t="str">
        <f>IF($B$2=1,IF('ธ.ค.'!S14="","",'ธ.ค.'!S14),IF('ธ.ค.'!S44="","",'ธ.ค.'!S44))</f>
        <v/>
      </c>
      <c r="IZ14" s="139" t="str">
        <f>IF($B$2=1,IF('ธ.ค.'!T14="","",'ธ.ค.'!T14),IF('ธ.ค.'!T44="","",'ธ.ค.'!T44))</f>
        <v/>
      </c>
      <c r="JA14" s="139" t="str">
        <f>IF($B$2=1,IF('ธ.ค.'!U14="","",'ธ.ค.'!U14),IF('ธ.ค.'!U44="","",'ธ.ค.'!U44))</f>
        <v/>
      </c>
      <c r="JB14" s="139" t="str">
        <f>IF($B$2=1,IF('ธ.ค.'!V14="","",'ธ.ค.'!V14),IF('ธ.ค.'!V44="","",'ธ.ค.'!V44))</f>
        <v/>
      </c>
      <c r="JC14" s="139" t="str">
        <f>IF($B$2=1,IF('ธ.ค.'!W14="","",'ธ.ค.'!W14),IF('ธ.ค.'!W44="","",'ธ.ค.'!W44))</f>
        <v/>
      </c>
      <c r="JD14" s="139" t="str">
        <f>IF($B$2=1,IF('ธ.ค.'!X14="","",'ธ.ค.'!X14),IF('ธ.ค.'!X44="","",'ธ.ค.'!X44))</f>
        <v/>
      </c>
      <c r="JE14" s="139" t="str">
        <f>IF($B$2=1,IF('ธ.ค.'!Y14="","",'ธ.ค.'!Y14),IF('ธ.ค.'!Y44="","",'ธ.ค.'!Y44))</f>
        <v/>
      </c>
      <c r="JF14" s="139" t="str">
        <f>IF($B$2=1,IF('ธ.ค.'!Z14="","",'ธ.ค.'!Z14),IF('ธ.ค.'!Z44="","",'ธ.ค.'!Z44))</f>
        <v/>
      </c>
      <c r="JG14" s="139" t="str">
        <f>IF($B$2=1,IF('ธ.ค.'!AA14="","",'ธ.ค.'!AA14),IF('ธ.ค.'!AA44="","",'ธ.ค.'!AA44))</f>
        <v/>
      </c>
      <c r="JH14" s="139" t="str">
        <f>IF($B$2=1,IF('ธ.ค.'!AB14="","",'ธ.ค.'!AB14),IF('ธ.ค.'!AB44="","",'ธ.ค.'!AB44))</f>
        <v/>
      </c>
      <c r="JI14" s="139" t="str">
        <f>IF($B$2=1,IF('ธ.ค.'!AC14="","",'ธ.ค.'!AC14),IF('ธ.ค.'!AC44="","",'ธ.ค.'!AC44))</f>
        <v/>
      </c>
      <c r="JJ14" s="139" t="str">
        <f>IF($B$2=1,IF('ธ.ค.'!AD14="","",'ธ.ค.'!AD14),IF('ธ.ค.'!AD44="","",'ธ.ค.'!AD44))</f>
        <v/>
      </c>
      <c r="JK14" s="139" t="str">
        <f>IF($B$2=1,IF('ธ.ค.'!AE14="","",'ธ.ค.'!AE14),IF('ธ.ค.'!AE44="","",'ธ.ค.'!AE44))</f>
        <v/>
      </c>
      <c r="JL14" s="139" t="str">
        <f>IF($B$2=1,IF('ธ.ค.'!AF14="","",'ธ.ค.'!AF14),IF('ธ.ค.'!AF44="","",'ธ.ค.'!AF44))</f>
        <v/>
      </c>
      <c r="JM14" s="139" t="str">
        <f>IF($B$2=1,IF('ธ.ค.'!AG14="","",'ธ.ค.'!AG14),IF('ธ.ค.'!AG44="","",'ธ.ค.'!AG44))</f>
        <v/>
      </c>
      <c r="JN14" s="139" t="str">
        <f>IF($B$2=1,IF('ธ.ค.'!AH14="","",'ธ.ค.'!AH14),IF('ธ.ค.'!AH44="","",'ธ.ค.'!AH44))</f>
        <v/>
      </c>
      <c r="JO14" s="139" t="str">
        <f>IF($B$2=1,IF('ธ.ค.'!AI14="","",'ธ.ค.'!AI14),IF('ธ.ค.'!AI44="","",'ธ.ค.'!AI44))</f>
        <v/>
      </c>
      <c r="JP14" s="138">
        <f t="shared" si="18"/>
        <v>11</v>
      </c>
      <c r="JQ14" s="139"/>
      <c r="JR14" s="139" t="str">
        <f>IF($B$2=1,IF('ม.ค.'!D14="","",'ม.ค.'!D14),IF('ม.ค.'!D44="","",'ม.ค.'!D44))</f>
        <v/>
      </c>
      <c r="JS14" s="139" t="str">
        <f>IF($B$2=1,IF('ม.ค.'!E14="","",'ม.ค.'!E14),IF('ม.ค.'!E44="","",'ม.ค.'!E44))</f>
        <v/>
      </c>
      <c r="JT14" s="139" t="str">
        <f>IF($B$2=1,IF('ม.ค.'!F14="","",'ม.ค.'!F14),IF('ม.ค.'!F44="","",'ม.ค.'!F44))</f>
        <v/>
      </c>
      <c r="JU14" s="139" t="str">
        <f>IF($B$2=1,IF('ม.ค.'!G14="","",'ม.ค.'!G14),IF('ม.ค.'!G44="","",'ม.ค.'!G44))</f>
        <v/>
      </c>
      <c r="JV14" s="139" t="str">
        <f>IF($B$2=1,IF('ม.ค.'!H14="","",'ม.ค.'!H14),IF('ม.ค.'!H44="","",'ม.ค.'!H44))</f>
        <v/>
      </c>
      <c r="JW14" s="139" t="str">
        <f>IF($B$2=1,IF('ม.ค.'!I14="","",'ม.ค.'!I14),IF('ม.ค.'!I44="","",'ม.ค.'!I44))</f>
        <v/>
      </c>
      <c r="JX14" s="139" t="str">
        <f>IF($B$2=1,IF('ม.ค.'!J14="","",'ม.ค.'!J14),IF('ม.ค.'!J44="","",'ม.ค.'!J44))</f>
        <v/>
      </c>
      <c r="JY14" s="139" t="str">
        <f>IF($B$2=1,IF('ม.ค.'!K14="","",'ม.ค.'!K14),IF('ม.ค.'!K44="","",'ม.ค.'!K44))</f>
        <v/>
      </c>
      <c r="JZ14" s="139" t="str">
        <f>IF($B$2=1,IF('ม.ค.'!L14="","",'ม.ค.'!L14),IF('ม.ค.'!L44="","",'ม.ค.'!L44))</f>
        <v/>
      </c>
      <c r="KA14" s="139" t="str">
        <f>IF($B$2=1,IF('ม.ค.'!M14="","",'ม.ค.'!M14),IF('ม.ค.'!M44="","",'ม.ค.'!M44))</f>
        <v/>
      </c>
      <c r="KB14" s="139" t="str">
        <f>IF($B$2=1,IF('ม.ค.'!N14="","",'ม.ค.'!N14),IF('ม.ค.'!N44="","",'ม.ค.'!N44))</f>
        <v/>
      </c>
      <c r="KC14" s="139" t="str">
        <f>IF($B$2=1,IF('ม.ค.'!O14="","",'ม.ค.'!O14),IF('ม.ค.'!O44="","",'ม.ค.'!O44))</f>
        <v/>
      </c>
      <c r="KD14" s="139" t="str">
        <f>IF($B$2=1,IF('ม.ค.'!P14="","",'ม.ค.'!P14),IF('ม.ค.'!P44="","",'ม.ค.'!P44))</f>
        <v/>
      </c>
      <c r="KE14" s="139" t="str">
        <f>IF($B$2=1,IF('ม.ค.'!Q14="","",'ม.ค.'!Q14),IF('ม.ค.'!Q44="","",'ม.ค.'!Q44))</f>
        <v/>
      </c>
      <c r="KF14" s="139" t="str">
        <f>IF($B$2=1,IF('ม.ค.'!R14="","",'ม.ค.'!R14),IF('ม.ค.'!R44="","",'ม.ค.'!R44))</f>
        <v/>
      </c>
      <c r="KG14" s="139" t="str">
        <f>IF($B$2=1,IF('ม.ค.'!S14="","",'ม.ค.'!S14),IF('ม.ค.'!S44="","",'ม.ค.'!S44))</f>
        <v/>
      </c>
      <c r="KH14" s="139" t="str">
        <f>IF($B$2=1,IF('ม.ค.'!T14="","",'ม.ค.'!T14),IF('ม.ค.'!T44="","",'ม.ค.'!T44))</f>
        <v/>
      </c>
      <c r="KI14" s="139" t="str">
        <f>IF($B$2=1,IF('ม.ค.'!U14="","",'ม.ค.'!U14),IF('ม.ค.'!U44="","",'ม.ค.'!U44))</f>
        <v/>
      </c>
      <c r="KJ14" s="139" t="str">
        <f>IF($B$2=1,IF('ม.ค.'!V14="","",'ม.ค.'!V14),IF('ม.ค.'!V44="","",'ม.ค.'!V44))</f>
        <v/>
      </c>
      <c r="KK14" s="139" t="str">
        <f>IF($B$2=1,IF('ม.ค.'!W14="","",'ม.ค.'!W14),IF('ม.ค.'!W44="","",'ม.ค.'!W44))</f>
        <v/>
      </c>
      <c r="KL14" s="139" t="str">
        <f>IF($B$2=1,IF('ม.ค.'!X14="","",'ม.ค.'!X14),IF('ม.ค.'!X44="","",'ม.ค.'!X44))</f>
        <v/>
      </c>
      <c r="KM14" s="139" t="str">
        <f>IF($B$2=1,IF('ม.ค.'!Y14="","",'ม.ค.'!Y14),IF('ม.ค.'!Y44="","",'ม.ค.'!Y44))</f>
        <v/>
      </c>
      <c r="KN14" s="139" t="str">
        <f>IF($B$2=1,IF('ม.ค.'!Z14="","",'ม.ค.'!Z14),IF('ม.ค.'!Z44="","",'ม.ค.'!Z44))</f>
        <v/>
      </c>
      <c r="KO14" s="139" t="str">
        <f>IF($B$2=1,IF('ม.ค.'!AA14="","",'ม.ค.'!AA14),IF('ม.ค.'!AA44="","",'ม.ค.'!AA44))</f>
        <v/>
      </c>
      <c r="KP14" s="139" t="str">
        <f>IF($B$2=1,IF('ม.ค.'!AB14="","",'ม.ค.'!AB14),IF('ม.ค.'!AB44="","",'ม.ค.'!AB44))</f>
        <v/>
      </c>
      <c r="KQ14" s="139" t="str">
        <f>IF($B$2=1,IF('ม.ค.'!AC14="","",'ม.ค.'!AC14),IF('ม.ค.'!AC44="","",'ม.ค.'!AC44))</f>
        <v/>
      </c>
      <c r="KR14" s="139" t="str">
        <f>IF($B$2=1,IF('ม.ค.'!AD14="","",'ม.ค.'!AD14),IF('ม.ค.'!AD44="","",'ม.ค.'!AD44))</f>
        <v/>
      </c>
      <c r="KS14" s="139" t="str">
        <f>IF($B$2=1,IF('ม.ค.'!AE14="","",'ม.ค.'!AE14),IF('ม.ค.'!AE44="","",'ม.ค.'!AE44))</f>
        <v/>
      </c>
      <c r="KT14" s="139" t="str">
        <f>IF($B$2=1,IF('ม.ค.'!AF14="","",'ม.ค.'!AF14),IF('ม.ค.'!AF44="","",'ม.ค.'!AF44))</f>
        <v/>
      </c>
      <c r="KU14" s="139" t="str">
        <f>IF($B$2=1,IF('ม.ค.'!AG14="","",'ม.ค.'!AG14),IF('ม.ค.'!AG44="","",'ม.ค.'!AG44))</f>
        <v/>
      </c>
      <c r="KV14" s="139" t="str">
        <f>IF($B$2=1,IF('ม.ค.'!AH14="","",'ม.ค.'!AH14),IF('ม.ค.'!AH44="","",'ม.ค.'!AH44))</f>
        <v/>
      </c>
      <c r="KW14" s="139" t="str">
        <f>IF($B$2=1,IF('ม.ค.'!AI14="","",'ม.ค.'!AI14),IF('ม.ค.'!AI44="","",'ม.ค.'!AI44))</f>
        <v/>
      </c>
      <c r="KX14" s="138">
        <f t="shared" si="19"/>
        <v>11</v>
      </c>
      <c r="KY14" s="139"/>
      <c r="KZ14" s="139" t="str">
        <f>IF($B$2=1,IF('ก.พ.'!D14="","",'ก.พ.'!D14),IF('ก.พ.'!D44="","",'ก.พ.'!D44))</f>
        <v/>
      </c>
      <c r="LA14" s="139" t="str">
        <f>IF($B$2=1,IF('ก.พ.'!E14="","",'ก.พ.'!E14),IF('ก.พ.'!E44="","",'ก.พ.'!E44))</f>
        <v/>
      </c>
      <c r="LB14" s="139" t="str">
        <f>IF($B$2=1,IF('ก.พ.'!F14="","",'ก.พ.'!F14),IF('ก.พ.'!F44="","",'ก.พ.'!F44))</f>
        <v/>
      </c>
      <c r="LC14" s="139" t="str">
        <f>IF($B$2=1,IF('ก.พ.'!G14="","",'ก.พ.'!G14),IF('ก.พ.'!G44="","",'ก.พ.'!G44))</f>
        <v/>
      </c>
      <c r="LD14" s="139" t="str">
        <f>IF($B$2=1,IF('ก.พ.'!H14="","",'ก.พ.'!H14),IF('ก.พ.'!H44="","",'ก.พ.'!H44))</f>
        <v/>
      </c>
      <c r="LE14" s="139" t="str">
        <f>IF($B$2=1,IF('ก.พ.'!I14="","",'ก.พ.'!I14),IF('ก.พ.'!I44="","",'ก.พ.'!I44))</f>
        <v/>
      </c>
      <c r="LF14" s="139" t="str">
        <f>IF($B$2=1,IF('ก.พ.'!J14="","",'ก.พ.'!J14),IF('ก.พ.'!J44="","",'ก.พ.'!J44))</f>
        <v/>
      </c>
      <c r="LG14" s="139" t="str">
        <f>IF($B$2=1,IF('ก.พ.'!K14="","",'ก.พ.'!K14),IF('ก.พ.'!K44="","",'ก.พ.'!K44))</f>
        <v/>
      </c>
      <c r="LH14" s="139" t="str">
        <f>IF($B$2=1,IF('ก.พ.'!L14="","",'ก.พ.'!L14),IF('ก.พ.'!L44="","",'ก.พ.'!L44))</f>
        <v/>
      </c>
      <c r="LI14" s="139" t="str">
        <f>IF($B$2=1,IF('ก.พ.'!M14="","",'ก.พ.'!M14),IF('ก.พ.'!M44="","",'ก.พ.'!M44))</f>
        <v/>
      </c>
      <c r="LJ14" s="139" t="str">
        <f>IF($B$2=1,IF('ก.พ.'!N14="","",'ก.พ.'!N14),IF('ก.พ.'!N44="","",'ก.พ.'!N44))</f>
        <v/>
      </c>
      <c r="LK14" s="139" t="str">
        <f>IF($B$2=1,IF('ก.พ.'!O14="","",'ก.พ.'!O14),IF('ก.พ.'!O44="","",'ก.พ.'!O44))</f>
        <v/>
      </c>
      <c r="LL14" s="139" t="str">
        <f>IF($B$2=1,IF('ก.พ.'!P14="","",'ก.พ.'!P14),IF('ก.พ.'!P44="","",'ก.พ.'!P44))</f>
        <v/>
      </c>
      <c r="LM14" s="139" t="str">
        <f>IF($B$2=1,IF('ก.พ.'!Q14="","",'ก.พ.'!Q14),IF('ก.พ.'!Q44="","",'ก.พ.'!Q44))</f>
        <v/>
      </c>
      <c r="LN14" s="139" t="str">
        <f>IF($B$2=1,IF('ก.พ.'!R14="","",'ก.พ.'!R14),IF('ก.พ.'!R44="","",'ก.พ.'!R44))</f>
        <v/>
      </c>
      <c r="LO14" s="139" t="str">
        <f>IF($B$2=1,IF('ก.พ.'!S14="","",'ก.พ.'!S14),IF('ก.พ.'!S44="","",'ก.พ.'!S44))</f>
        <v/>
      </c>
      <c r="LP14" s="139" t="str">
        <f>IF($B$2=1,IF('ก.พ.'!T14="","",'ก.พ.'!T14),IF('ก.พ.'!T44="","",'ก.พ.'!T44))</f>
        <v/>
      </c>
      <c r="LQ14" s="139" t="str">
        <f>IF($B$2=1,IF('ก.พ.'!U14="","",'ก.พ.'!U14),IF('ก.พ.'!U44="","",'ก.พ.'!U44))</f>
        <v/>
      </c>
      <c r="LR14" s="139" t="str">
        <f>IF($B$2=1,IF('ก.พ.'!V14="","",'ก.พ.'!V14),IF('ก.พ.'!V44="","",'ก.พ.'!V44))</f>
        <v/>
      </c>
      <c r="LS14" s="139" t="str">
        <f>IF($B$2=1,IF('ก.พ.'!W14="","",'ก.พ.'!W14),IF('ก.พ.'!W44="","",'ก.พ.'!W44))</f>
        <v/>
      </c>
      <c r="LT14" s="139" t="str">
        <f>IF($B$2=1,IF('ก.พ.'!X14="","",'ก.พ.'!X14),IF('ก.พ.'!X44="","",'ก.พ.'!X44))</f>
        <v/>
      </c>
      <c r="LU14" s="139" t="str">
        <f>IF($B$2=1,IF('ก.พ.'!Y14="","",'ก.พ.'!Y14),IF('ก.พ.'!Y44="","",'ก.พ.'!Y44))</f>
        <v/>
      </c>
      <c r="LV14" s="139" t="str">
        <f>IF($B$2=1,IF('ก.พ.'!Z14="","",'ก.พ.'!Z14),IF('ก.พ.'!Z44="","",'ก.พ.'!Z44))</f>
        <v/>
      </c>
      <c r="LW14" s="139" t="str">
        <f>IF($B$2=1,IF('ก.พ.'!AA14="","",'ก.พ.'!AA14),IF('ก.พ.'!AA44="","",'ก.พ.'!AA44))</f>
        <v/>
      </c>
      <c r="LX14" s="139" t="str">
        <f>IF($B$2=1,IF('ก.พ.'!AB14="","",'ก.พ.'!AB14),IF('ก.พ.'!AB44="","",'ก.พ.'!AB44))</f>
        <v/>
      </c>
      <c r="LY14" s="139" t="str">
        <f>IF($B$2=1,IF('ก.พ.'!AC14="","",'ก.พ.'!AC14),IF('ก.พ.'!AC44="","",'ก.พ.'!AC44))</f>
        <v/>
      </c>
      <c r="LZ14" s="139" t="str">
        <f>IF($B$2=1,IF('ก.พ.'!AD14="","",'ก.พ.'!AD14),IF('ก.พ.'!AD44="","",'ก.พ.'!AD44))</f>
        <v/>
      </c>
      <c r="MA14" s="139" t="str">
        <f>IF($B$2=1,IF('ก.พ.'!AE14="","",'ก.พ.'!AE14),IF('ก.พ.'!AE44="","",'ก.พ.'!AE44))</f>
        <v/>
      </c>
      <c r="MB14" s="139" t="str">
        <f>IF($B$2=1,IF('ก.พ.'!AF14="","",'ก.พ.'!AF14),IF('ก.พ.'!AF44="","",'ก.พ.'!AF44))</f>
        <v/>
      </c>
      <c r="MC14" s="139" t="str">
        <f>IF($B$2=1,IF('ก.พ.'!AG14="","",'ก.พ.'!AG14),IF('ก.พ.'!AG44="","",'ก.พ.'!AG44))</f>
        <v/>
      </c>
      <c r="MD14" s="139" t="str">
        <f>IF($B$2=1,IF('ก.พ.'!AH14="","",'ก.พ.'!AH14),IF('ก.พ.'!AH44="","",'ก.พ.'!AH44))</f>
        <v/>
      </c>
      <c r="ME14" s="139" t="str">
        <f>IF($B$2=1,IF('ก.พ.'!AI14="","",'ก.พ.'!AI14),IF('ก.พ.'!AI44="","",'ก.พ.'!AI44))</f>
        <v/>
      </c>
      <c r="MF14" s="138">
        <f t="shared" si="20"/>
        <v>11</v>
      </c>
      <c r="MG14" s="139"/>
      <c r="MH14" s="139" t="str">
        <f>IF($B$2=1,IF('มี.ค.'!D14="","",'มี.ค.'!D14),IF('มี.ค.'!D44="","",'มี.ค.'!D44))</f>
        <v/>
      </c>
      <c r="MI14" s="139" t="str">
        <f>IF($B$2=1,IF('มี.ค.'!E14="","",'มี.ค.'!E14),IF('มี.ค.'!E44="","",'มี.ค.'!E44))</f>
        <v/>
      </c>
      <c r="MJ14" s="139" t="str">
        <f>IF($B$2=1,IF('มี.ค.'!F14="","",'มี.ค.'!F14),IF('มี.ค.'!F44="","",'มี.ค.'!F44))</f>
        <v/>
      </c>
      <c r="MK14" s="139" t="str">
        <f>IF($B$2=1,IF('มี.ค.'!G14="","",'มี.ค.'!G14),IF('มี.ค.'!G44="","",'มี.ค.'!G44))</f>
        <v/>
      </c>
      <c r="ML14" s="139" t="str">
        <f>IF($B$2=1,IF('มี.ค.'!H14="","",'มี.ค.'!H14),IF('มี.ค.'!H44="","",'มี.ค.'!H44))</f>
        <v/>
      </c>
      <c r="MM14" s="139" t="str">
        <f>IF($B$2=1,IF('มี.ค.'!I14="","",'มี.ค.'!I14),IF('มี.ค.'!I44="","",'มี.ค.'!I44))</f>
        <v/>
      </c>
      <c r="MN14" s="139" t="str">
        <f>IF($B$2=1,IF('มี.ค.'!J14="","",'มี.ค.'!J14),IF('มี.ค.'!J44="","",'มี.ค.'!J44))</f>
        <v/>
      </c>
      <c r="MO14" s="139" t="str">
        <f>IF($B$2=1,IF('มี.ค.'!K14="","",'มี.ค.'!K14),IF('มี.ค.'!K44="","",'มี.ค.'!K44))</f>
        <v/>
      </c>
      <c r="MP14" s="139" t="str">
        <f>IF($B$2=1,IF('มี.ค.'!L14="","",'มี.ค.'!L14),IF('มี.ค.'!L44="","",'มี.ค.'!L44))</f>
        <v/>
      </c>
      <c r="MQ14" s="139" t="str">
        <f>IF($B$2=1,IF('มี.ค.'!M14="","",'มี.ค.'!M14),IF('มี.ค.'!M44="","",'มี.ค.'!M44))</f>
        <v/>
      </c>
      <c r="MR14" s="139" t="str">
        <f>IF($B$2=1,IF('มี.ค.'!N14="","",'มี.ค.'!N14),IF('มี.ค.'!N44="","",'มี.ค.'!N44))</f>
        <v/>
      </c>
      <c r="MS14" s="139" t="str">
        <f>IF($B$2=1,IF('มี.ค.'!O14="","",'มี.ค.'!O14),IF('มี.ค.'!O44="","",'มี.ค.'!O44))</f>
        <v/>
      </c>
      <c r="MT14" s="139" t="str">
        <f>IF($B$2=1,IF('มี.ค.'!P14="","",'มี.ค.'!P14),IF('มี.ค.'!P44="","",'มี.ค.'!P44))</f>
        <v/>
      </c>
      <c r="MU14" s="139" t="str">
        <f>IF($B$2=1,IF('มี.ค.'!Q14="","",'มี.ค.'!Q14),IF('มี.ค.'!Q44="","",'มี.ค.'!Q44))</f>
        <v/>
      </c>
      <c r="MV14" s="139" t="str">
        <f>IF($B$2=1,IF('มี.ค.'!R14="","",'มี.ค.'!R14),IF('มี.ค.'!R44="","",'มี.ค.'!R44))</f>
        <v/>
      </c>
      <c r="MW14" s="139" t="str">
        <f>IF($B$2=1,IF('มี.ค.'!S14="","",'มี.ค.'!S14),IF('มี.ค.'!S44="","",'มี.ค.'!S44))</f>
        <v/>
      </c>
      <c r="MX14" s="139" t="str">
        <f>IF($B$2=1,IF('มี.ค.'!T14="","",'มี.ค.'!T14),IF('มี.ค.'!T44="","",'มี.ค.'!T44))</f>
        <v/>
      </c>
      <c r="MY14" s="139" t="str">
        <f>IF($B$2=1,IF('มี.ค.'!U14="","",'มี.ค.'!U14),IF('มี.ค.'!U44="","",'มี.ค.'!U44))</f>
        <v/>
      </c>
      <c r="MZ14" s="139" t="str">
        <f>IF($B$2=1,IF('มี.ค.'!V14="","",'มี.ค.'!V14),IF('มี.ค.'!V44="","",'มี.ค.'!V44))</f>
        <v/>
      </c>
      <c r="NA14" s="139" t="str">
        <f>IF($B$2=1,IF('มี.ค.'!W14="","",'มี.ค.'!W14),IF('มี.ค.'!W44="","",'มี.ค.'!W44))</f>
        <v/>
      </c>
      <c r="NB14" s="139" t="str">
        <f>IF($B$2=1,IF('มี.ค.'!X14="","",'มี.ค.'!X14),IF('มี.ค.'!X44="","",'มี.ค.'!X44))</f>
        <v/>
      </c>
      <c r="NC14" s="139" t="str">
        <f>IF($B$2=1,IF('มี.ค.'!Y14="","",'มี.ค.'!Y14),IF('มี.ค.'!Y44="","",'มี.ค.'!Y44))</f>
        <v/>
      </c>
      <c r="ND14" s="139" t="str">
        <f>IF($B$2=1,IF('มี.ค.'!Z14="","",'มี.ค.'!Z14),IF('มี.ค.'!Z44="","",'มี.ค.'!Z44))</f>
        <v/>
      </c>
      <c r="NE14" s="139" t="str">
        <f>IF($B$2=1,IF('มี.ค.'!AA14="","",'มี.ค.'!AA14),IF('มี.ค.'!AA44="","",'มี.ค.'!AA44))</f>
        <v/>
      </c>
      <c r="NF14" s="139" t="str">
        <f>IF($B$2=1,IF('มี.ค.'!AB14="","",'มี.ค.'!AB14),IF('มี.ค.'!AB44="","",'มี.ค.'!AB44))</f>
        <v/>
      </c>
      <c r="NG14" s="139" t="str">
        <f>IF($B$2=1,IF('มี.ค.'!AC14="","",'มี.ค.'!AC14),IF('มี.ค.'!AC44="","",'มี.ค.'!AC44))</f>
        <v/>
      </c>
      <c r="NH14" s="139" t="str">
        <f>IF($B$2=1,IF('มี.ค.'!AD14="","",'มี.ค.'!AD14),IF('มี.ค.'!AD44="","",'มี.ค.'!AD44))</f>
        <v/>
      </c>
      <c r="NI14" s="139" t="str">
        <f>IF($B$2=1,IF('มี.ค.'!AE14="","",'มี.ค.'!AE14),IF('มี.ค.'!AE44="","",'มี.ค.'!AE44))</f>
        <v/>
      </c>
      <c r="NJ14" s="139" t="str">
        <f>IF($B$2=1,IF('มี.ค.'!AF14="","",'มี.ค.'!AF14),IF('มี.ค.'!AF44="","",'มี.ค.'!AF44))</f>
        <v/>
      </c>
      <c r="NK14" s="139" t="str">
        <f>IF($B$2=1,IF('มี.ค.'!AG14="","",'มี.ค.'!AG14),IF('มี.ค.'!AG44="","",'มี.ค.'!AG44))</f>
        <v/>
      </c>
      <c r="NL14" s="139" t="str">
        <f>IF($B$2=1,IF('มี.ค.'!AH14="","",'มี.ค.'!AH14),IF('มี.ค.'!AH44="","",'มี.ค.'!AH44))</f>
        <v/>
      </c>
      <c r="NM14" s="139" t="str">
        <f>IF($B$2=1,IF('มี.ค.'!AI14="","",'มี.ค.'!AI14),IF('มี.ค.'!AI44="","",'มี.ค.'!AI44))</f>
        <v/>
      </c>
    </row>
    <row r="15" spans="1:377" ht="21" customHeight="1" x14ac:dyDescent="0.35">
      <c r="A15" s="125"/>
      <c r="B15" s="125"/>
      <c r="C15" s="125"/>
      <c r="D15" s="138">
        <f t="shared" si="21"/>
        <v>12</v>
      </c>
      <c r="E15" s="139"/>
      <c r="F15" s="139" t="str">
        <f>IF($B$2=1,IF('พ.ค.'!D15="","",'พ.ค.'!D15),IF('พ.ค.'!D45="","",'พ.ค.'!D45))</f>
        <v/>
      </c>
      <c r="G15" s="139" t="str">
        <f>IF($B$2=1,IF('พ.ค.'!E15="","",'พ.ค.'!E15),IF('พ.ค.'!E45="","",'พ.ค.'!E45))</f>
        <v/>
      </c>
      <c r="H15" s="139" t="str">
        <f>IF($B$2=1,IF('พ.ค.'!F15="","",'พ.ค.'!F15),IF('พ.ค.'!F45="","",'พ.ค.'!F45))</f>
        <v/>
      </c>
      <c r="I15" s="139" t="str">
        <f>IF($B$2=1,IF('พ.ค.'!G15="","",'พ.ค.'!G15),IF('พ.ค.'!G45="","",'พ.ค.'!G45))</f>
        <v/>
      </c>
      <c r="J15" s="139" t="str">
        <f>IF($B$2=1,IF('พ.ค.'!H15="","",'พ.ค.'!H15),IF('พ.ค.'!H45="","",'พ.ค.'!H45))</f>
        <v/>
      </c>
      <c r="K15" s="139" t="str">
        <f>IF($B$2=1,IF('พ.ค.'!I15="","",'พ.ค.'!I15),IF('พ.ค.'!I45="","",'พ.ค.'!I45))</f>
        <v/>
      </c>
      <c r="L15" s="139" t="str">
        <f>IF($B$2=1,IF('พ.ค.'!J15="","",'พ.ค.'!J15),IF('พ.ค.'!J45="","",'พ.ค.'!J45))</f>
        <v/>
      </c>
      <c r="M15" s="139" t="str">
        <f>IF($B$2=1,IF('พ.ค.'!K15="","",'พ.ค.'!K15),IF('พ.ค.'!K45="","",'พ.ค.'!K45))</f>
        <v/>
      </c>
      <c r="N15" s="139" t="str">
        <f>IF($B$2=1,IF('พ.ค.'!L15="","",'พ.ค.'!L15),IF('พ.ค.'!L45="","",'พ.ค.'!L45))</f>
        <v/>
      </c>
      <c r="O15" s="139" t="str">
        <f>IF($B$2=1,IF('พ.ค.'!M15="","",'พ.ค.'!M15),IF('พ.ค.'!M45="","",'พ.ค.'!M45))</f>
        <v/>
      </c>
      <c r="P15" s="139" t="str">
        <f>IF($B$2=1,IF('พ.ค.'!N15="","",'พ.ค.'!N15),IF('พ.ค.'!N45="","",'พ.ค.'!N45))</f>
        <v/>
      </c>
      <c r="Q15" s="139" t="str">
        <f>IF($B$2=1,IF('พ.ค.'!O15="","",'พ.ค.'!O15),IF('พ.ค.'!O45="","",'พ.ค.'!O45))</f>
        <v/>
      </c>
      <c r="R15" s="139" t="str">
        <f>IF($B$2=1,IF('พ.ค.'!P15="","",'พ.ค.'!P15),IF('พ.ค.'!P45="","",'พ.ค.'!P45))</f>
        <v/>
      </c>
      <c r="S15" s="139" t="str">
        <f>IF($B$2=1,IF('พ.ค.'!Q15="","",'พ.ค.'!Q15),IF('พ.ค.'!Q45="","",'พ.ค.'!Q45))</f>
        <v/>
      </c>
      <c r="T15" s="139" t="str">
        <f>IF($B$2=1,IF('พ.ค.'!R15="","",'พ.ค.'!R15),IF('พ.ค.'!R45="","",'พ.ค.'!R45))</f>
        <v/>
      </c>
      <c r="U15" s="139" t="str">
        <f>IF($B$2=1,IF('พ.ค.'!S15="","",'พ.ค.'!S15),IF('พ.ค.'!S45="","",'พ.ค.'!S45))</f>
        <v/>
      </c>
      <c r="V15" s="139" t="str">
        <f>IF($B$2=1,IF('พ.ค.'!T15="","",'พ.ค.'!T15),IF('พ.ค.'!T45="","",'พ.ค.'!T45))</f>
        <v/>
      </c>
      <c r="W15" s="139" t="str">
        <f>IF($B$2=1,IF('พ.ค.'!U15="","",'พ.ค.'!U15),IF('พ.ค.'!U45="","",'พ.ค.'!U45))</f>
        <v/>
      </c>
      <c r="X15" s="139" t="str">
        <f>IF($B$2=1,IF('พ.ค.'!V15="","",'พ.ค.'!V15),IF('พ.ค.'!V45="","",'พ.ค.'!V45))</f>
        <v/>
      </c>
      <c r="Y15" s="139" t="str">
        <f>IF($B$2=1,IF('พ.ค.'!W15="","",'พ.ค.'!W15),IF('พ.ค.'!W45="","",'พ.ค.'!W45))</f>
        <v/>
      </c>
      <c r="Z15" s="139" t="str">
        <f>IF($B$2=1,IF('พ.ค.'!X15="","",'พ.ค.'!X15),IF('พ.ค.'!X45="","",'พ.ค.'!X45))</f>
        <v/>
      </c>
      <c r="AA15" s="139" t="str">
        <f>IF($B$2=1,IF('พ.ค.'!Y15="","",'พ.ค.'!Y15),IF('พ.ค.'!Y45="","",'พ.ค.'!Y45))</f>
        <v/>
      </c>
      <c r="AB15" s="139" t="str">
        <f>IF($B$2=1,IF('พ.ค.'!Z15="","",'พ.ค.'!Z15),IF('พ.ค.'!Z45="","",'พ.ค.'!Z45))</f>
        <v/>
      </c>
      <c r="AC15" s="139" t="str">
        <f>IF($B$2=1,IF('พ.ค.'!AA15="","",'พ.ค.'!AA15),IF('พ.ค.'!AA45="","",'พ.ค.'!AA45))</f>
        <v/>
      </c>
      <c r="AD15" s="139" t="str">
        <f>IF($B$2=1,IF('พ.ค.'!AB15="","",'พ.ค.'!AB15),IF('พ.ค.'!AB45="","",'พ.ค.'!AB45))</f>
        <v/>
      </c>
      <c r="AE15" s="139" t="str">
        <f>IF($B$2=1,IF('พ.ค.'!AC15="","",'พ.ค.'!AC15),IF('พ.ค.'!AC45="","",'พ.ค.'!AC45))</f>
        <v/>
      </c>
      <c r="AF15" s="139" t="str">
        <f>IF($B$2=1,IF('พ.ค.'!AD15="","",'พ.ค.'!AD15),IF('พ.ค.'!AD45="","",'พ.ค.'!AD45))</f>
        <v/>
      </c>
      <c r="AG15" s="139" t="str">
        <f>IF($B$2=1,IF('พ.ค.'!AE15="","",'พ.ค.'!AE15),IF('พ.ค.'!AE45="","",'พ.ค.'!AE45))</f>
        <v/>
      </c>
      <c r="AH15" s="139" t="str">
        <f>IF($B$2=1,IF('พ.ค.'!AF15="","",'พ.ค.'!AF15),IF('พ.ค.'!AF45="","",'พ.ค.'!AF45))</f>
        <v/>
      </c>
      <c r="AI15" s="139" t="str">
        <f>IF($B$2=1,IF('พ.ค.'!AG15="","",'พ.ค.'!AG15),IF('พ.ค.'!AG45="","",'พ.ค.'!AG45))</f>
        <v/>
      </c>
      <c r="AJ15" s="139" t="str">
        <f>IF($B$2=1,IF('พ.ค.'!AH15="","",'พ.ค.'!AH15),IF('พ.ค.'!AH45="","",'พ.ค.'!AH45))</f>
        <v/>
      </c>
      <c r="AK15" s="139" t="str">
        <f>IF($B$2=1,IF('พ.ค.'!AI15="","",'พ.ค.'!AI15),IF('พ.ค.'!AI45="","",'พ.ค.'!AI45))</f>
        <v/>
      </c>
      <c r="AL15" s="138">
        <f t="shared" si="11"/>
        <v>12</v>
      </c>
      <c r="AM15" s="139"/>
      <c r="AN15" s="139" t="str">
        <f>IF($B$2=1,IF('มิ.ย.'!D15="","",'มิ.ย.'!D15),IF('มิ.ย.'!D45="","",'มิ.ย.'!D45))</f>
        <v/>
      </c>
      <c r="AO15" s="139" t="str">
        <f>IF($B$2=1,IF('มิ.ย.'!E15="","",'มิ.ย.'!E15),IF('มิ.ย.'!E45="","",'มิ.ย.'!E45))</f>
        <v/>
      </c>
      <c r="AP15" s="139" t="str">
        <f>IF($B$2=1,IF('มิ.ย.'!F15="","",'มิ.ย.'!F15),IF('มิ.ย.'!F45="","",'มิ.ย.'!F45))</f>
        <v/>
      </c>
      <c r="AQ15" s="139" t="str">
        <f>IF($B$2=1,IF('มิ.ย.'!G15="","",'มิ.ย.'!G15),IF('มิ.ย.'!G45="","",'มิ.ย.'!G45))</f>
        <v/>
      </c>
      <c r="AR15" s="139" t="str">
        <f>IF($B$2=1,IF('มิ.ย.'!H15="","",'มิ.ย.'!H15),IF('มิ.ย.'!H45="","",'มิ.ย.'!H45))</f>
        <v/>
      </c>
      <c r="AS15" s="139" t="str">
        <f>IF($B$2=1,IF('มิ.ย.'!I15="","",'มิ.ย.'!I15),IF('มิ.ย.'!I45="","",'มิ.ย.'!I45))</f>
        <v/>
      </c>
      <c r="AT15" s="139" t="str">
        <f>IF($B$2=1,IF('มิ.ย.'!J15="","",'มิ.ย.'!J15),IF('มิ.ย.'!J45="","",'มิ.ย.'!J45))</f>
        <v/>
      </c>
      <c r="AU15" s="139" t="str">
        <f>IF($B$2=1,IF('มิ.ย.'!K15="","",'มิ.ย.'!K15),IF('มิ.ย.'!K45="","",'มิ.ย.'!K45))</f>
        <v/>
      </c>
      <c r="AV15" s="139" t="str">
        <f>IF($B$2=1,IF('มิ.ย.'!L15="","",'มิ.ย.'!L15),IF('มิ.ย.'!L45="","",'มิ.ย.'!L45))</f>
        <v/>
      </c>
      <c r="AW15" s="139" t="str">
        <f>IF($B$2=1,IF('มิ.ย.'!M15="","",'มิ.ย.'!M15),IF('มิ.ย.'!M45="","",'มิ.ย.'!M45))</f>
        <v/>
      </c>
      <c r="AX15" s="139" t="str">
        <f>IF($B$2=1,IF('มิ.ย.'!N15="","",'มิ.ย.'!N15),IF('มิ.ย.'!N45="","",'มิ.ย.'!N45))</f>
        <v/>
      </c>
      <c r="AY15" s="139" t="str">
        <f>IF($B$2=1,IF('มิ.ย.'!O15="","",'มิ.ย.'!O15),IF('มิ.ย.'!O45="","",'มิ.ย.'!O45))</f>
        <v/>
      </c>
      <c r="AZ15" s="139" t="str">
        <f>IF($B$2=1,IF('มิ.ย.'!P15="","",'มิ.ย.'!P15),IF('มิ.ย.'!P45="","",'มิ.ย.'!P45))</f>
        <v/>
      </c>
      <c r="BA15" s="139" t="str">
        <f>IF($B$2=1,IF('มิ.ย.'!Q15="","",'มิ.ย.'!Q15),IF('มิ.ย.'!Q45="","",'มิ.ย.'!Q45))</f>
        <v/>
      </c>
      <c r="BB15" s="139" t="str">
        <f>IF($B$2=1,IF('มิ.ย.'!R15="","",'มิ.ย.'!R15),IF('มิ.ย.'!R45="","",'มิ.ย.'!R45))</f>
        <v/>
      </c>
      <c r="BC15" s="139" t="str">
        <f>IF($B$2=1,IF('มิ.ย.'!S15="","",'มิ.ย.'!S15),IF('มิ.ย.'!S45="","",'มิ.ย.'!S45))</f>
        <v/>
      </c>
      <c r="BD15" s="139" t="str">
        <f>IF($B$2=1,IF('มิ.ย.'!T15="","",'มิ.ย.'!T15),IF('มิ.ย.'!T45="","",'มิ.ย.'!T45))</f>
        <v/>
      </c>
      <c r="BE15" s="139" t="str">
        <f>IF($B$2=1,IF('มิ.ย.'!U15="","",'มิ.ย.'!U15),IF('มิ.ย.'!U45="","",'มิ.ย.'!U45))</f>
        <v/>
      </c>
      <c r="BF15" s="139" t="str">
        <f>IF($B$2=1,IF('มิ.ย.'!V15="","",'มิ.ย.'!V15),IF('มิ.ย.'!V45="","",'มิ.ย.'!V45))</f>
        <v/>
      </c>
      <c r="BG15" s="139" t="str">
        <f>IF($B$2=1,IF('มิ.ย.'!W15="","",'มิ.ย.'!W15),IF('มิ.ย.'!W45="","",'มิ.ย.'!W45))</f>
        <v/>
      </c>
      <c r="BH15" s="139" t="str">
        <f>IF($B$2=1,IF('มิ.ย.'!X15="","",'มิ.ย.'!X15),IF('มิ.ย.'!X45="","",'มิ.ย.'!X45))</f>
        <v/>
      </c>
      <c r="BI15" s="139" t="str">
        <f>IF($B$2=1,IF('มิ.ย.'!Y15="","",'มิ.ย.'!Y15),IF('มิ.ย.'!Y45="","",'มิ.ย.'!Y45))</f>
        <v/>
      </c>
      <c r="BJ15" s="139" t="str">
        <f>IF($B$2=1,IF('มิ.ย.'!Z15="","",'มิ.ย.'!Z15),IF('มิ.ย.'!Z45="","",'มิ.ย.'!Z45))</f>
        <v/>
      </c>
      <c r="BK15" s="139" t="str">
        <f>IF($B$2=1,IF('มิ.ย.'!AA15="","",'มิ.ย.'!AA15),IF('มิ.ย.'!AA45="","",'มิ.ย.'!AA45))</f>
        <v/>
      </c>
      <c r="BL15" s="139" t="str">
        <f>IF($B$2=1,IF('มิ.ย.'!AB15="","",'มิ.ย.'!AB15),IF('มิ.ย.'!AB45="","",'มิ.ย.'!AB45))</f>
        <v/>
      </c>
      <c r="BM15" s="139" t="str">
        <f>IF($B$2=1,IF('มิ.ย.'!AC15="","",'มิ.ย.'!AC15),IF('มิ.ย.'!AC45="","",'มิ.ย.'!AC45))</f>
        <v/>
      </c>
      <c r="BN15" s="139" t="str">
        <f>IF($B$2=1,IF('มิ.ย.'!AD15="","",'มิ.ย.'!AD15),IF('มิ.ย.'!AD45="","",'มิ.ย.'!AD45))</f>
        <v/>
      </c>
      <c r="BO15" s="139" t="str">
        <f>IF($B$2=1,IF('มิ.ย.'!AE15="","",'มิ.ย.'!AE15),IF('มิ.ย.'!AE45="","",'มิ.ย.'!AE45))</f>
        <v/>
      </c>
      <c r="BP15" s="139" t="str">
        <f>IF($B$2=1,IF('มิ.ย.'!AF15="","",'มิ.ย.'!AF15),IF('มิ.ย.'!AF45="","",'มิ.ย.'!AF45))</f>
        <v/>
      </c>
      <c r="BQ15" s="139" t="str">
        <f>IF($B$2=1,IF('มิ.ย.'!AG15="","",'มิ.ย.'!AG15),IF('มิ.ย.'!AG45="","",'มิ.ย.'!AG45))</f>
        <v/>
      </c>
      <c r="BR15" s="139" t="str">
        <f>IF($B$2=1,IF('มิ.ย.'!AH15="","",'มิ.ย.'!AH15),IF('มิ.ย.'!AH45="","",'มิ.ย.'!AH45))</f>
        <v/>
      </c>
      <c r="BS15" s="139" t="str">
        <f>IF($B$2=1,IF('มิ.ย.'!AI15="","",'มิ.ย.'!AI15),IF('มิ.ย.'!AI45="","",'มิ.ย.'!AI45))</f>
        <v/>
      </c>
      <c r="BT15" s="138">
        <f t="shared" si="12"/>
        <v>12</v>
      </c>
      <c r="BU15" s="139"/>
      <c r="BV15" s="139" t="str">
        <f>IF($B$2=1,IF('ก.ค.'!D15="","",'ก.ค.'!D15),IF('ก.ค.'!D45="","",'ก.ค.'!D45))</f>
        <v/>
      </c>
      <c r="BW15" s="139" t="str">
        <f>IF($B$2=1,IF('ก.ค.'!E15="","",'ก.ค.'!E15),IF('ก.ค.'!E45="","",'ก.ค.'!E45))</f>
        <v/>
      </c>
      <c r="BX15" s="139" t="str">
        <f>IF($B$2=1,IF('ก.ค.'!F15="","",'ก.ค.'!F15),IF('ก.ค.'!F45="","",'ก.ค.'!F45))</f>
        <v/>
      </c>
      <c r="BY15" s="139" t="str">
        <f>IF($B$2=1,IF('ก.ค.'!G15="","",'ก.ค.'!G15),IF('ก.ค.'!G45="","",'ก.ค.'!G45))</f>
        <v/>
      </c>
      <c r="BZ15" s="139" t="str">
        <f>IF($B$2=1,IF('ก.ค.'!H15="","",'ก.ค.'!H15),IF('ก.ค.'!H45="","",'ก.ค.'!H45))</f>
        <v/>
      </c>
      <c r="CA15" s="139" t="str">
        <f>IF($B$2=1,IF('ก.ค.'!I15="","",'ก.ค.'!I15),IF('ก.ค.'!I45="","",'ก.ค.'!I45))</f>
        <v/>
      </c>
      <c r="CB15" s="139" t="str">
        <f>IF($B$2=1,IF('ก.ค.'!J15="","",'ก.ค.'!J15),IF('ก.ค.'!J45="","",'ก.ค.'!J45))</f>
        <v/>
      </c>
      <c r="CC15" s="139" t="str">
        <f>IF($B$2=1,IF('ก.ค.'!K15="","",'ก.ค.'!K15),IF('ก.ค.'!K45="","",'ก.ค.'!K45))</f>
        <v/>
      </c>
      <c r="CD15" s="139" t="str">
        <f>IF($B$2=1,IF('ก.ค.'!L15="","",'ก.ค.'!L15),IF('ก.ค.'!L45="","",'ก.ค.'!L45))</f>
        <v/>
      </c>
      <c r="CE15" s="139" t="str">
        <f>IF($B$2=1,IF('ก.ค.'!M15="","",'ก.ค.'!M15),IF('ก.ค.'!M45="","",'ก.ค.'!M45))</f>
        <v/>
      </c>
      <c r="CF15" s="139" t="str">
        <f>IF($B$2=1,IF('ก.ค.'!N15="","",'ก.ค.'!N15),IF('ก.ค.'!N45="","",'ก.ค.'!N45))</f>
        <v/>
      </c>
      <c r="CG15" s="139" t="str">
        <f>IF($B$2=1,IF('ก.ค.'!O15="","",'ก.ค.'!O15),IF('ก.ค.'!O45="","",'ก.ค.'!O45))</f>
        <v/>
      </c>
      <c r="CH15" s="139" t="str">
        <f>IF($B$2=1,IF('ก.ค.'!P15="","",'ก.ค.'!P15),IF('ก.ค.'!P45="","",'ก.ค.'!P45))</f>
        <v/>
      </c>
      <c r="CI15" s="139" t="str">
        <f>IF($B$2=1,IF('ก.ค.'!Q15="","",'ก.ค.'!Q15),IF('ก.ค.'!Q45="","",'ก.ค.'!Q45))</f>
        <v/>
      </c>
      <c r="CJ15" s="139" t="str">
        <f>IF($B$2=1,IF('ก.ค.'!R15="","",'ก.ค.'!R15),IF('ก.ค.'!R45="","",'ก.ค.'!R45))</f>
        <v/>
      </c>
      <c r="CK15" s="139" t="str">
        <f>IF($B$2=1,IF('ก.ค.'!S15="","",'ก.ค.'!S15),IF('ก.ค.'!S45="","",'ก.ค.'!S45))</f>
        <v/>
      </c>
      <c r="CL15" s="139" t="str">
        <f>IF($B$2=1,IF('ก.ค.'!T15="","",'ก.ค.'!T15),IF('ก.ค.'!T45="","",'ก.ค.'!T45))</f>
        <v/>
      </c>
      <c r="CM15" s="139" t="str">
        <f>IF($B$2=1,IF('ก.ค.'!U15="","",'ก.ค.'!U15),IF('ก.ค.'!U45="","",'ก.ค.'!U45))</f>
        <v/>
      </c>
      <c r="CN15" s="139" t="str">
        <f>IF($B$2=1,IF('ก.ค.'!V15="","",'ก.ค.'!V15),IF('ก.ค.'!V45="","",'ก.ค.'!V45))</f>
        <v/>
      </c>
      <c r="CO15" s="139" t="str">
        <f>IF($B$2=1,IF('ก.ค.'!W15="","",'ก.ค.'!W15),IF('ก.ค.'!W45="","",'ก.ค.'!W45))</f>
        <v/>
      </c>
      <c r="CP15" s="139" t="str">
        <f>IF($B$2=1,IF('ก.ค.'!X15="","",'ก.ค.'!X15),IF('ก.ค.'!X45="","",'ก.ค.'!X45))</f>
        <v/>
      </c>
      <c r="CQ15" s="139" t="str">
        <f>IF($B$2=1,IF('ก.ค.'!Y15="","",'ก.ค.'!Y15),IF('ก.ค.'!Y45="","",'ก.ค.'!Y45))</f>
        <v/>
      </c>
      <c r="CR15" s="139" t="str">
        <f>IF($B$2=1,IF('ก.ค.'!Z15="","",'ก.ค.'!Z15),IF('ก.ค.'!Z45="","",'ก.ค.'!Z45))</f>
        <v/>
      </c>
      <c r="CS15" s="139" t="str">
        <f>IF($B$2=1,IF('ก.ค.'!AA15="","",'ก.ค.'!AA15),IF('ก.ค.'!AA45="","",'ก.ค.'!AA45))</f>
        <v/>
      </c>
      <c r="CT15" s="139" t="str">
        <f>IF($B$2=1,IF('ก.ค.'!AB15="","",'ก.ค.'!AB15),IF('ก.ค.'!AB45="","",'ก.ค.'!AB45))</f>
        <v/>
      </c>
      <c r="CU15" s="139" t="str">
        <f>IF($B$2=1,IF('ก.ค.'!AC15="","",'ก.ค.'!AC15),IF('ก.ค.'!AC45="","",'ก.ค.'!AC45))</f>
        <v/>
      </c>
      <c r="CV15" s="139" t="str">
        <f>IF($B$2=1,IF('ก.ค.'!AD15="","",'ก.ค.'!AD15),IF('ก.ค.'!AD45="","",'ก.ค.'!AD45))</f>
        <v/>
      </c>
      <c r="CW15" s="139" t="str">
        <f>IF($B$2=1,IF('ก.ค.'!AE15="","",'ก.ค.'!AE15),IF('ก.ค.'!AE45="","",'ก.ค.'!AE45))</f>
        <v/>
      </c>
      <c r="CX15" s="139" t="str">
        <f>IF($B$2=1,IF('ก.ค.'!AF15="","",'ก.ค.'!AF15),IF('ก.ค.'!AF45="","",'ก.ค.'!AF45))</f>
        <v/>
      </c>
      <c r="CY15" s="139" t="str">
        <f>IF($B$2=1,IF('ก.ค.'!AG15="","",'ก.ค.'!AG15),IF('ก.ค.'!AG45="","",'ก.ค.'!AG45))</f>
        <v/>
      </c>
      <c r="CZ15" s="139" t="str">
        <f>IF($B$2=1,IF('ก.ค.'!AH15="","",'ก.ค.'!AH15),IF('ก.ค.'!AH45="","",'ก.ค.'!AH45))</f>
        <v/>
      </c>
      <c r="DA15" s="139" t="str">
        <f>IF($B$2=1,IF('ก.ค.'!AI15="","",'ก.ค.'!AI15),IF('ก.ค.'!AI45="","",'ก.ค.'!AI45))</f>
        <v/>
      </c>
      <c r="DB15" s="138">
        <f t="shared" si="13"/>
        <v>12</v>
      </c>
      <c r="DC15" s="139"/>
      <c r="DD15" s="139" t="str">
        <f>IF($B$2=1,IF('ส.ค.'!D15="","",'ส.ค.'!D15),IF('ส.ค.'!D45="","",'ส.ค.'!D45))</f>
        <v/>
      </c>
      <c r="DE15" s="139" t="str">
        <f>IF($B$2=1,IF('ส.ค.'!E15="","",'ส.ค.'!E15),IF('ส.ค.'!E45="","",'ส.ค.'!E45))</f>
        <v/>
      </c>
      <c r="DF15" s="139" t="str">
        <f>IF($B$2=1,IF('ส.ค.'!F15="","",'ส.ค.'!F15),IF('ส.ค.'!F45="","",'ส.ค.'!F45))</f>
        <v/>
      </c>
      <c r="DG15" s="139" t="str">
        <f>IF($B$2=1,IF('ส.ค.'!G15="","",'ส.ค.'!G15),IF('ส.ค.'!G45="","",'ส.ค.'!G45))</f>
        <v/>
      </c>
      <c r="DH15" s="139" t="str">
        <f>IF($B$2=1,IF('ส.ค.'!H15="","",'ส.ค.'!H15),IF('ส.ค.'!H45="","",'ส.ค.'!H45))</f>
        <v/>
      </c>
      <c r="DI15" s="139" t="str">
        <f>IF($B$2=1,IF('ส.ค.'!I15="","",'ส.ค.'!I15),IF('ส.ค.'!I45="","",'ส.ค.'!I45))</f>
        <v/>
      </c>
      <c r="DJ15" s="139" t="str">
        <f>IF($B$2=1,IF('ส.ค.'!J15="","",'ส.ค.'!J15),IF('ส.ค.'!J45="","",'ส.ค.'!J45))</f>
        <v/>
      </c>
      <c r="DK15" s="139" t="str">
        <f>IF($B$2=1,IF('ส.ค.'!K15="","",'ส.ค.'!K15),IF('ส.ค.'!K45="","",'ส.ค.'!K45))</f>
        <v/>
      </c>
      <c r="DL15" s="139" t="str">
        <f>IF($B$2=1,IF('ส.ค.'!L15="","",'ส.ค.'!L15),IF('ส.ค.'!L45="","",'ส.ค.'!L45))</f>
        <v/>
      </c>
      <c r="DM15" s="139" t="str">
        <f>IF($B$2=1,IF('ส.ค.'!M15="","",'ส.ค.'!M15),IF('ส.ค.'!M45="","",'ส.ค.'!M45))</f>
        <v/>
      </c>
      <c r="DN15" s="139" t="str">
        <f>IF($B$2=1,IF('ส.ค.'!N15="","",'ส.ค.'!N15),IF('ส.ค.'!N45="","",'ส.ค.'!N45))</f>
        <v/>
      </c>
      <c r="DO15" s="139" t="str">
        <f>IF($B$2=1,IF('ส.ค.'!O15="","",'ส.ค.'!O15),IF('ส.ค.'!O45="","",'ส.ค.'!O45))</f>
        <v/>
      </c>
      <c r="DP15" s="139" t="str">
        <f>IF($B$2=1,IF('ส.ค.'!P15="","",'ส.ค.'!P15),IF('ส.ค.'!P45="","",'ส.ค.'!P45))</f>
        <v/>
      </c>
      <c r="DQ15" s="139" t="str">
        <f>IF($B$2=1,IF('ส.ค.'!Q15="","",'ส.ค.'!Q15),IF('ส.ค.'!Q45="","",'ส.ค.'!Q45))</f>
        <v/>
      </c>
      <c r="DR15" s="139" t="str">
        <f>IF($B$2=1,IF('ส.ค.'!R15="","",'ส.ค.'!R15),IF('ส.ค.'!R45="","",'ส.ค.'!R45))</f>
        <v/>
      </c>
      <c r="DS15" s="139" t="str">
        <f>IF($B$2=1,IF('ส.ค.'!S15="","",'ส.ค.'!S15),IF('ส.ค.'!S45="","",'ส.ค.'!S45))</f>
        <v/>
      </c>
      <c r="DT15" s="139" t="str">
        <f>IF($B$2=1,IF('ส.ค.'!T15="","",'ส.ค.'!T15),IF('ส.ค.'!T45="","",'ส.ค.'!T45))</f>
        <v/>
      </c>
      <c r="DU15" s="139" t="str">
        <f>IF($B$2=1,IF('ส.ค.'!U15="","",'ส.ค.'!U15),IF('ส.ค.'!U45="","",'ส.ค.'!U45))</f>
        <v/>
      </c>
      <c r="DV15" s="139" t="str">
        <f>IF($B$2=1,IF('ส.ค.'!V15="","",'ส.ค.'!V15),IF('ส.ค.'!V45="","",'ส.ค.'!V45))</f>
        <v/>
      </c>
      <c r="DW15" s="139" t="str">
        <f>IF($B$2=1,IF('ส.ค.'!W15="","",'ส.ค.'!W15),IF('ส.ค.'!W45="","",'ส.ค.'!W45))</f>
        <v/>
      </c>
      <c r="DX15" s="139" t="str">
        <f>IF($B$2=1,IF('ส.ค.'!X15="","",'ส.ค.'!X15),IF('ส.ค.'!X45="","",'ส.ค.'!X45))</f>
        <v/>
      </c>
      <c r="DY15" s="139" t="str">
        <f>IF($B$2=1,IF('ส.ค.'!Y15="","",'ส.ค.'!Y15),IF('ส.ค.'!Y45="","",'ส.ค.'!Y45))</f>
        <v/>
      </c>
      <c r="DZ15" s="139" t="str">
        <f>IF($B$2=1,IF('ส.ค.'!Z15="","",'ส.ค.'!Z15),IF('ส.ค.'!Z45="","",'ส.ค.'!Z45))</f>
        <v/>
      </c>
      <c r="EA15" s="139" t="str">
        <f>IF($B$2=1,IF('ส.ค.'!AA15="","",'ส.ค.'!AA15),IF('ส.ค.'!AA45="","",'ส.ค.'!AA45))</f>
        <v/>
      </c>
      <c r="EB15" s="139" t="str">
        <f>IF($B$2=1,IF('ส.ค.'!AB15="","",'ส.ค.'!AB15),IF('ส.ค.'!AB45="","",'ส.ค.'!AB45))</f>
        <v/>
      </c>
      <c r="EC15" s="139" t="str">
        <f>IF($B$2=1,IF('ส.ค.'!AC15="","",'ส.ค.'!AC15),IF('ส.ค.'!AC45="","",'ส.ค.'!AC45))</f>
        <v/>
      </c>
      <c r="ED15" s="139" t="str">
        <f>IF($B$2=1,IF('ส.ค.'!AD15="","",'ส.ค.'!AD15),IF('ส.ค.'!AD45="","",'ส.ค.'!AD45))</f>
        <v/>
      </c>
      <c r="EE15" s="139" t="str">
        <f>IF($B$2=1,IF('ส.ค.'!AE15="","",'ส.ค.'!AE15),IF('ส.ค.'!AE45="","",'ส.ค.'!AE45))</f>
        <v/>
      </c>
      <c r="EF15" s="139" t="str">
        <f>IF($B$2=1,IF('ส.ค.'!AF15="","",'ส.ค.'!AF15),IF('ส.ค.'!AF45="","",'ส.ค.'!AF45))</f>
        <v/>
      </c>
      <c r="EG15" s="139" t="str">
        <f>IF($B$2=1,IF('ส.ค.'!AG15="","",'ส.ค.'!AG15),IF('ส.ค.'!AG45="","",'ส.ค.'!AG45))</f>
        <v/>
      </c>
      <c r="EH15" s="139" t="str">
        <f>IF($B$2=1,IF('ส.ค.'!AH15="","",'ส.ค.'!AH15),IF('ส.ค.'!AH45="","",'ส.ค.'!AH45))</f>
        <v/>
      </c>
      <c r="EI15" s="139" t="str">
        <f>IF($B$2=1,IF('ส.ค.'!AI15="","",'ส.ค.'!AI15),IF('ส.ค.'!AI45="","",'ส.ค.'!AI45))</f>
        <v/>
      </c>
      <c r="EJ15" s="138">
        <f t="shared" si="14"/>
        <v>12</v>
      </c>
      <c r="EK15" s="139"/>
      <c r="EL15" s="139" t="str">
        <f>IF($B$2=1,IF('ก.ย.'!D15="","",'ก.ย.'!D15),IF('ก.ย.'!D45="","",'ก.ย.'!D45))</f>
        <v/>
      </c>
      <c r="EM15" s="139" t="str">
        <f>IF($B$2=1,IF('ก.ย.'!E15="","",'ก.ย.'!E15),IF('ก.ย.'!E45="","",'ก.ย.'!E45))</f>
        <v/>
      </c>
      <c r="EN15" s="139" t="str">
        <f>IF($B$2=1,IF('ก.ย.'!F15="","",'ก.ย.'!F15),IF('ก.ย.'!F45="","",'ก.ย.'!F45))</f>
        <v/>
      </c>
      <c r="EO15" s="139" t="str">
        <f>IF($B$2=1,IF('ก.ย.'!G15="","",'ก.ย.'!G15),IF('ก.ย.'!G45="","",'ก.ย.'!G45))</f>
        <v/>
      </c>
      <c r="EP15" s="139" t="str">
        <f>IF($B$2=1,IF('ก.ย.'!H15="","",'ก.ย.'!H15),IF('ก.ย.'!H45="","",'ก.ย.'!H45))</f>
        <v/>
      </c>
      <c r="EQ15" s="139" t="str">
        <f>IF($B$2=1,IF('ก.ย.'!I15="","",'ก.ย.'!I15),IF('ก.ย.'!I45="","",'ก.ย.'!I45))</f>
        <v/>
      </c>
      <c r="ER15" s="139" t="str">
        <f>IF($B$2=1,IF('ก.ย.'!J15="","",'ก.ย.'!J15),IF('ก.ย.'!J45="","",'ก.ย.'!J45))</f>
        <v/>
      </c>
      <c r="ES15" s="139" t="str">
        <f>IF($B$2=1,IF('ก.ย.'!K15="","",'ก.ย.'!K15),IF('ก.ย.'!K45="","",'ก.ย.'!K45))</f>
        <v/>
      </c>
      <c r="ET15" s="139" t="str">
        <f>IF($B$2=1,IF('ก.ย.'!L15="","",'ก.ย.'!L15),IF('ก.ย.'!L45="","",'ก.ย.'!L45))</f>
        <v/>
      </c>
      <c r="EU15" s="139" t="str">
        <f>IF($B$2=1,IF('ก.ย.'!M15="","",'ก.ย.'!M15),IF('ก.ย.'!M45="","",'ก.ย.'!M45))</f>
        <v/>
      </c>
      <c r="EV15" s="139" t="str">
        <f>IF($B$2=1,IF('ก.ย.'!N15="","",'ก.ย.'!N15),IF('ก.ย.'!N45="","",'ก.ย.'!N45))</f>
        <v/>
      </c>
      <c r="EW15" s="139" t="str">
        <f>IF($B$2=1,IF('ก.ย.'!O15="","",'ก.ย.'!O15),IF('ก.ย.'!O45="","",'ก.ย.'!O45))</f>
        <v/>
      </c>
      <c r="EX15" s="139" t="str">
        <f>IF($B$2=1,IF('ก.ย.'!P15="","",'ก.ย.'!P15),IF('ก.ย.'!P45="","",'ก.ย.'!P45))</f>
        <v/>
      </c>
      <c r="EY15" s="139" t="str">
        <f>IF($B$2=1,IF('ก.ย.'!Q15="","",'ก.ย.'!Q15),IF('ก.ย.'!Q45="","",'ก.ย.'!Q45))</f>
        <v/>
      </c>
      <c r="EZ15" s="139" t="str">
        <f>IF($B$2=1,IF('ก.ย.'!R15="","",'ก.ย.'!R15),IF('ก.ย.'!R45="","",'ก.ย.'!R45))</f>
        <v/>
      </c>
      <c r="FA15" s="139" t="str">
        <f>IF($B$2=1,IF('ก.ย.'!S15="","",'ก.ย.'!S15),IF('ก.ย.'!S45="","",'ก.ย.'!S45))</f>
        <v/>
      </c>
      <c r="FB15" s="139" t="str">
        <f>IF($B$2=1,IF('ก.ย.'!T15="","",'ก.ย.'!T15),IF('ก.ย.'!T45="","",'ก.ย.'!T45))</f>
        <v/>
      </c>
      <c r="FC15" s="139" t="str">
        <f>IF($B$2=1,IF('ก.ย.'!U15="","",'ก.ย.'!U15),IF('ก.ย.'!U45="","",'ก.ย.'!U45))</f>
        <v/>
      </c>
      <c r="FD15" s="139" t="str">
        <f>IF($B$2=1,IF('ก.ย.'!V15="","",'ก.ย.'!V15),IF('ก.ย.'!V45="","",'ก.ย.'!V45))</f>
        <v/>
      </c>
      <c r="FE15" s="139" t="str">
        <f>IF($B$2=1,IF('ก.ย.'!W15="","",'ก.ย.'!W15),IF('ก.ย.'!W45="","",'ก.ย.'!W45))</f>
        <v/>
      </c>
      <c r="FF15" s="139" t="str">
        <f>IF($B$2=1,IF('ก.ย.'!X15="","",'ก.ย.'!X15),IF('ก.ย.'!X45="","",'ก.ย.'!X45))</f>
        <v/>
      </c>
      <c r="FG15" s="139" t="str">
        <f>IF($B$2=1,IF('ก.ย.'!Y15="","",'ก.ย.'!Y15),IF('ก.ย.'!Y45="","",'ก.ย.'!Y45))</f>
        <v/>
      </c>
      <c r="FH15" s="139" t="str">
        <f>IF($B$2=1,IF('ก.ย.'!Z15="","",'ก.ย.'!Z15),IF('ก.ย.'!Z45="","",'ก.ย.'!Z45))</f>
        <v/>
      </c>
      <c r="FI15" s="139" t="str">
        <f>IF($B$2=1,IF('ก.ย.'!AA15="","",'ก.ย.'!AA15),IF('ก.ย.'!AA45="","",'ก.ย.'!AA45))</f>
        <v/>
      </c>
      <c r="FJ15" s="139" t="str">
        <f>IF($B$2=1,IF('ก.ย.'!AB15="","",'ก.ย.'!AB15),IF('ก.ย.'!AB45="","",'ก.ย.'!AB45))</f>
        <v/>
      </c>
      <c r="FK15" s="139" t="str">
        <f>IF($B$2=1,IF('ก.ย.'!AC15="","",'ก.ย.'!AC15),IF('ก.ย.'!AC45="","",'ก.ย.'!AC45))</f>
        <v/>
      </c>
      <c r="FL15" s="139" t="str">
        <f>IF($B$2=1,IF('ก.ย.'!AD15="","",'ก.ย.'!AD15),IF('ก.ย.'!AD45="","",'ก.ย.'!AD45))</f>
        <v/>
      </c>
      <c r="FM15" s="139" t="str">
        <f>IF($B$2=1,IF('ก.ย.'!AE15="","",'ก.ย.'!AE15),IF('ก.ย.'!AE45="","",'ก.ย.'!AE45))</f>
        <v/>
      </c>
      <c r="FN15" s="139" t="str">
        <f>IF($B$2=1,IF('ก.ย.'!AF15="","",'ก.ย.'!AF15),IF('ก.ย.'!AF45="","",'ก.ย.'!AF45))</f>
        <v/>
      </c>
      <c r="FO15" s="139" t="str">
        <f>IF($B$2=1,IF('ก.ย.'!AG15="","",'ก.ย.'!AG15),IF('ก.ย.'!AG45="","",'ก.ย.'!AG45))</f>
        <v/>
      </c>
      <c r="FP15" s="139" t="str">
        <f>IF($B$2=1,IF('ก.ย.'!AH15="","",'ก.ย.'!AH15),IF('ก.ย.'!AH45="","",'ก.ย.'!AH45))</f>
        <v/>
      </c>
      <c r="FQ15" s="139" t="str">
        <f>IF($B$2=1,IF('ก.ย.'!AI15="","",'ก.ย.'!AI15),IF('ก.ย.'!AI45="","",'ก.ย.'!AI45))</f>
        <v/>
      </c>
      <c r="FR15" s="138">
        <f t="shared" si="15"/>
        <v>12</v>
      </c>
      <c r="FS15" s="139"/>
      <c r="FT15" s="139" t="str">
        <f>IF($B$2=1,IF('ต.ค.'!D15="","",'ต.ค.'!D15),IF('ต.ค.'!D45="","",'ต.ค.'!D45))</f>
        <v/>
      </c>
      <c r="FU15" s="139" t="str">
        <f>IF($B$2=1,IF('ต.ค.'!E15="","",'ต.ค.'!E15),IF('ต.ค.'!E45="","",'ต.ค.'!E45))</f>
        <v/>
      </c>
      <c r="FV15" s="139" t="str">
        <f>IF($B$2=1,IF('ต.ค.'!F15="","",'ต.ค.'!F15),IF('ต.ค.'!F45="","",'ต.ค.'!F45))</f>
        <v/>
      </c>
      <c r="FW15" s="139" t="str">
        <f>IF($B$2=1,IF('ต.ค.'!G15="","",'ต.ค.'!G15),IF('ต.ค.'!G45="","",'ต.ค.'!G45))</f>
        <v/>
      </c>
      <c r="FX15" s="139" t="str">
        <f>IF($B$2=1,IF('ต.ค.'!H15="","",'ต.ค.'!H15),IF('ต.ค.'!H45="","",'ต.ค.'!H45))</f>
        <v/>
      </c>
      <c r="FY15" s="139" t="str">
        <f>IF($B$2=1,IF('ต.ค.'!I15="","",'ต.ค.'!I15),IF('ต.ค.'!I45="","",'ต.ค.'!I45))</f>
        <v/>
      </c>
      <c r="FZ15" s="139" t="str">
        <f>IF($B$2=1,IF('ต.ค.'!J15="","",'ต.ค.'!J15),IF('ต.ค.'!J45="","",'ต.ค.'!J45))</f>
        <v/>
      </c>
      <c r="GA15" s="139" t="str">
        <f>IF($B$2=1,IF('ต.ค.'!K15="","",'ต.ค.'!K15),IF('ต.ค.'!K45="","",'ต.ค.'!K45))</f>
        <v/>
      </c>
      <c r="GB15" s="139" t="str">
        <f>IF($B$2=1,IF('ต.ค.'!L15="","",'ต.ค.'!L15),IF('ต.ค.'!L45="","",'ต.ค.'!L45))</f>
        <v/>
      </c>
      <c r="GC15" s="139" t="str">
        <f>IF($B$2=1,IF('ต.ค.'!M15="","",'ต.ค.'!M15),IF('ต.ค.'!M45="","",'ต.ค.'!M45))</f>
        <v/>
      </c>
      <c r="GD15" s="139" t="str">
        <f>IF($B$2=1,IF('ต.ค.'!N15="","",'ต.ค.'!N15),IF('ต.ค.'!N45="","",'ต.ค.'!N45))</f>
        <v/>
      </c>
      <c r="GE15" s="139" t="str">
        <f>IF($B$2=1,IF('ต.ค.'!O15="","",'ต.ค.'!O15),IF('ต.ค.'!O45="","",'ต.ค.'!O45))</f>
        <v/>
      </c>
      <c r="GF15" s="139" t="str">
        <f>IF($B$2=1,IF('ต.ค.'!P15="","",'ต.ค.'!P15),IF('ต.ค.'!P45="","",'ต.ค.'!P45))</f>
        <v/>
      </c>
      <c r="GG15" s="139" t="str">
        <f>IF($B$2=1,IF('ต.ค.'!Q15="","",'ต.ค.'!Q15),IF('ต.ค.'!Q45="","",'ต.ค.'!Q45))</f>
        <v/>
      </c>
      <c r="GH15" s="139" t="str">
        <f>IF($B$2=1,IF('ต.ค.'!R15="","",'ต.ค.'!R15),IF('ต.ค.'!R45="","",'ต.ค.'!R45))</f>
        <v/>
      </c>
      <c r="GI15" s="139" t="str">
        <f>IF($B$2=1,IF('ต.ค.'!S15="","",'ต.ค.'!S15),IF('ต.ค.'!S45="","",'ต.ค.'!S45))</f>
        <v/>
      </c>
      <c r="GJ15" s="139" t="str">
        <f>IF($B$2=1,IF('ต.ค.'!T15="","",'ต.ค.'!T15),IF('ต.ค.'!T45="","",'ต.ค.'!T45))</f>
        <v/>
      </c>
      <c r="GK15" s="139" t="str">
        <f>IF($B$2=1,IF('ต.ค.'!U15="","",'ต.ค.'!U15),IF('ต.ค.'!U45="","",'ต.ค.'!U45))</f>
        <v/>
      </c>
      <c r="GL15" s="139" t="str">
        <f>IF($B$2=1,IF('ต.ค.'!V15="","",'ต.ค.'!V15),IF('ต.ค.'!V45="","",'ต.ค.'!V45))</f>
        <v/>
      </c>
      <c r="GM15" s="139" t="str">
        <f>IF($B$2=1,IF('ต.ค.'!W15="","",'ต.ค.'!W15),IF('ต.ค.'!W45="","",'ต.ค.'!W45))</f>
        <v/>
      </c>
      <c r="GN15" s="139" t="str">
        <f>IF($B$2=1,IF('ต.ค.'!X15="","",'ต.ค.'!X15),IF('ต.ค.'!X45="","",'ต.ค.'!X45))</f>
        <v/>
      </c>
      <c r="GO15" s="139" t="str">
        <f>IF($B$2=1,IF('ต.ค.'!Y15="","",'ต.ค.'!Y15),IF('ต.ค.'!Y45="","",'ต.ค.'!Y45))</f>
        <v/>
      </c>
      <c r="GP15" s="139" t="str">
        <f>IF($B$2=1,IF('ต.ค.'!Z15="","",'ต.ค.'!Z15),IF('ต.ค.'!Z45="","",'ต.ค.'!Z45))</f>
        <v/>
      </c>
      <c r="GQ15" s="139" t="str">
        <f>IF($B$2=1,IF('ต.ค.'!AA15="","",'ต.ค.'!AA15),IF('ต.ค.'!AA45="","",'ต.ค.'!AA45))</f>
        <v/>
      </c>
      <c r="GR15" s="139" t="str">
        <f>IF($B$2=1,IF('ต.ค.'!AB15="","",'ต.ค.'!AB15),IF('ต.ค.'!AB45="","",'ต.ค.'!AB45))</f>
        <v/>
      </c>
      <c r="GS15" s="139" t="str">
        <f>IF($B$2=1,IF('ต.ค.'!AC15="","",'ต.ค.'!AC15),IF('ต.ค.'!AC45="","",'ต.ค.'!AC45))</f>
        <v/>
      </c>
      <c r="GT15" s="139" t="str">
        <f>IF($B$2=1,IF('ต.ค.'!AD15="","",'ต.ค.'!AD15),IF('ต.ค.'!AD45="","",'ต.ค.'!AD45))</f>
        <v/>
      </c>
      <c r="GU15" s="139" t="str">
        <f>IF($B$2=1,IF('ต.ค.'!AE15="","",'ต.ค.'!AE15),IF('ต.ค.'!AE45="","",'ต.ค.'!AE45))</f>
        <v/>
      </c>
      <c r="GV15" s="139" t="str">
        <f>IF($B$2=1,IF('ต.ค.'!AF15="","",'ต.ค.'!AF15),IF('ต.ค.'!AF45="","",'ต.ค.'!AF45))</f>
        <v/>
      </c>
      <c r="GW15" s="139" t="str">
        <f>IF($B$2=1,IF('ต.ค.'!AG15="","",'ต.ค.'!AG15),IF('ต.ค.'!AG45="","",'ต.ค.'!AG45))</f>
        <v/>
      </c>
      <c r="GX15" s="139" t="str">
        <f>IF($B$2=1,IF('ต.ค.'!AH15="","",'ต.ค.'!AH15),IF('ต.ค.'!AH45="","",'ต.ค.'!AH45))</f>
        <v/>
      </c>
      <c r="GY15" s="139" t="str">
        <f>IF($B$2=1,IF('ต.ค.'!AI15="","",'ต.ค.'!AI15),IF('ต.ค.'!AI45="","",'ต.ค.'!AI45))</f>
        <v/>
      </c>
      <c r="GZ15" s="138">
        <f t="shared" si="16"/>
        <v>12</v>
      </c>
      <c r="HA15" s="139"/>
      <c r="HB15" s="139" t="str">
        <f>IF($B$2=1,IF('พ.ย.'!D15="","",'พ.ย.'!D15),IF('พ.ย.'!D45="","",'พ.ย.'!D45))</f>
        <v/>
      </c>
      <c r="HC15" s="139" t="str">
        <f>IF($B$2=1,IF('พ.ย.'!E15="","",'พ.ย.'!E15),IF('พ.ย.'!E45="","",'พ.ย.'!E45))</f>
        <v/>
      </c>
      <c r="HD15" s="139" t="str">
        <f>IF($B$2=1,IF('พ.ย.'!F15="","",'พ.ย.'!F15),IF('พ.ย.'!F45="","",'พ.ย.'!F45))</f>
        <v/>
      </c>
      <c r="HE15" s="139" t="str">
        <f>IF($B$2=1,IF('พ.ย.'!G15="","",'พ.ย.'!G15),IF('พ.ย.'!G45="","",'พ.ย.'!G45))</f>
        <v/>
      </c>
      <c r="HF15" s="139" t="str">
        <f>IF($B$2=1,IF('พ.ย.'!H15="","",'พ.ย.'!H15),IF('พ.ย.'!H45="","",'พ.ย.'!H45))</f>
        <v/>
      </c>
      <c r="HG15" s="139" t="str">
        <f>IF($B$2=1,IF('พ.ย.'!I15="","",'พ.ย.'!I15),IF('พ.ย.'!I45="","",'พ.ย.'!I45))</f>
        <v/>
      </c>
      <c r="HH15" s="139" t="str">
        <f>IF($B$2=1,IF('พ.ย.'!J15="","",'พ.ย.'!J15),IF('พ.ย.'!J45="","",'พ.ย.'!J45))</f>
        <v/>
      </c>
      <c r="HI15" s="139" t="str">
        <f>IF($B$2=1,IF('พ.ย.'!K15="","",'พ.ย.'!K15),IF('พ.ย.'!K45="","",'พ.ย.'!K45))</f>
        <v/>
      </c>
      <c r="HJ15" s="139" t="str">
        <f>IF($B$2=1,IF('พ.ย.'!L15="","",'พ.ย.'!L15),IF('พ.ย.'!L45="","",'พ.ย.'!L45))</f>
        <v/>
      </c>
      <c r="HK15" s="139" t="str">
        <f>IF($B$2=1,IF('พ.ย.'!M15="","",'พ.ย.'!M15),IF('พ.ย.'!M45="","",'พ.ย.'!M45))</f>
        <v/>
      </c>
      <c r="HL15" s="139" t="str">
        <f>IF($B$2=1,IF('พ.ย.'!N15="","",'พ.ย.'!N15),IF('พ.ย.'!N45="","",'พ.ย.'!N45))</f>
        <v/>
      </c>
      <c r="HM15" s="139" t="str">
        <f>IF($B$2=1,IF('พ.ย.'!O15="","",'พ.ย.'!O15),IF('พ.ย.'!O45="","",'พ.ย.'!O45))</f>
        <v/>
      </c>
      <c r="HN15" s="139" t="str">
        <f>IF($B$2=1,IF('พ.ย.'!P15="","",'พ.ย.'!P15),IF('พ.ย.'!P45="","",'พ.ย.'!P45))</f>
        <v/>
      </c>
      <c r="HO15" s="139" t="str">
        <f>IF($B$2=1,IF('พ.ย.'!Q15="","",'พ.ย.'!Q15),IF('พ.ย.'!Q45="","",'พ.ย.'!Q45))</f>
        <v/>
      </c>
      <c r="HP15" s="139" t="str">
        <f>IF($B$2=1,IF('พ.ย.'!R15="","",'พ.ย.'!R15),IF('พ.ย.'!R45="","",'พ.ย.'!R45))</f>
        <v/>
      </c>
      <c r="HQ15" s="139" t="str">
        <f>IF($B$2=1,IF('พ.ย.'!S15="","",'พ.ย.'!S15),IF('พ.ย.'!S45="","",'พ.ย.'!S45))</f>
        <v/>
      </c>
      <c r="HR15" s="139" t="str">
        <f>IF($B$2=1,IF('พ.ย.'!T15="","",'พ.ย.'!T15),IF('พ.ย.'!T45="","",'พ.ย.'!T45))</f>
        <v/>
      </c>
      <c r="HS15" s="139" t="str">
        <f>IF($B$2=1,IF('พ.ย.'!U15="","",'พ.ย.'!U15),IF('พ.ย.'!U45="","",'พ.ย.'!U45))</f>
        <v/>
      </c>
      <c r="HT15" s="139" t="str">
        <f>IF($B$2=1,IF('พ.ย.'!V15="","",'พ.ย.'!V15),IF('พ.ย.'!V45="","",'พ.ย.'!V45))</f>
        <v/>
      </c>
      <c r="HU15" s="139" t="str">
        <f>IF($B$2=1,IF('พ.ย.'!W15="","",'พ.ย.'!W15),IF('พ.ย.'!W45="","",'พ.ย.'!W45))</f>
        <v/>
      </c>
      <c r="HV15" s="139" t="str">
        <f>IF($B$2=1,IF('พ.ย.'!X15="","",'พ.ย.'!X15),IF('พ.ย.'!X45="","",'พ.ย.'!X45))</f>
        <v/>
      </c>
      <c r="HW15" s="139" t="str">
        <f>IF($B$2=1,IF('พ.ย.'!Y15="","",'พ.ย.'!Y15),IF('พ.ย.'!Y45="","",'พ.ย.'!Y45))</f>
        <v/>
      </c>
      <c r="HX15" s="139" t="str">
        <f>IF($B$2=1,IF('พ.ย.'!Z15="","",'พ.ย.'!Z15),IF('พ.ย.'!Z45="","",'พ.ย.'!Z45))</f>
        <v/>
      </c>
      <c r="HY15" s="139" t="str">
        <f>IF($B$2=1,IF('พ.ย.'!AA15="","",'พ.ย.'!AA15),IF('พ.ย.'!AA45="","",'พ.ย.'!AA45))</f>
        <v/>
      </c>
      <c r="HZ15" s="139" t="str">
        <f>IF($B$2=1,IF('พ.ย.'!AB15="","",'พ.ย.'!AB15),IF('พ.ย.'!AB45="","",'พ.ย.'!AB45))</f>
        <v/>
      </c>
      <c r="IA15" s="139" t="str">
        <f>IF($B$2=1,IF('พ.ย.'!AC15="","",'พ.ย.'!AC15),IF('พ.ย.'!AC45="","",'พ.ย.'!AC45))</f>
        <v/>
      </c>
      <c r="IB15" s="139" t="str">
        <f>IF($B$2=1,IF('พ.ย.'!AD15="","",'พ.ย.'!AD15),IF('พ.ย.'!AD45="","",'พ.ย.'!AD45))</f>
        <v/>
      </c>
      <c r="IC15" s="139" t="str">
        <f>IF($B$2=1,IF('พ.ย.'!AE15="","",'พ.ย.'!AE15),IF('พ.ย.'!AE45="","",'พ.ย.'!AE45))</f>
        <v/>
      </c>
      <c r="ID15" s="139" t="str">
        <f>IF($B$2=1,IF('พ.ย.'!AF15="","",'พ.ย.'!AF15),IF('พ.ย.'!AF45="","",'พ.ย.'!AF45))</f>
        <v/>
      </c>
      <c r="IE15" s="139" t="str">
        <f>IF($B$2=1,IF('พ.ย.'!AG15="","",'พ.ย.'!AG15),IF('พ.ย.'!AG45="","",'พ.ย.'!AG45))</f>
        <v/>
      </c>
      <c r="IF15" s="139" t="str">
        <f>IF($B$2=1,IF('พ.ย.'!AH15="","",'พ.ย.'!AH15),IF('พ.ย.'!AH45="","",'พ.ย.'!AH45))</f>
        <v/>
      </c>
      <c r="IG15" s="139" t="str">
        <f>IF($B$2=1,IF('พ.ย.'!AI15="","",'พ.ย.'!AI15),IF('พ.ย.'!AI45="","",'พ.ย.'!AI45))</f>
        <v/>
      </c>
      <c r="IH15" s="138">
        <f t="shared" si="17"/>
        <v>12</v>
      </c>
      <c r="II15" s="139"/>
      <c r="IJ15" s="139" t="str">
        <f>IF($B$2=1,IF('ธ.ค.'!D15="","",'ธ.ค.'!D15),IF('ธ.ค.'!D45="","",'ธ.ค.'!D45))</f>
        <v/>
      </c>
      <c r="IK15" s="139" t="str">
        <f>IF($B$2=1,IF('ธ.ค.'!E15="","",'ธ.ค.'!E15),IF('ธ.ค.'!E45="","",'ธ.ค.'!E45))</f>
        <v/>
      </c>
      <c r="IL15" s="139" t="str">
        <f>IF($B$2=1,IF('ธ.ค.'!F15="","",'ธ.ค.'!F15),IF('ธ.ค.'!F45="","",'ธ.ค.'!F45))</f>
        <v/>
      </c>
      <c r="IM15" s="139" t="str">
        <f>IF($B$2=1,IF('ธ.ค.'!G15="","",'ธ.ค.'!G15),IF('ธ.ค.'!G45="","",'ธ.ค.'!G45))</f>
        <v/>
      </c>
      <c r="IN15" s="139" t="str">
        <f>IF($B$2=1,IF('ธ.ค.'!H15="","",'ธ.ค.'!H15),IF('ธ.ค.'!H45="","",'ธ.ค.'!H45))</f>
        <v/>
      </c>
      <c r="IO15" s="139" t="str">
        <f>IF($B$2=1,IF('ธ.ค.'!I15="","",'ธ.ค.'!I15),IF('ธ.ค.'!I45="","",'ธ.ค.'!I45))</f>
        <v/>
      </c>
      <c r="IP15" s="139" t="str">
        <f>IF($B$2=1,IF('ธ.ค.'!J15="","",'ธ.ค.'!J15),IF('ธ.ค.'!J45="","",'ธ.ค.'!J45))</f>
        <v/>
      </c>
      <c r="IQ15" s="139" t="str">
        <f>IF($B$2=1,IF('ธ.ค.'!K15="","",'ธ.ค.'!K15),IF('ธ.ค.'!K45="","",'ธ.ค.'!K45))</f>
        <v/>
      </c>
      <c r="IR15" s="139" t="str">
        <f>IF($B$2=1,IF('ธ.ค.'!L15="","",'ธ.ค.'!L15),IF('ธ.ค.'!L45="","",'ธ.ค.'!L45))</f>
        <v/>
      </c>
      <c r="IS15" s="139" t="str">
        <f>IF($B$2=1,IF('ธ.ค.'!M15="","",'ธ.ค.'!M15),IF('ธ.ค.'!M45="","",'ธ.ค.'!M45))</f>
        <v/>
      </c>
      <c r="IT15" s="139" t="str">
        <f>IF($B$2=1,IF('ธ.ค.'!N15="","",'ธ.ค.'!N15),IF('ธ.ค.'!N45="","",'ธ.ค.'!N45))</f>
        <v/>
      </c>
      <c r="IU15" s="139" t="str">
        <f>IF($B$2=1,IF('ธ.ค.'!O15="","",'ธ.ค.'!O15),IF('ธ.ค.'!O45="","",'ธ.ค.'!O45))</f>
        <v/>
      </c>
      <c r="IV15" s="139" t="str">
        <f>IF($B$2=1,IF('ธ.ค.'!P15="","",'ธ.ค.'!P15),IF('ธ.ค.'!P45="","",'ธ.ค.'!P45))</f>
        <v/>
      </c>
      <c r="IW15" s="139" t="str">
        <f>IF($B$2=1,IF('ธ.ค.'!Q15="","",'ธ.ค.'!Q15),IF('ธ.ค.'!Q45="","",'ธ.ค.'!Q45))</f>
        <v/>
      </c>
      <c r="IX15" s="139" t="str">
        <f>IF($B$2=1,IF('ธ.ค.'!R15="","",'ธ.ค.'!R15),IF('ธ.ค.'!R45="","",'ธ.ค.'!R45))</f>
        <v/>
      </c>
      <c r="IY15" s="139" t="str">
        <f>IF($B$2=1,IF('ธ.ค.'!S15="","",'ธ.ค.'!S15),IF('ธ.ค.'!S45="","",'ธ.ค.'!S45))</f>
        <v/>
      </c>
      <c r="IZ15" s="139" t="str">
        <f>IF($B$2=1,IF('ธ.ค.'!T15="","",'ธ.ค.'!T15),IF('ธ.ค.'!T45="","",'ธ.ค.'!T45))</f>
        <v/>
      </c>
      <c r="JA15" s="139" t="str">
        <f>IF($B$2=1,IF('ธ.ค.'!U15="","",'ธ.ค.'!U15),IF('ธ.ค.'!U45="","",'ธ.ค.'!U45))</f>
        <v/>
      </c>
      <c r="JB15" s="139" t="str">
        <f>IF($B$2=1,IF('ธ.ค.'!V15="","",'ธ.ค.'!V15),IF('ธ.ค.'!V45="","",'ธ.ค.'!V45))</f>
        <v/>
      </c>
      <c r="JC15" s="139" t="str">
        <f>IF($B$2=1,IF('ธ.ค.'!W15="","",'ธ.ค.'!W15),IF('ธ.ค.'!W45="","",'ธ.ค.'!W45))</f>
        <v/>
      </c>
      <c r="JD15" s="139" t="str">
        <f>IF($B$2=1,IF('ธ.ค.'!X15="","",'ธ.ค.'!X15),IF('ธ.ค.'!X45="","",'ธ.ค.'!X45))</f>
        <v/>
      </c>
      <c r="JE15" s="139" t="str">
        <f>IF($B$2=1,IF('ธ.ค.'!Y15="","",'ธ.ค.'!Y15),IF('ธ.ค.'!Y45="","",'ธ.ค.'!Y45))</f>
        <v/>
      </c>
      <c r="JF15" s="139" t="str">
        <f>IF($B$2=1,IF('ธ.ค.'!Z15="","",'ธ.ค.'!Z15),IF('ธ.ค.'!Z45="","",'ธ.ค.'!Z45))</f>
        <v/>
      </c>
      <c r="JG15" s="139" t="str">
        <f>IF($B$2=1,IF('ธ.ค.'!AA15="","",'ธ.ค.'!AA15),IF('ธ.ค.'!AA45="","",'ธ.ค.'!AA45))</f>
        <v/>
      </c>
      <c r="JH15" s="139" t="str">
        <f>IF($B$2=1,IF('ธ.ค.'!AB15="","",'ธ.ค.'!AB15),IF('ธ.ค.'!AB45="","",'ธ.ค.'!AB45))</f>
        <v/>
      </c>
      <c r="JI15" s="139" t="str">
        <f>IF($B$2=1,IF('ธ.ค.'!AC15="","",'ธ.ค.'!AC15),IF('ธ.ค.'!AC45="","",'ธ.ค.'!AC45))</f>
        <v/>
      </c>
      <c r="JJ15" s="139" t="str">
        <f>IF($B$2=1,IF('ธ.ค.'!AD15="","",'ธ.ค.'!AD15),IF('ธ.ค.'!AD45="","",'ธ.ค.'!AD45))</f>
        <v/>
      </c>
      <c r="JK15" s="139" t="str">
        <f>IF($B$2=1,IF('ธ.ค.'!AE15="","",'ธ.ค.'!AE15),IF('ธ.ค.'!AE45="","",'ธ.ค.'!AE45))</f>
        <v/>
      </c>
      <c r="JL15" s="139" t="str">
        <f>IF($B$2=1,IF('ธ.ค.'!AF15="","",'ธ.ค.'!AF15),IF('ธ.ค.'!AF45="","",'ธ.ค.'!AF45))</f>
        <v/>
      </c>
      <c r="JM15" s="139" t="str">
        <f>IF($B$2=1,IF('ธ.ค.'!AG15="","",'ธ.ค.'!AG15),IF('ธ.ค.'!AG45="","",'ธ.ค.'!AG45))</f>
        <v/>
      </c>
      <c r="JN15" s="139" t="str">
        <f>IF($B$2=1,IF('ธ.ค.'!AH15="","",'ธ.ค.'!AH15),IF('ธ.ค.'!AH45="","",'ธ.ค.'!AH45))</f>
        <v/>
      </c>
      <c r="JO15" s="139" t="str">
        <f>IF($B$2=1,IF('ธ.ค.'!AI15="","",'ธ.ค.'!AI15),IF('ธ.ค.'!AI45="","",'ธ.ค.'!AI45))</f>
        <v/>
      </c>
      <c r="JP15" s="138">
        <f t="shared" si="18"/>
        <v>12</v>
      </c>
      <c r="JQ15" s="139"/>
      <c r="JR15" s="139" t="str">
        <f>IF($B$2=1,IF('ม.ค.'!D15="","",'ม.ค.'!D15),IF('ม.ค.'!D45="","",'ม.ค.'!D45))</f>
        <v/>
      </c>
      <c r="JS15" s="139" t="str">
        <f>IF($B$2=1,IF('ม.ค.'!E15="","",'ม.ค.'!E15),IF('ม.ค.'!E45="","",'ม.ค.'!E45))</f>
        <v/>
      </c>
      <c r="JT15" s="139" t="str">
        <f>IF($B$2=1,IF('ม.ค.'!F15="","",'ม.ค.'!F15),IF('ม.ค.'!F45="","",'ม.ค.'!F45))</f>
        <v/>
      </c>
      <c r="JU15" s="139" t="str">
        <f>IF($B$2=1,IF('ม.ค.'!G15="","",'ม.ค.'!G15),IF('ม.ค.'!G45="","",'ม.ค.'!G45))</f>
        <v/>
      </c>
      <c r="JV15" s="139" t="str">
        <f>IF($B$2=1,IF('ม.ค.'!H15="","",'ม.ค.'!H15),IF('ม.ค.'!H45="","",'ม.ค.'!H45))</f>
        <v/>
      </c>
      <c r="JW15" s="139" t="str">
        <f>IF($B$2=1,IF('ม.ค.'!I15="","",'ม.ค.'!I15),IF('ม.ค.'!I45="","",'ม.ค.'!I45))</f>
        <v/>
      </c>
      <c r="JX15" s="139" t="str">
        <f>IF($B$2=1,IF('ม.ค.'!J15="","",'ม.ค.'!J15),IF('ม.ค.'!J45="","",'ม.ค.'!J45))</f>
        <v/>
      </c>
      <c r="JY15" s="139" t="str">
        <f>IF($B$2=1,IF('ม.ค.'!K15="","",'ม.ค.'!K15),IF('ม.ค.'!K45="","",'ม.ค.'!K45))</f>
        <v/>
      </c>
      <c r="JZ15" s="139" t="str">
        <f>IF($B$2=1,IF('ม.ค.'!L15="","",'ม.ค.'!L15),IF('ม.ค.'!L45="","",'ม.ค.'!L45))</f>
        <v/>
      </c>
      <c r="KA15" s="139" t="str">
        <f>IF($B$2=1,IF('ม.ค.'!M15="","",'ม.ค.'!M15),IF('ม.ค.'!M45="","",'ม.ค.'!M45))</f>
        <v/>
      </c>
      <c r="KB15" s="139" t="str">
        <f>IF($B$2=1,IF('ม.ค.'!N15="","",'ม.ค.'!N15),IF('ม.ค.'!N45="","",'ม.ค.'!N45))</f>
        <v/>
      </c>
      <c r="KC15" s="139" t="str">
        <f>IF($B$2=1,IF('ม.ค.'!O15="","",'ม.ค.'!O15),IF('ม.ค.'!O45="","",'ม.ค.'!O45))</f>
        <v/>
      </c>
      <c r="KD15" s="139" t="str">
        <f>IF($B$2=1,IF('ม.ค.'!P15="","",'ม.ค.'!P15),IF('ม.ค.'!P45="","",'ม.ค.'!P45))</f>
        <v/>
      </c>
      <c r="KE15" s="139" t="str">
        <f>IF($B$2=1,IF('ม.ค.'!Q15="","",'ม.ค.'!Q15),IF('ม.ค.'!Q45="","",'ม.ค.'!Q45))</f>
        <v/>
      </c>
      <c r="KF15" s="139" t="str">
        <f>IF($B$2=1,IF('ม.ค.'!R15="","",'ม.ค.'!R15),IF('ม.ค.'!R45="","",'ม.ค.'!R45))</f>
        <v/>
      </c>
      <c r="KG15" s="139" t="str">
        <f>IF($B$2=1,IF('ม.ค.'!S15="","",'ม.ค.'!S15),IF('ม.ค.'!S45="","",'ม.ค.'!S45))</f>
        <v/>
      </c>
      <c r="KH15" s="139" t="str">
        <f>IF($B$2=1,IF('ม.ค.'!T15="","",'ม.ค.'!T15),IF('ม.ค.'!T45="","",'ม.ค.'!T45))</f>
        <v/>
      </c>
      <c r="KI15" s="139" t="str">
        <f>IF($B$2=1,IF('ม.ค.'!U15="","",'ม.ค.'!U15),IF('ม.ค.'!U45="","",'ม.ค.'!U45))</f>
        <v/>
      </c>
      <c r="KJ15" s="139" t="str">
        <f>IF($B$2=1,IF('ม.ค.'!V15="","",'ม.ค.'!V15),IF('ม.ค.'!V45="","",'ม.ค.'!V45))</f>
        <v/>
      </c>
      <c r="KK15" s="139" t="str">
        <f>IF($B$2=1,IF('ม.ค.'!W15="","",'ม.ค.'!W15),IF('ม.ค.'!W45="","",'ม.ค.'!W45))</f>
        <v/>
      </c>
      <c r="KL15" s="139" t="str">
        <f>IF($B$2=1,IF('ม.ค.'!X15="","",'ม.ค.'!X15),IF('ม.ค.'!X45="","",'ม.ค.'!X45))</f>
        <v/>
      </c>
      <c r="KM15" s="139" t="str">
        <f>IF($B$2=1,IF('ม.ค.'!Y15="","",'ม.ค.'!Y15),IF('ม.ค.'!Y45="","",'ม.ค.'!Y45))</f>
        <v/>
      </c>
      <c r="KN15" s="139" t="str">
        <f>IF($B$2=1,IF('ม.ค.'!Z15="","",'ม.ค.'!Z15),IF('ม.ค.'!Z45="","",'ม.ค.'!Z45))</f>
        <v/>
      </c>
      <c r="KO15" s="139" t="str">
        <f>IF($B$2=1,IF('ม.ค.'!AA15="","",'ม.ค.'!AA15),IF('ม.ค.'!AA45="","",'ม.ค.'!AA45))</f>
        <v/>
      </c>
      <c r="KP15" s="139" t="str">
        <f>IF($B$2=1,IF('ม.ค.'!AB15="","",'ม.ค.'!AB15),IF('ม.ค.'!AB45="","",'ม.ค.'!AB45))</f>
        <v/>
      </c>
      <c r="KQ15" s="139" t="str">
        <f>IF($B$2=1,IF('ม.ค.'!AC15="","",'ม.ค.'!AC15),IF('ม.ค.'!AC45="","",'ม.ค.'!AC45))</f>
        <v/>
      </c>
      <c r="KR15" s="139" t="str">
        <f>IF($B$2=1,IF('ม.ค.'!AD15="","",'ม.ค.'!AD15),IF('ม.ค.'!AD45="","",'ม.ค.'!AD45))</f>
        <v/>
      </c>
      <c r="KS15" s="139" t="str">
        <f>IF($B$2=1,IF('ม.ค.'!AE15="","",'ม.ค.'!AE15),IF('ม.ค.'!AE45="","",'ม.ค.'!AE45))</f>
        <v/>
      </c>
      <c r="KT15" s="139" t="str">
        <f>IF($B$2=1,IF('ม.ค.'!AF15="","",'ม.ค.'!AF15),IF('ม.ค.'!AF45="","",'ม.ค.'!AF45))</f>
        <v/>
      </c>
      <c r="KU15" s="139" t="str">
        <f>IF($B$2=1,IF('ม.ค.'!AG15="","",'ม.ค.'!AG15),IF('ม.ค.'!AG45="","",'ม.ค.'!AG45))</f>
        <v/>
      </c>
      <c r="KV15" s="139" t="str">
        <f>IF($B$2=1,IF('ม.ค.'!AH15="","",'ม.ค.'!AH15),IF('ม.ค.'!AH45="","",'ม.ค.'!AH45))</f>
        <v/>
      </c>
      <c r="KW15" s="139" t="str">
        <f>IF($B$2=1,IF('ม.ค.'!AI15="","",'ม.ค.'!AI15),IF('ม.ค.'!AI45="","",'ม.ค.'!AI45))</f>
        <v/>
      </c>
      <c r="KX15" s="138">
        <f t="shared" si="19"/>
        <v>12</v>
      </c>
      <c r="KY15" s="139"/>
      <c r="KZ15" s="139" t="str">
        <f>IF($B$2=1,IF('ก.พ.'!D15="","",'ก.พ.'!D15),IF('ก.พ.'!D45="","",'ก.พ.'!D45))</f>
        <v/>
      </c>
      <c r="LA15" s="139" t="str">
        <f>IF($B$2=1,IF('ก.พ.'!E15="","",'ก.พ.'!E15),IF('ก.พ.'!E45="","",'ก.พ.'!E45))</f>
        <v/>
      </c>
      <c r="LB15" s="139" t="str">
        <f>IF($B$2=1,IF('ก.พ.'!F15="","",'ก.พ.'!F15),IF('ก.พ.'!F45="","",'ก.พ.'!F45))</f>
        <v/>
      </c>
      <c r="LC15" s="139" t="str">
        <f>IF($B$2=1,IF('ก.พ.'!G15="","",'ก.พ.'!G15),IF('ก.พ.'!G45="","",'ก.พ.'!G45))</f>
        <v/>
      </c>
      <c r="LD15" s="139" t="str">
        <f>IF($B$2=1,IF('ก.พ.'!H15="","",'ก.พ.'!H15),IF('ก.พ.'!H45="","",'ก.พ.'!H45))</f>
        <v/>
      </c>
      <c r="LE15" s="139" t="str">
        <f>IF($B$2=1,IF('ก.พ.'!I15="","",'ก.พ.'!I15),IF('ก.พ.'!I45="","",'ก.พ.'!I45))</f>
        <v/>
      </c>
      <c r="LF15" s="139" t="str">
        <f>IF($B$2=1,IF('ก.พ.'!J15="","",'ก.พ.'!J15),IF('ก.พ.'!J45="","",'ก.พ.'!J45))</f>
        <v/>
      </c>
      <c r="LG15" s="139" t="str">
        <f>IF($B$2=1,IF('ก.พ.'!K15="","",'ก.พ.'!K15),IF('ก.พ.'!K45="","",'ก.พ.'!K45))</f>
        <v/>
      </c>
      <c r="LH15" s="139" t="str">
        <f>IF($B$2=1,IF('ก.พ.'!L15="","",'ก.พ.'!L15),IF('ก.พ.'!L45="","",'ก.พ.'!L45))</f>
        <v/>
      </c>
      <c r="LI15" s="139" t="str">
        <f>IF($B$2=1,IF('ก.พ.'!M15="","",'ก.พ.'!M15),IF('ก.พ.'!M45="","",'ก.พ.'!M45))</f>
        <v/>
      </c>
      <c r="LJ15" s="139" t="str">
        <f>IF($B$2=1,IF('ก.พ.'!N15="","",'ก.พ.'!N15),IF('ก.พ.'!N45="","",'ก.พ.'!N45))</f>
        <v/>
      </c>
      <c r="LK15" s="139" t="str">
        <f>IF($B$2=1,IF('ก.พ.'!O15="","",'ก.พ.'!O15),IF('ก.พ.'!O45="","",'ก.พ.'!O45))</f>
        <v/>
      </c>
      <c r="LL15" s="139" t="str">
        <f>IF($B$2=1,IF('ก.พ.'!P15="","",'ก.พ.'!P15),IF('ก.พ.'!P45="","",'ก.พ.'!P45))</f>
        <v/>
      </c>
      <c r="LM15" s="139" t="str">
        <f>IF($B$2=1,IF('ก.พ.'!Q15="","",'ก.พ.'!Q15),IF('ก.พ.'!Q45="","",'ก.พ.'!Q45))</f>
        <v/>
      </c>
      <c r="LN15" s="139" t="str">
        <f>IF($B$2=1,IF('ก.พ.'!R15="","",'ก.พ.'!R15),IF('ก.พ.'!R45="","",'ก.พ.'!R45))</f>
        <v/>
      </c>
      <c r="LO15" s="139" t="str">
        <f>IF($B$2=1,IF('ก.พ.'!S15="","",'ก.พ.'!S15),IF('ก.พ.'!S45="","",'ก.พ.'!S45))</f>
        <v/>
      </c>
      <c r="LP15" s="139" t="str">
        <f>IF($B$2=1,IF('ก.พ.'!T15="","",'ก.พ.'!T15),IF('ก.พ.'!T45="","",'ก.พ.'!T45))</f>
        <v/>
      </c>
      <c r="LQ15" s="139" t="str">
        <f>IF($B$2=1,IF('ก.พ.'!U15="","",'ก.พ.'!U15),IF('ก.พ.'!U45="","",'ก.พ.'!U45))</f>
        <v/>
      </c>
      <c r="LR15" s="139" t="str">
        <f>IF($B$2=1,IF('ก.พ.'!V15="","",'ก.พ.'!V15),IF('ก.พ.'!V45="","",'ก.พ.'!V45))</f>
        <v/>
      </c>
      <c r="LS15" s="139" t="str">
        <f>IF($B$2=1,IF('ก.พ.'!W15="","",'ก.พ.'!W15),IF('ก.พ.'!W45="","",'ก.พ.'!W45))</f>
        <v/>
      </c>
      <c r="LT15" s="139" t="str">
        <f>IF($B$2=1,IF('ก.พ.'!X15="","",'ก.พ.'!X15),IF('ก.พ.'!X45="","",'ก.พ.'!X45))</f>
        <v/>
      </c>
      <c r="LU15" s="139" t="str">
        <f>IF($B$2=1,IF('ก.พ.'!Y15="","",'ก.พ.'!Y15),IF('ก.พ.'!Y45="","",'ก.พ.'!Y45))</f>
        <v/>
      </c>
      <c r="LV15" s="139" t="str">
        <f>IF($B$2=1,IF('ก.พ.'!Z15="","",'ก.พ.'!Z15),IF('ก.พ.'!Z45="","",'ก.พ.'!Z45))</f>
        <v/>
      </c>
      <c r="LW15" s="139" t="str">
        <f>IF($B$2=1,IF('ก.พ.'!AA15="","",'ก.พ.'!AA15),IF('ก.พ.'!AA45="","",'ก.พ.'!AA45))</f>
        <v/>
      </c>
      <c r="LX15" s="139" t="str">
        <f>IF($B$2=1,IF('ก.พ.'!AB15="","",'ก.พ.'!AB15),IF('ก.พ.'!AB45="","",'ก.พ.'!AB45))</f>
        <v/>
      </c>
      <c r="LY15" s="139" t="str">
        <f>IF($B$2=1,IF('ก.พ.'!AC15="","",'ก.พ.'!AC15),IF('ก.พ.'!AC45="","",'ก.พ.'!AC45))</f>
        <v/>
      </c>
      <c r="LZ15" s="139" t="str">
        <f>IF($B$2=1,IF('ก.พ.'!AD15="","",'ก.พ.'!AD15),IF('ก.พ.'!AD45="","",'ก.พ.'!AD45))</f>
        <v/>
      </c>
      <c r="MA15" s="139" t="str">
        <f>IF($B$2=1,IF('ก.พ.'!AE15="","",'ก.พ.'!AE15),IF('ก.พ.'!AE45="","",'ก.พ.'!AE45))</f>
        <v/>
      </c>
      <c r="MB15" s="139" t="str">
        <f>IF($B$2=1,IF('ก.พ.'!AF15="","",'ก.พ.'!AF15),IF('ก.พ.'!AF45="","",'ก.พ.'!AF45))</f>
        <v/>
      </c>
      <c r="MC15" s="139" t="str">
        <f>IF($B$2=1,IF('ก.พ.'!AG15="","",'ก.พ.'!AG15),IF('ก.พ.'!AG45="","",'ก.พ.'!AG45))</f>
        <v/>
      </c>
      <c r="MD15" s="139" t="str">
        <f>IF($B$2=1,IF('ก.พ.'!AH15="","",'ก.พ.'!AH15),IF('ก.พ.'!AH45="","",'ก.พ.'!AH45))</f>
        <v/>
      </c>
      <c r="ME15" s="139" t="str">
        <f>IF($B$2=1,IF('ก.พ.'!AI15="","",'ก.พ.'!AI15),IF('ก.พ.'!AI45="","",'ก.พ.'!AI45))</f>
        <v/>
      </c>
      <c r="MF15" s="138">
        <f t="shared" si="20"/>
        <v>12</v>
      </c>
      <c r="MG15" s="139"/>
      <c r="MH15" s="139" t="str">
        <f>IF($B$2=1,IF('มี.ค.'!D15="","",'มี.ค.'!D15),IF('มี.ค.'!D45="","",'มี.ค.'!D45))</f>
        <v/>
      </c>
      <c r="MI15" s="139" t="str">
        <f>IF($B$2=1,IF('มี.ค.'!E15="","",'มี.ค.'!E15),IF('มี.ค.'!E45="","",'มี.ค.'!E45))</f>
        <v/>
      </c>
      <c r="MJ15" s="139" t="str">
        <f>IF($B$2=1,IF('มี.ค.'!F15="","",'มี.ค.'!F15),IF('มี.ค.'!F45="","",'มี.ค.'!F45))</f>
        <v/>
      </c>
      <c r="MK15" s="139" t="str">
        <f>IF($B$2=1,IF('มี.ค.'!G15="","",'มี.ค.'!G15),IF('มี.ค.'!G45="","",'มี.ค.'!G45))</f>
        <v/>
      </c>
      <c r="ML15" s="139" t="str">
        <f>IF($B$2=1,IF('มี.ค.'!H15="","",'มี.ค.'!H15),IF('มี.ค.'!H45="","",'มี.ค.'!H45))</f>
        <v/>
      </c>
      <c r="MM15" s="139" t="str">
        <f>IF($B$2=1,IF('มี.ค.'!I15="","",'มี.ค.'!I15),IF('มี.ค.'!I45="","",'มี.ค.'!I45))</f>
        <v/>
      </c>
      <c r="MN15" s="139" t="str">
        <f>IF($B$2=1,IF('มี.ค.'!J15="","",'มี.ค.'!J15),IF('มี.ค.'!J45="","",'มี.ค.'!J45))</f>
        <v/>
      </c>
      <c r="MO15" s="139" t="str">
        <f>IF($B$2=1,IF('มี.ค.'!K15="","",'มี.ค.'!K15),IF('มี.ค.'!K45="","",'มี.ค.'!K45))</f>
        <v/>
      </c>
      <c r="MP15" s="139" t="str">
        <f>IF($B$2=1,IF('มี.ค.'!L15="","",'มี.ค.'!L15),IF('มี.ค.'!L45="","",'มี.ค.'!L45))</f>
        <v/>
      </c>
      <c r="MQ15" s="139" t="str">
        <f>IF($B$2=1,IF('มี.ค.'!M15="","",'มี.ค.'!M15),IF('มี.ค.'!M45="","",'มี.ค.'!M45))</f>
        <v/>
      </c>
      <c r="MR15" s="139" t="str">
        <f>IF($B$2=1,IF('มี.ค.'!N15="","",'มี.ค.'!N15),IF('มี.ค.'!N45="","",'มี.ค.'!N45))</f>
        <v/>
      </c>
      <c r="MS15" s="139" t="str">
        <f>IF($B$2=1,IF('มี.ค.'!O15="","",'มี.ค.'!O15),IF('มี.ค.'!O45="","",'มี.ค.'!O45))</f>
        <v/>
      </c>
      <c r="MT15" s="139" t="str">
        <f>IF($B$2=1,IF('มี.ค.'!P15="","",'มี.ค.'!P15),IF('มี.ค.'!P45="","",'มี.ค.'!P45))</f>
        <v/>
      </c>
      <c r="MU15" s="139" t="str">
        <f>IF($B$2=1,IF('มี.ค.'!Q15="","",'มี.ค.'!Q15),IF('มี.ค.'!Q45="","",'มี.ค.'!Q45))</f>
        <v/>
      </c>
      <c r="MV15" s="139" t="str">
        <f>IF($B$2=1,IF('มี.ค.'!R15="","",'มี.ค.'!R15),IF('มี.ค.'!R45="","",'มี.ค.'!R45))</f>
        <v/>
      </c>
      <c r="MW15" s="139" t="str">
        <f>IF($B$2=1,IF('มี.ค.'!S15="","",'มี.ค.'!S15),IF('มี.ค.'!S45="","",'มี.ค.'!S45))</f>
        <v/>
      </c>
      <c r="MX15" s="139" t="str">
        <f>IF($B$2=1,IF('มี.ค.'!T15="","",'มี.ค.'!T15),IF('มี.ค.'!T45="","",'มี.ค.'!T45))</f>
        <v/>
      </c>
      <c r="MY15" s="139" t="str">
        <f>IF($B$2=1,IF('มี.ค.'!U15="","",'มี.ค.'!U15),IF('มี.ค.'!U45="","",'มี.ค.'!U45))</f>
        <v/>
      </c>
      <c r="MZ15" s="139" t="str">
        <f>IF($B$2=1,IF('มี.ค.'!V15="","",'มี.ค.'!V15),IF('มี.ค.'!V45="","",'มี.ค.'!V45))</f>
        <v/>
      </c>
      <c r="NA15" s="139" t="str">
        <f>IF($B$2=1,IF('มี.ค.'!W15="","",'มี.ค.'!W15),IF('มี.ค.'!W45="","",'มี.ค.'!W45))</f>
        <v/>
      </c>
      <c r="NB15" s="139" t="str">
        <f>IF($B$2=1,IF('มี.ค.'!X15="","",'มี.ค.'!X15),IF('มี.ค.'!X45="","",'มี.ค.'!X45))</f>
        <v/>
      </c>
      <c r="NC15" s="139" t="str">
        <f>IF($B$2=1,IF('มี.ค.'!Y15="","",'มี.ค.'!Y15),IF('มี.ค.'!Y45="","",'มี.ค.'!Y45))</f>
        <v/>
      </c>
      <c r="ND15" s="139" t="str">
        <f>IF($B$2=1,IF('มี.ค.'!Z15="","",'มี.ค.'!Z15),IF('มี.ค.'!Z45="","",'มี.ค.'!Z45))</f>
        <v/>
      </c>
      <c r="NE15" s="139" t="str">
        <f>IF($B$2=1,IF('มี.ค.'!AA15="","",'มี.ค.'!AA15),IF('มี.ค.'!AA45="","",'มี.ค.'!AA45))</f>
        <v/>
      </c>
      <c r="NF15" s="139" t="str">
        <f>IF($B$2=1,IF('มี.ค.'!AB15="","",'มี.ค.'!AB15),IF('มี.ค.'!AB45="","",'มี.ค.'!AB45))</f>
        <v/>
      </c>
      <c r="NG15" s="139" t="str">
        <f>IF($B$2=1,IF('มี.ค.'!AC15="","",'มี.ค.'!AC15),IF('มี.ค.'!AC45="","",'มี.ค.'!AC45))</f>
        <v/>
      </c>
      <c r="NH15" s="139" t="str">
        <f>IF($B$2=1,IF('มี.ค.'!AD15="","",'มี.ค.'!AD15),IF('มี.ค.'!AD45="","",'มี.ค.'!AD45))</f>
        <v/>
      </c>
      <c r="NI15" s="139" t="str">
        <f>IF($B$2=1,IF('มี.ค.'!AE15="","",'มี.ค.'!AE15),IF('มี.ค.'!AE45="","",'มี.ค.'!AE45))</f>
        <v/>
      </c>
      <c r="NJ15" s="139" t="str">
        <f>IF($B$2=1,IF('มี.ค.'!AF15="","",'มี.ค.'!AF15),IF('มี.ค.'!AF45="","",'มี.ค.'!AF45))</f>
        <v/>
      </c>
      <c r="NK15" s="139" t="str">
        <f>IF($B$2=1,IF('มี.ค.'!AG15="","",'มี.ค.'!AG15),IF('มี.ค.'!AG45="","",'มี.ค.'!AG45))</f>
        <v/>
      </c>
      <c r="NL15" s="139" t="str">
        <f>IF($B$2=1,IF('มี.ค.'!AH15="","",'มี.ค.'!AH15),IF('มี.ค.'!AH45="","",'มี.ค.'!AH45))</f>
        <v/>
      </c>
      <c r="NM15" s="139" t="str">
        <f>IF($B$2=1,IF('มี.ค.'!AI15="","",'มี.ค.'!AI15),IF('มี.ค.'!AI45="","",'มี.ค.'!AI45))</f>
        <v/>
      </c>
    </row>
    <row r="16" spans="1:377" ht="21" customHeight="1" x14ac:dyDescent="0.35">
      <c r="A16" s="125"/>
      <c r="B16" s="125"/>
      <c r="C16" s="125"/>
      <c r="D16" s="138">
        <f t="shared" si="21"/>
        <v>13</v>
      </c>
      <c r="E16" s="139"/>
      <c r="F16" s="139" t="str">
        <f>IF($B$2=1,IF('พ.ค.'!D16="","",'พ.ค.'!D16),IF('พ.ค.'!D46="","",'พ.ค.'!D46))</f>
        <v/>
      </c>
      <c r="G16" s="139" t="str">
        <f>IF($B$2=1,IF('พ.ค.'!E16="","",'พ.ค.'!E16),IF('พ.ค.'!E46="","",'พ.ค.'!E46))</f>
        <v/>
      </c>
      <c r="H16" s="139" t="str">
        <f>IF($B$2=1,IF('พ.ค.'!F16="","",'พ.ค.'!F16),IF('พ.ค.'!F46="","",'พ.ค.'!F46))</f>
        <v/>
      </c>
      <c r="I16" s="139" t="str">
        <f>IF($B$2=1,IF('พ.ค.'!G16="","",'พ.ค.'!G16),IF('พ.ค.'!G46="","",'พ.ค.'!G46))</f>
        <v/>
      </c>
      <c r="J16" s="139" t="str">
        <f>IF($B$2=1,IF('พ.ค.'!H16="","",'พ.ค.'!H16),IF('พ.ค.'!H46="","",'พ.ค.'!H46))</f>
        <v/>
      </c>
      <c r="K16" s="139" t="str">
        <f>IF($B$2=1,IF('พ.ค.'!I16="","",'พ.ค.'!I16),IF('พ.ค.'!I46="","",'พ.ค.'!I46))</f>
        <v/>
      </c>
      <c r="L16" s="139" t="str">
        <f>IF($B$2=1,IF('พ.ค.'!J16="","",'พ.ค.'!J16),IF('พ.ค.'!J46="","",'พ.ค.'!J46))</f>
        <v/>
      </c>
      <c r="M16" s="139" t="str">
        <f>IF($B$2=1,IF('พ.ค.'!K16="","",'พ.ค.'!K16),IF('พ.ค.'!K46="","",'พ.ค.'!K46))</f>
        <v/>
      </c>
      <c r="N16" s="139" t="str">
        <f>IF($B$2=1,IF('พ.ค.'!L16="","",'พ.ค.'!L16),IF('พ.ค.'!L46="","",'พ.ค.'!L46))</f>
        <v/>
      </c>
      <c r="O16" s="139" t="str">
        <f>IF($B$2=1,IF('พ.ค.'!M16="","",'พ.ค.'!M16),IF('พ.ค.'!M46="","",'พ.ค.'!M46))</f>
        <v/>
      </c>
      <c r="P16" s="139" t="str">
        <f>IF($B$2=1,IF('พ.ค.'!N16="","",'พ.ค.'!N16),IF('พ.ค.'!N46="","",'พ.ค.'!N46))</f>
        <v/>
      </c>
      <c r="Q16" s="139" t="str">
        <f>IF($B$2=1,IF('พ.ค.'!O16="","",'พ.ค.'!O16),IF('พ.ค.'!O46="","",'พ.ค.'!O46))</f>
        <v/>
      </c>
      <c r="R16" s="139" t="str">
        <f>IF($B$2=1,IF('พ.ค.'!P16="","",'พ.ค.'!P16),IF('พ.ค.'!P46="","",'พ.ค.'!P46))</f>
        <v/>
      </c>
      <c r="S16" s="139" t="str">
        <f>IF($B$2=1,IF('พ.ค.'!Q16="","",'พ.ค.'!Q16),IF('พ.ค.'!Q46="","",'พ.ค.'!Q46))</f>
        <v/>
      </c>
      <c r="T16" s="139" t="str">
        <f>IF($B$2=1,IF('พ.ค.'!R16="","",'พ.ค.'!R16),IF('พ.ค.'!R46="","",'พ.ค.'!R46))</f>
        <v/>
      </c>
      <c r="U16" s="139" t="str">
        <f>IF($B$2=1,IF('พ.ค.'!S16="","",'พ.ค.'!S16),IF('พ.ค.'!S46="","",'พ.ค.'!S46))</f>
        <v/>
      </c>
      <c r="V16" s="139" t="str">
        <f>IF($B$2=1,IF('พ.ค.'!T16="","",'พ.ค.'!T16),IF('พ.ค.'!T46="","",'พ.ค.'!T46))</f>
        <v/>
      </c>
      <c r="W16" s="139" t="str">
        <f>IF($B$2=1,IF('พ.ค.'!U16="","",'พ.ค.'!U16),IF('พ.ค.'!U46="","",'พ.ค.'!U46))</f>
        <v/>
      </c>
      <c r="X16" s="139" t="str">
        <f>IF($B$2=1,IF('พ.ค.'!V16="","",'พ.ค.'!V16),IF('พ.ค.'!V46="","",'พ.ค.'!V46))</f>
        <v/>
      </c>
      <c r="Y16" s="139" t="str">
        <f>IF($B$2=1,IF('พ.ค.'!W16="","",'พ.ค.'!W16),IF('พ.ค.'!W46="","",'พ.ค.'!W46))</f>
        <v/>
      </c>
      <c r="Z16" s="139" t="str">
        <f>IF($B$2=1,IF('พ.ค.'!X16="","",'พ.ค.'!X16),IF('พ.ค.'!X46="","",'พ.ค.'!X46))</f>
        <v/>
      </c>
      <c r="AA16" s="139" t="str">
        <f>IF($B$2=1,IF('พ.ค.'!Y16="","",'พ.ค.'!Y16),IF('พ.ค.'!Y46="","",'พ.ค.'!Y46))</f>
        <v/>
      </c>
      <c r="AB16" s="139" t="str">
        <f>IF($B$2=1,IF('พ.ค.'!Z16="","",'พ.ค.'!Z16),IF('พ.ค.'!Z46="","",'พ.ค.'!Z46))</f>
        <v/>
      </c>
      <c r="AC16" s="139" t="str">
        <f>IF($B$2=1,IF('พ.ค.'!AA16="","",'พ.ค.'!AA16),IF('พ.ค.'!AA46="","",'พ.ค.'!AA46))</f>
        <v/>
      </c>
      <c r="AD16" s="139" t="str">
        <f>IF($B$2=1,IF('พ.ค.'!AB16="","",'พ.ค.'!AB16),IF('พ.ค.'!AB46="","",'พ.ค.'!AB46))</f>
        <v/>
      </c>
      <c r="AE16" s="139" t="str">
        <f>IF($B$2=1,IF('พ.ค.'!AC16="","",'พ.ค.'!AC16),IF('พ.ค.'!AC46="","",'พ.ค.'!AC46))</f>
        <v/>
      </c>
      <c r="AF16" s="139" t="str">
        <f>IF($B$2=1,IF('พ.ค.'!AD16="","",'พ.ค.'!AD16),IF('พ.ค.'!AD46="","",'พ.ค.'!AD46))</f>
        <v/>
      </c>
      <c r="AG16" s="139" t="str">
        <f>IF($B$2=1,IF('พ.ค.'!AE16="","",'พ.ค.'!AE16),IF('พ.ค.'!AE46="","",'พ.ค.'!AE46))</f>
        <v/>
      </c>
      <c r="AH16" s="139" t="str">
        <f>IF($B$2=1,IF('พ.ค.'!AF16="","",'พ.ค.'!AF16),IF('พ.ค.'!AF46="","",'พ.ค.'!AF46))</f>
        <v/>
      </c>
      <c r="AI16" s="139" t="str">
        <f>IF($B$2=1,IF('พ.ค.'!AG16="","",'พ.ค.'!AG16),IF('พ.ค.'!AG46="","",'พ.ค.'!AG46))</f>
        <v/>
      </c>
      <c r="AJ16" s="139" t="str">
        <f>IF($B$2=1,IF('พ.ค.'!AH16="","",'พ.ค.'!AH16),IF('พ.ค.'!AH46="","",'พ.ค.'!AH46))</f>
        <v/>
      </c>
      <c r="AK16" s="139" t="str">
        <f>IF($B$2=1,IF('พ.ค.'!AI16="","",'พ.ค.'!AI16),IF('พ.ค.'!AI46="","",'พ.ค.'!AI46))</f>
        <v/>
      </c>
      <c r="AL16" s="138">
        <f t="shared" si="11"/>
        <v>13</v>
      </c>
      <c r="AM16" s="139"/>
      <c r="AN16" s="139" t="str">
        <f>IF($B$2=1,IF('มิ.ย.'!D16="","",'มิ.ย.'!D16),IF('มิ.ย.'!D46="","",'มิ.ย.'!D46))</f>
        <v/>
      </c>
      <c r="AO16" s="139" t="str">
        <f>IF($B$2=1,IF('มิ.ย.'!E16="","",'มิ.ย.'!E16),IF('มิ.ย.'!E46="","",'มิ.ย.'!E46))</f>
        <v/>
      </c>
      <c r="AP16" s="139" t="str">
        <f>IF($B$2=1,IF('มิ.ย.'!F16="","",'มิ.ย.'!F16),IF('มิ.ย.'!F46="","",'มิ.ย.'!F46))</f>
        <v/>
      </c>
      <c r="AQ16" s="139" t="str">
        <f>IF($B$2=1,IF('มิ.ย.'!G16="","",'มิ.ย.'!G16),IF('มิ.ย.'!G46="","",'มิ.ย.'!G46))</f>
        <v/>
      </c>
      <c r="AR16" s="139" t="str">
        <f>IF($B$2=1,IF('มิ.ย.'!H16="","",'มิ.ย.'!H16),IF('มิ.ย.'!H46="","",'มิ.ย.'!H46))</f>
        <v/>
      </c>
      <c r="AS16" s="139" t="str">
        <f>IF($B$2=1,IF('มิ.ย.'!I16="","",'มิ.ย.'!I16),IF('มิ.ย.'!I46="","",'มิ.ย.'!I46))</f>
        <v/>
      </c>
      <c r="AT16" s="139" t="str">
        <f>IF($B$2=1,IF('มิ.ย.'!J16="","",'มิ.ย.'!J16),IF('มิ.ย.'!J46="","",'มิ.ย.'!J46))</f>
        <v/>
      </c>
      <c r="AU16" s="139" t="str">
        <f>IF($B$2=1,IF('มิ.ย.'!K16="","",'มิ.ย.'!K16),IF('มิ.ย.'!K46="","",'มิ.ย.'!K46))</f>
        <v/>
      </c>
      <c r="AV16" s="139" t="str">
        <f>IF($B$2=1,IF('มิ.ย.'!L16="","",'มิ.ย.'!L16),IF('มิ.ย.'!L46="","",'มิ.ย.'!L46))</f>
        <v/>
      </c>
      <c r="AW16" s="139" t="str">
        <f>IF($B$2=1,IF('มิ.ย.'!M16="","",'มิ.ย.'!M16),IF('มิ.ย.'!M46="","",'มิ.ย.'!M46))</f>
        <v/>
      </c>
      <c r="AX16" s="139" t="str">
        <f>IF($B$2=1,IF('มิ.ย.'!N16="","",'มิ.ย.'!N16),IF('มิ.ย.'!N46="","",'มิ.ย.'!N46))</f>
        <v/>
      </c>
      <c r="AY16" s="139" t="str">
        <f>IF($B$2=1,IF('มิ.ย.'!O16="","",'มิ.ย.'!O16),IF('มิ.ย.'!O46="","",'มิ.ย.'!O46))</f>
        <v/>
      </c>
      <c r="AZ16" s="139" t="str">
        <f>IF($B$2=1,IF('มิ.ย.'!P16="","",'มิ.ย.'!P16),IF('มิ.ย.'!P46="","",'มิ.ย.'!P46))</f>
        <v/>
      </c>
      <c r="BA16" s="139" t="str">
        <f>IF($B$2=1,IF('มิ.ย.'!Q16="","",'มิ.ย.'!Q16),IF('มิ.ย.'!Q46="","",'มิ.ย.'!Q46))</f>
        <v/>
      </c>
      <c r="BB16" s="139" t="str">
        <f>IF($B$2=1,IF('มิ.ย.'!R16="","",'มิ.ย.'!R16),IF('มิ.ย.'!R46="","",'มิ.ย.'!R46))</f>
        <v/>
      </c>
      <c r="BC16" s="139" t="str">
        <f>IF($B$2=1,IF('มิ.ย.'!S16="","",'มิ.ย.'!S16),IF('มิ.ย.'!S46="","",'มิ.ย.'!S46))</f>
        <v/>
      </c>
      <c r="BD16" s="139" t="str">
        <f>IF($B$2=1,IF('มิ.ย.'!T16="","",'มิ.ย.'!T16),IF('มิ.ย.'!T46="","",'มิ.ย.'!T46))</f>
        <v/>
      </c>
      <c r="BE16" s="139" t="str">
        <f>IF($B$2=1,IF('มิ.ย.'!U16="","",'มิ.ย.'!U16),IF('มิ.ย.'!U46="","",'มิ.ย.'!U46))</f>
        <v/>
      </c>
      <c r="BF16" s="139" t="str">
        <f>IF($B$2=1,IF('มิ.ย.'!V16="","",'มิ.ย.'!V16),IF('มิ.ย.'!V46="","",'มิ.ย.'!V46))</f>
        <v/>
      </c>
      <c r="BG16" s="139" t="str">
        <f>IF($B$2=1,IF('มิ.ย.'!W16="","",'มิ.ย.'!W16),IF('มิ.ย.'!W46="","",'มิ.ย.'!W46))</f>
        <v/>
      </c>
      <c r="BH16" s="139" t="str">
        <f>IF($B$2=1,IF('มิ.ย.'!X16="","",'มิ.ย.'!X16),IF('มิ.ย.'!X46="","",'มิ.ย.'!X46))</f>
        <v/>
      </c>
      <c r="BI16" s="139" t="str">
        <f>IF($B$2=1,IF('มิ.ย.'!Y16="","",'มิ.ย.'!Y16),IF('มิ.ย.'!Y46="","",'มิ.ย.'!Y46))</f>
        <v/>
      </c>
      <c r="BJ16" s="139" t="str">
        <f>IF($B$2=1,IF('มิ.ย.'!Z16="","",'มิ.ย.'!Z16),IF('มิ.ย.'!Z46="","",'มิ.ย.'!Z46))</f>
        <v/>
      </c>
      <c r="BK16" s="139" t="str">
        <f>IF($B$2=1,IF('มิ.ย.'!AA16="","",'มิ.ย.'!AA16),IF('มิ.ย.'!AA46="","",'มิ.ย.'!AA46))</f>
        <v/>
      </c>
      <c r="BL16" s="139" t="str">
        <f>IF($B$2=1,IF('มิ.ย.'!AB16="","",'มิ.ย.'!AB16),IF('มิ.ย.'!AB46="","",'มิ.ย.'!AB46))</f>
        <v/>
      </c>
      <c r="BM16" s="139" t="str">
        <f>IF($B$2=1,IF('มิ.ย.'!AC16="","",'มิ.ย.'!AC16),IF('มิ.ย.'!AC46="","",'มิ.ย.'!AC46))</f>
        <v/>
      </c>
      <c r="BN16" s="139" t="str">
        <f>IF($B$2=1,IF('มิ.ย.'!AD16="","",'มิ.ย.'!AD16),IF('มิ.ย.'!AD46="","",'มิ.ย.'!AD46))</f>
        <v/>
      </c>
      <c r="BO16" s="139" t="str">
        <f>IF($B$2=1,IF('มิ.ย.'!AE16="","",'มิ.ย.'!AE16),IF('มิ.ย.'!AE46="","",'มิ.ย.'!AE46))</f>
        <v/>
      </c>
      <c r="BP16" s="139" t="str">
        <f>IF($B$2=1,IF('มิ.ย.'!AF16="","",'มิ.ย.'!AF16),IF('มิ.ย.'!AF46="","",'มิ.ย.'!AF46))</f>
        <v/>
      </c>
      <c r="BQ16" s="139" t="str">
        <f>IF($B$2=1,IF('มิ.ย.'!AG16="","",'มิ.ย.'!AG16),IF('มิ.ย.'!AG46="","",'มิ.ย.'!AG46))</f>
        <v/>
      </c>
      <c r="BR16" s="139" t="str">
        <f>IF($B$2=1,IF('มิ.ย.'!AH16="","",'มิ.ย.'!AH16),IF('มิ.ย.'!AH46="","",'มิ.ย.'!AH46))</f>
        <v/>
      </c>
      <c r="BS16" s="139" t="str">
        <f>IF($B$2=1,IF('มิ.ย.'!AI16="","",'มิ.ย.'!AI16),IF('มิ.ย.'!AI46="","",'มิ.ย.'!AI46))</f>
        <v/>
      </c>
      <c r="BT16" s="138">
        <f t="shared" si="12"/>
        <v>13</v>
      </c>
      <c r="BU16" s="139"/>
      <c r="BV16" s="139" t="str">
        <f>IF($B$2=1,IF('ก.ค.'!D16="","",'ก.ค.'!D16),IF('ก.ค.'!D46="","",'ก.ค.'!D46))</f>
        <v/>
      </c>
      <c r="BW16" s="139" t="str">
        <f>IF($B$2=1,IF('ก.ค.'!E16="","",'ก.ค.'!E16),IF('ก.ค.'!E46="","",'ก.ค.'!E46))</f>
        <v/>
      </c>
      <c r="BX16" s="139" t="str">
        <f>IF($B$2=1,IF('ก.ค.'!F16="","",'ก.ค.'!F16),IF('ก.ค.'!F46="","",'ก.ค.'!F46))</f>
        <v/>
      </c>
      <c r="BY16" s="139" t="str">
        <f>IF($B$2=1,IF('ก.ค.'!G16="","",'ก.ค.'!G16),IF('ก.ค.'!G46="","",'ก.ค.'!G46))</f>
        <v/>
      </c>
      <c r="BZ16" s="139" t="str">
        <f>IF($B$2=1,IF('ก.ค.'!H16="","",'ก.ค.'!H16),IF('ก.ค.'!H46="","",'ก.ค.'!H46))</f>
        <v/>
      </c>
      <c r="CA16" s="139" t="str">
        <f>IF($B$2=1,IF('ก.ค.'!I16="","",'ก.ค.'!I16),IF('ก.ค.'!I46="","",'ก.ค.'!I46))</f>
        <v/>
      </c>
      <c r="CB16" s="139" t="str">
        <f>IF($B$2=1,IF('ก.ค.'!J16="","",'ก.ค.'!J16),IF('ก.ค.'!J46="","",'ก.ค.'!J46))</f>
        <v/>
      </c>
      <c r="CC16" s="139" t="str">
        <f>IF($B$2=1,IF('ก.ค.'!K16="","",'ก.ค.'!K16),IF('ก.ค.'!K46="","",'ก.ค.'!K46))</f>
        <v/>
      </c>
      <c r="CD16" s="139" t="str">
        <f>IF($B$2=1,IF('ก.ค.'!L16="","",'ก.ค.'!L16),IF('ก.ค.'!L46="","",'ก.ค.'!L46))</f>
        <v/>
      </c>
      <c r="CE16" s="139" t="str">
        <f>IF($B$2=1,IF('ก.ค.'!M16="","",'ก.ค.'!M16),IF('ก.ค.'!M46="","",'ก.ค.'!M46))</f>
        <v/>
      </c>
      <c r="CF16" s="139" t="str">
        <f>IF($B$2=1,IF('ก.ค.'!N16="","",'ก.ค.'!N16),IF('ก.ค.'!N46="","",'ก.ค.'!N46))</f>
        <v/>
      </c>
      <c r="CG16" s="139" t="str">
        <f>IF($B$2=1,IF('ก.ค.'!O16="","",'ก.ค.'!O16),IF('ก.ค.'!O46="","",'ก.ค.'!O46))</f>
        <v/>
      </c>
      <c r="CH16" s="139" t="str">
        <f>IF($B$2=1,IF('ก.ค.'!P16="","",'ก.ค.'!P16),IF('ก.ค.'!P46="","",'ก.ค.'!P46))</f>
        <v/>
      </c>
      <c r="CI16" s="139" t="str">
        <f>IF($B$2=1,IF('ก.ค.'!Q16="","",'ก.ค.'!Q16),IF('ก.ค.'!Q46="","",'ก.ค.'!Q46))</f>
        <v/>
      </c>
      <c r="CJ16" s="139" t="str">
        <f>IF($B$2=1,IF('ก.ค.'!R16="","",'ก.ค.'!R16),IF('ก.ค.'!R46="","",'ก.ค.'!R46))</f>
        <v/>
      </c>
      <c r="CK16" s="139" t="str">
        <f>IF($B$2=1,IF('ก.ค.'!S16="","",'ก.ค.'!S16),IF('ก.ค.'!S46="","",'ก.ค.'!S46))</f>
        <v/>
      </c>
      <c r="CL16" s="139" t="str">
        <f>IF($B$2=1,IF('ก.ค.'!T16="","",'ก.ค.'!T16),IF('ก.ค.'!T46="","",'ก.ค.'!T46))</f>
        <v/>
      </c>
      <c r="CM16" s="139" t="str">
        <f>IF($B$2=1,IF('ก.ค.'!U16="","",'ก.ค.'!U16),IF('ก.ค.'!U46="","",'ก.ค.'!U46))</f>
        <v/>
      </c>
      <c r="CN16" s="139" t="str">
        <f>IF($B$2=1,IF('ก.ค.'!V16="","",'ก.ค.'!V16),IF('ก.ค.'!V46="","",'ก.ค.'!V46))</f>
        <v/>
      </c>
      <c r="CO16" s="139" t="str">
        <f>IF($B$2=1,IF('ก.ค.'!W16="","",'ก.ค.'!W16),IF('ก.ค.'!W46="","",'ก.ค.'!W46))</f>
        <v/>
      </c>
      <c r="CP16" s="139" t="str">
        <f>IF($B$2=1,IF('ก.ค.'!X16="","",'ก.ค.'!X16),IF('ก.ค.'!X46="","",'ก.ค.'!X46))</f>
        <v/>
      </c>
      <c r="CQ16" s="139" t="str">
        <f>IF($B$2=1,IF('ก.ค.'!Y16="","",'ก.ค.'!Y16),IF('ก.ค.'!Y46="","",'ก.ค.'!Y46))</f>
        <v/>
      </c>
      <c r="CR16" s="139" t="str">
        <f>IF($B$2=1,IF('ก.ค.'!Z16="","",'ก.ค.'!Z16),IF('ก.ค.'!Z46="","",'ก.ค.'!Z46))</f>
        <v/>
      </c>
      <c r="CS16" s="139" t="str">
        <f>IF($B$2=1,IF('ก.ค.'!AA16="","",'ก.ค.'!AA16),IF('ก.ค.'!AA46="","",'ก.ค.'!AA46))</f>
        <v/>
      </c>
      <c r="CT16" s="139" t="str">
        <f>IF($B$2=1,IF('ก.ค.'!AB16="","",'ก.ค.'!AB16),IF('ก.ค.'!AB46="","",'ก.ค.'!AB46))</f>
        <v/>
      </c>
      <c r="CU16" s="139" t="str">
        <f>IF($B$2=1,IF('ก.ค.'!AC16="","",'ก.ค.'!AC16),IF('ก.ค.'!AC46="","",'ก.ค.'!AC46))</f>
        <v/>
      </c>
      <c r="CV16" s="139" t="str">
        <f>IF($B$2=1,IF('ก.ค.'!AD16="","",'ก.ค.'!AD16),IF('ก.ค.'!AD46="","",'ก.ค.'!AD46))</f>
        <v/>
      </c>
      <c r="CW16" s="139" t="str">
        <f>IF($B$2=1,IF('ก.ค.'!AE16="","",'ก.ค.'!AE16),IF('ก.ค.'!AE46="","",'ก.ค.'!AE46))</f>
        <v/>
      </c>
      <c r="CX16" s="139" t="str">
        <f>IF($B$2=1,IF('ก.ค.'!AF16="","",'ก.ค.'!AF16),IF('ก.ค.'!AF46="","",'ก.ค.'!AF46))</f>
        <v/>
      </c>
      <c r="CY16" s="139" t="str">
        <f>IF($B$2=1,IF('ก.ค.'!AG16="","",'ก.ค.'!AG16),IF('ก.ค.'!AG46="","",'ก.ค.'!AG46))</f>
        <v/>
      </c>
      <c r="CZ16" s="139" t="str">
        <f>IF($B$2=1,IF('ก.ค.'!AH16="","",'ก.ค.'!AH16),IF('ก.ค.'!AH46="","",'ก.ค.'!AH46))</f>
        <v/>
      </c>
      <c r="DA16" s="139" t="str">
        <f>IF($B$2=1,IF('ก.ค.'!AI16="","",'ก.ค.'!AI16),IF('ก.ค.'!AI46="","",'ก.ค.'!AI46))</f>
        <v/>
      </c>
      <c r="DB16" s="138">
        <f t="shared" si="13"/>
        <v>13</v>
      </c>
      <c r="DC16" s="139"/>
      <c r="DD16" s="139" t="str">
        <f>IF($B$2=1,IF('ส.ค.'!D16="","",'ส.ค.'!D16),IF('ส.ค.'!D46="","",'ส.ค.'!D46))</f>
        <v/>
      </c>
      <c r="DE16" s="139" t="str">
        <f>IF($B$2=1,IF('ส.ค.'!E16="","",'ส.ค.'!E16),IF('ส.ค.'!E46="","",'ส.ค.'!E46))</f>
        <v/>
      </c>
      <c r="DF16" s="139" t="str">
        <f>IF($B$2=1,IF('ส.ค.'!F16="","",'ส.ค.'!F16),IF('ส.ค.'!F46="","",'ส.ค.'!F46))</f>
        <v/>
      </c>
      <c r="DG16" s="139" t="str">
        <f>IF($B$2=1,IF('ส.ค.'!G16="","",'ส.ค.'!G16),IF('ส.ค.'!G46="","",'ส.ค.'!G46))</f>
        <v/>
      </c>
      <c r="DH16" s="139" t="str">
        <f>IF($B$2=1,IF('ส.ค.'!H16="","",'ส.ค.'!H16),IF('ส.ค.'!H46="","",'ส.ค.'!H46))</f>
        <v/>
      </c>
      <c r="DI16" s="139" t="str">
        <f>IF($B$2=1,IF('ส.ค.'!I16="","",'ส.ค.'!I16),IF('ส.ค.'!I46="","",'ส.ค.'!I46))</f>
        <v/>
      </c>
      <c r="DJ16" s="139" t="str">
        <f>IF($B$2=1,IF('ส.ค.'!J16="","",'ส.ค.'!J16),IF('ส.ค.'!J46="","",'ส.ค.'!J46))</f>
        <v/>
      </c>
      <c r="DK16" s="139" t="str">
        <f>IF($B$2=1,IF('ส.ค.'!K16="","",'ส.ค.'!K16),IF('ส.ค.'!K46="","",'ส.ค.'!K46))</f>
        <v/>
      </c>
      <c r="DL16" s="139" t="str">
        <f>IF($B$2=1,IF('ส.ค.'!L16="","",'ส.ค.'!L16),IF('ส.ค.'!L46="","",'ส.ค.'!L46))</f>
        <v/>
      </c>
      <c r="DM16" s="139" t="str">
        <f>IF($B$2=1,IF('ส.ค.'!M16="","",'ส.ค.'!M16),IF('ส.ค.'!M46="","",'ส.ค.'!M46))</f>
        <v/>
      </c>
      <c r="DN16" s="139" t="str">
        <f>IF($B$2=1,IF('ส.ค.'!N16="","",'ส.ค.'!N16),IF('ส.ค.'!N46="","",'ส.ค.'!N46))</f>
        <v/>
      </c>
      <c r="DO16" s="139" t="str">
        <f>IF($B$2=1,IF('ส.ค.'!O16="","",'ส.ค.'!O16),IF('ส.ค.'!O46="","",'ส.ค.'!O46))</f>
        <v/>
      </c>
      <c r="DP16" s="139" t="str">
        <f>IF($B$2=1,IF('ส.ค.'!P16="","",'ส.ค.'!P16),IF('ส.ค.'!P46="","",'ส.ค.'!P46))</f>
        <v/>
      </c>
      <c r="DQ16" s="139" t="str">
        <f>IF($B$2=1,IF('ส.ค.'!Q16="","",'ส.ค.'!Q16),IF('ส.ค.'!Q46="","",'ส.ค.'!Q46))</f>
        <v/>
      </c>
      <c r="DR16" s="139" t="str">
        <f>IF($B$2=1,IF('ส.ค.'!R16="","",'ส.ค.'!R16),IF('ส.ค.'!R46="","",'ส.ค.'!R46))</f>
        <v/>
      </c>
      <c r="DS16" s="139" t="str">
        <f>IF($B$2=1,IF('ส.ค.'!S16="","",'ส.ค.'!S16),IF('ส.ค.'!S46="","",'ส.ค.'!S46))</f>
        <v/>
      </c>
      <c r="DT16" s="139" t="str">
        <f>IF($B$2=1,IF('ส.ค.'!T16="","",'ส.ค.'!T16),IF('ส.ค.'!T46="","",'ส.ค.'!T46))</f>
        <v/>
      </c>
      <c r="DU16" s="139" t="str">
        <f>IF($B$2=1,IF('ส.ค.'!U16="","",'ส.ค.'!U16),IF('ส.ค.'!U46="","",'ส.ค.'!U46))</f>
        <v/>
      </c>
      <c r="DV16" s="139" t="str">
        <f>IF($B$2=1,IF('ส.ค.'!V16="","",'ส.ค.'!V16),IF('ส.ค.'!V46="","",'ส.ค.'!V46))</f>
        <v/>
      </c>
      <c r="DW16" s="139" t="str">
        <f>IF($B$2=1,IF('ส.ค.'!W16="","",'ส.ค.'!W16),IF('ส.ค.'!W46="","",'ส.ค.'!W46))</f>
        <v/>
      </c>
      <c r="DX16" s="139" t="str">
        <f>IF($B$2=1,IF('ส.ค.'!X16="","",'ส.ค.'!X16),IF('ส.ค.'!X46="","",'ส.ค.'!X46))</f>
        <v/>
      </c>
      <c r="DY16" s="139" t="str">
        <f>IF($B$2=1,IF('ส.ค.'!Y16="","",'ส.ค.'!Y16),IF('ส.ค.'!Y46="","",'ส.ค.'!Y46))</f>
        <v/>
      </c>
      <c r="DZ16" s="139" t="str">
        <f>IF($B$2=1,IF('ส.ค.'!Z16="","",'ส.ค.'!Z16),IF('ส.ค.'!Z46="","",'ส.ค.'!Z46))</f>
        <v/>
      </c>
      <c r="EA16" s="139" t="str">
        <f>IF($B$2=1,IF('ส.ค.'!AA16="","",'ส.ค.'!AA16),IF('ส.ค.'!AA46="","",'ส.ค.'!AA46))</f>
        <v/>
      </c>
      <c r="EB16" s="139" t="str">
        <f>IF($B$2=1,IF('ส.ค.'!AB16="","",'ส.ค.'!AB16),IF('ส.ค.'!AB46="","",'ส.ค.'!AB46))</f>
        <v/>
      </c>
      <c r="EC16" s="139" t="str">
        <f>IF($B$2=1,IF('ส.ค.'!AC16="","",'ส.ค.'!AC16),IF('ส.ค.'!AC46="","",'ส.ค.'!AC46))</f>
        <v/>
      </c>
      <c r="ED16" s="139" t="str">
        <f>IF($B$2=1,IF('ส.ค.'!AD16="","",'ส.ค.'!AD16),IF('ส.ค.'!AD46="","",'ส.ค.'!AD46))</f>
        <v/>
      </c>
      <c r="EE16" s="139" t="str">
        <f>IF($B$2=1,IF('ส.ค.'!AE16="","",'ส.ค.'!AE16),IF('ส.ค.'!AE46="","",'ส.ค.'!AE46))</f>
        <v/>
      </c>
      <c r="EF16" s="139" t="str">
        <f>IF($B$2=1,IF('ส.ค.'!AF16="","",'ส.ค.'!AF16),IF('ส.ค.'!AF46="","",'ส.ค.'!AF46))</f>
        <v/>
      </c>
      <c r="EG16" s="139" t="str">
        <f>IF($B$2=1,IF('ส.ค.'!AG16="","",'ส.ค.'!AG16),IF('ส.ค.'!AG46="","",'ส.ค.'!AG46))</f>
        <v/>
      </c>
      <c r="EH16" s="139" t="str">
        <f>IF($B$2=1,IF('ส.ค.'!AH16="","",'ส.ค.'!AH16),IF('ส.ค.'!AH46="","",'ส.ค.'!AH46))</f>
        <v/>
      </c>
      <c r="EI16" s="139" t="str">
        <f>IF($B$2=1,IF('ส.ค.'!AI16="","",'ส.ค.'!AI16),IF('ส.ค.'!AI46="","",'ส.ค.'!AI46))</f>
        <v/>
      </c>
      <c r="EJ16" s="138">
        <f t="shared" si="14"/>
        <v>13</v>
      </c>
      <c r="EK16" s="139"/>
      <c r="EL16" s="139" t="str">
        <f>IF($B$2=1,IF('ก.ย.'!D16="","",'ก.ย.'!D16),IF('ก.ย.'!D46="","",'ก.ย.'!D46))</f>
        <v/>
      </c>
      <c r="EM16" s="139" t="str">
        <f>IF($B$2=1,IF('ก.ย.'!E16="","",'ก.ย.'!E16),IF('ก.ย.'!E46="","",'ก.ย.'!E46))</f>
        <v/>
      </c>
      <c r="EN16" s="139" t="str">
        <f>IF($B$2=1,IF('ก.ย.'!F16="","",'ก.ย.'!F16),IF('ก.ย.'!F46="","",'ก.ย.'!F46))</f>
        <v/>
      </c>
      <c r="EO16" s="139" t="str">
        <f>IF($B$2=1,IF('ก.ย.'!G16="","",'ก.ย.'!G16),IF('ก.ย.'!G46="","",'ก.ย.'!G46))</f>
        <v/>
      </c>
      <c r="EP16" s="139" t="str">
        <f>IF($B$2=1,IF('ก.ย.'!H16="","",'ก.ย.'!H16),IF('ก.ย.'!H46="","",'ก.ย.'!H46))</f>
        <v/>
      </c>
      <c r="EQ16" s="139" t="str">
        <f>IF($B$2=1,IF('ก.ย.'!I16="","",'ก.ย.'!I16),IF('ก.ย.'!I46="","",'ก.ย.'!I46))</f>
        <v/>
      </c>
      <c r="ER16" s="139" t="str">
        <f>IF($B$2=1,IF('ก.ย.'!J16="","",'ก.ย.'!J16),IF('ก.ย.'!J46="","",'ก.ย.'!J46))</f>
        <v/>
      </c>
      <c r="ES16" s="139" t="str">
        <f>IF($B$2=1,IF('ก.ย.'!K16="","",'ก.ย.'!K16),IF('ก.ย.'!K46="","",'ก.ย.'!K46))</f>
        <v/>
      </c>
      <c r="ET16" s="139" t="str">
        <f>IF($B$2=1,IF('ก.ย.'!L16="","",'ก.ย.'!L16),IF('ก.ย.'!L46="","",'ก.ย.'!L46))</f>
        <v/>
      </c>
      <c r="EU16" s="139" t="str">
        <f>IF($B$2=1,IF('ก.ย.'!M16="","",'ก.ย.'!M16),IF('ก.ย.'!M46="","",'ก.ย.'!M46))</f>
        <v/>
      </c>
      <c r="EV16" s="139" t="str">
        <f>IF($B$2=1,IF('ก.ย.'!N16="","",'ก.ย.'!N16),IF('ก.ย.'!N46="","",'ก.ย.'!N46))</f>
        <v/>
      </c>
      <c r="EW16" s="139" t="str">
        <f>IF($B$2=1,IF('ก.ย.'!O16="","",'ก.ย.'!O16),IF('ก.ย.'!O46="","",'ก.ย.'!O46))</f>
        <v/>
      </c>
      <c r="EX16" s="139" t="str">
        <f>IF($B$2=1,IF('ก.ย.'!P16="","",'ก.ย.'!P16),IF('ก.ย.'!P46="","",'ก.ย.'!P46))</f>
        <v/>
      </c>
      <c r="EY16" s="139" t="str">
        <f>IF($B$2=1,IF('ก.ย.'!Q16="","",'ก.ย.'!Q16),IF('ก.ย.'!Q46="","",'ก.ย.'!Q46))</f>
        <v/>
      </c>
      <c r="EZ16" s="139" t="str">
        <f>IF($B$2=1,IF('ก.ย.'!R16="","",'ก.ย.'!R16),IF('ก.ย.'!R46="","",'ก.ย.'!R46))</f>
        <v/>
      </c>
      <c r="FA16" s="139" t="str">
        <f>IF($B$2=1,IF('ก.ย.'!S16="","",'ก.ย.'!S16),IF('ก.ย.'!S46="","",'ก.ย.'!S46))</f>
        <v/>
      </c>
      <c r="FB16" s="139" t="str">
        <f>IF($B$2=1,IF('ก.ย.'!T16="","",'ก.ย.'!T16),IF('ก.ย.'!T46="","",'ก.ย.'!T46))</f>
        <v/>
      </c>
      <c r="FC16" s="139" t="str">
        <f>IF($B$2=1,IF('ก.ย.'!U16="","",'ก.ย.'!U16),IF('ก.ย.'!U46="","",'ก.ย.'!U46))</f>
        <v/>
      </c>
      <c r="FD16" s="139" t="str">
        <f>IF($B$2=1,IF('ก.ย.'!V16="","",'ก.ย.'!V16),IF('ก.ย.'!V46="","",'ก.ย.'!V46))</f>
        <v/>
      </c>
      <c r="FE16" s="139" t="str">
        <f>IF($B$2=1,IF('ก.ย.'!W16="","",'ก.ย.'!W16),IF('ก.ย.'!W46="","",'ก.ย.'!W46))</f>
        <v/>
      </c>
      <c r="FF16" s="139" t="str">
        <f>IF($B$2=1,IF('ก.ย.'!X16="","",'ก.ย.'!X16),IF('ก.ย.'!X46="","",'ก.ย.'!X46))</f>
        <v/>
      </c>
      <c r="FG16" s="139" t="str">
        <f>IF($B$2=1,IF('ก.ย.'!Y16="","",'ก.ย.'!Y16),IF('ก.ย.'!Y46="","",'ก.ย.'!Y46))</f>
        <v/>
      </c>
      <c r="FH16" s="139" t="str">
        <f>IF($B$2=1,IF('ก.ย.'!Z16="","",'ก.ย.'!Z16),IF('ก.ย.'!Z46="","",'ก.ย.'!Z46))</f>
        <v/>
      </c>
      <c r="FI16" s="139" t="str">
        <f>IF($B$2=1,IF('ก.ย.'!AA16="","",'ก.ย.'!AA16),IF('ก.ย.'!AA46="","",'ก.ย.'!AA46))</f>
        <v/>
      </c>
      <c r="FJ16" s="139" t="str">
        <f>IF($B$2=1,IF('ก.ย.'!AB16="","",'ก.ย.'!AB16),IF('ก.ย.'!AB46="","",'ก.ย.'!AB46))</f>
        <v/>
      </c>
      <c r="FK16" s="139" t="str">
        <f>IF($B$2=1,IF('ก.ย.'!AC16="","",'ก.ย.'!AC16),IF('ก.ย.'!AC46="","",'ก.ย.'!AC46))</f>
        <v/>
      </c>
      <c r="FL16" s="139" t="str">
        <f>IF($B$2=1,IF('ก.ย.'!AD16="","",'ก.ย.'!AD16),IF('ก.ย.'!AD46="","",'ก.ย.'!AD46))</f>
        <v/>
      </c>
      <c r="FM16" s="139" t="str">
        <f>IF($B$2=1,IF('ก.ย.'!AE16="","",'ก.ย.'!AE16),IF('ก.ย.'!AE46="","",'ก.ย.'!AE46))</f>
        <v/>
      </c>
      <c r="FN16" s="139" t="str">
        <f>IF($B$2=1,IF('ก.ย.'!AF16="","",'ก.ย.'!AF16),IF('ก.ย.'!AF46="","",'ก.ย.'!AF46))</f>
        <v/>
      </c>
      <c r="FO16" s="139" t="str">
        <f>IF($B$2=1,IF('ก.ย.'!AG16="","",'ก.ย.'!AG16),IF('ก.ย.'!AG46="","",'ก.ย.'!AG46))</f>
        <v/>
      </c>
      <c r="FP16" s="139" t="str">
        <f>IF($B$2=1,IF('ก.ย.'!AH16="","",'ก.ย.'!AH16),IF('ก.ย.'!AH46="","",'ก.ย.'!AH46))</f>
        <v/>
      </c>
      <c r="FQ16" s="139" t="str">
        <f>IF($B$2=1,IF('ก.ย.'!AI16="","",'ก.ย.'!AI16),IF('ก.ย.'!AI46="","",'ก.ย.'!AI46))</f>
        <v/>
      </c>
      <c r="FR16" s="138">
        <f t="shared" si="15"/>
        <v>13</v>
      </c>
      <c r="FS16" s="139"/>
      <c r="FT16" s="139" t="str">
        <f>IF($B$2=1,IF('ต.ค.'!D16="","",'ต.ค.'!D16),IF('ต.ค.'!D46="","",'ต.ค.'!D46))</f>
        <v/>
      </c>
      <c r="FU16" s="139" t="str">
        <f>IF($B$2=1,IF('ต.ค.'!E16="","",'ต.ค.'!E16),IF('ต.ค.'!E46="","",'ต.ค.'!E46))</f>
        <v/>
      </c>
      <c r="FV16" s="139" t="str">
        <f>IF($B$2=1,IF('ต.ค.'!F16="","",'ต.ค.'!F16),IF('ต.ค.'!F46="","",'ต.ค.'!F46))</f>
        <v/>
      </c>
      <c r="FW16" s="139" t="str">
        <f>IF($B$2=1,IF('ต.ค.'!G16="","",'ต.ค.'!G16),IF('ต.ค.'!G46="","",'ต.ค.'!G46))</f>
        <v/>
      </c>
      <c r="FX16" s="139" t="str">
        <f>IF($B$2=1,IF('ต.ค.'!H16="","",'ต.ค.'!H16),IF('ต.ค.'!H46="","",'ต.ค.'!H46))</f>
        <v/>
      </c>
      <c r="FY16" s="139" t="str">
        <f>IF($B$2=1,IF('ต.ค.'!I16="","",'ต.ค.'!I16),IF('ต.ค.'!I46="","",'ต.ค.'!I46))</f>
        <v/>
      </c>
      <c r="FZ16" s="139" t="str">
        <f>IF($B$2=1,IF('ต.ค.'!J16="","",'ต.ค.'!J16),IF('ต.ค.'!J46="","",'ต.ค.'!J46))</f>
        <v/>
      </c>
      <c r="GA16" s="139" t="str">
        <f>IF($B$2=1,IF('ต.ค.'!K16="","",'ต.ค.'!K16),IF('ต.ค.'!K46="","",'ต.ค.'!K46))</f>
        <v/>
      </c>
      <c r="GB16" s="139" t="str">
        <f>IF($B$2=1,IF('ต.ค.'!L16="","",'ต.ค.'!L16),IF('ต.ค.'!L46="","",'ต.ค.'!L46))</f>
        <v/>
      </c>
      <c r="GC16" s="139" t="str">
        <f>IF($B$2=1,IF('ต.ค.'!M16="","",'ต.ค.'!M16),IF('ต.ค.'!M46="","",'ต.ค.'!M46))</f>
        <v/>
      </c>
      <c r="GD16" s="139" t="str">
        <f>IF($B$2=1,IF('ต.ค.'!N16="","",'ต.ค.'!N16),IF('ต.ค.'!N46="","",'ต.ค.'!N46))</f>
        <v/>
      </c>
      <c r="GE16" s="139" t="str">
        <f>IF($B$2=1,IF('ต.ค.'!O16="","",'ต.ค.'!O16),IF('ต.ค.'!O46="","",'ต.ค.'!O46))</f>
        <v/>
      </c>
      <c r="GF16" s="139" t="str">
        <f>IF($B$2=1,IF('ต.ค.'!P16="","",'ต.ค.'!P16),IF('ต.ค.'!P46="","",'ต.ค.'!P46))</f>
        <v/>
      </c>
      <c r="GG16" s="139" t="str">
        <f>IF($B$2=1,IF('ต.ค.'!Q16="","",'ต.ค.'!Q16),IF('ต.ค.'!Q46="","",'ต.ค.'!Q46))</f>
        <v/>
      </c>
      <c r="GH16" s="139" t="str">
        <f>IF($B$2=1,IF('ต.ค.'!R16="","",'ต.ค.'!R16),IF('ต.ค.'!R46="","",'ต.ค.'!R46))</f>
        <v/>
      </c>
      <c r="GI16" s="139" t="str">
        <f>IF($B$2=1,IF('ต.ค.'!S16="","",'ต.ค.'!S16),IF('ต.ค.'!S46="","",'ต.ค.'!S46))</f>
        <v/>
      </c>
      <c r="GJ16" s="139" t="str">
        <f>IF($B$2=1,IF('ต.ค.'!T16="","",'ต.ค.'!T16),IF('ต.ค.'!T46="","",'ต.ค.'!T46))</f>
        <v/>
      </c>
      <c r="GK16" s="139" t="str">
        <f>IF($B$2=1,IF('ต.ค.'!U16="","",'ต.ค.'!U16),IF('ต.ค.'!U46="","",'ต.ค.'!U46))</f>
        <v/>
      </c>
      <c r="GL16" s="139" t="str">
        <f>IF($B$2=1,IF('ต.ค.'!V16="","",'ต.ค.'!V16),IF('ต.ค.'!V46="","",'ต.ค.'!V46))</f>
        <v/>
      </c>
      <c r="GM16" s="139" t="str">
        <f>IF($B$2=1,IF('ต.ค.'!W16="","",'ต.ค.'!W16),IF('ต.ค.'!W46="","",'ต.ค.'!W46))</f>
        <v/>
      </c>
      <c r="GN16" s="139" t="str">
        <f>IF($B$2=1,IF('ต.ค.'!X16="","",'ต.ค.'!X16),IF('ต.ค.'!X46="","",'ต.ค.'!X46))</f>
        <v/>
      </c>
      <c r="GO16" s="139" t="str">
        <f>IF($B$2=1,IF('ต.ค.'!Y16="","",'ต.ค.'!Y16),IF('ต.ค.'!Y46="","",'ต.ค.'!Y46))</f>
        <v/>
      </c>
      <c r="GP16" s="139" t="str">
        <f>IF($B$2=1,IF('ต.ค.'!Z16="","",'ต.ค.'!Z16),IF('ต.ค.'!Z46="","",'ต.ค.'!Z46))</f>
        <v/>
      </c>
      <c r="GQ16" s="139" t="str">
        <f>IF($B$2=1,IF('ต.ค.'!AA16="","",'ต.ค.'!AA16),IF('ต.ค.'!AA46="","",'ต.ค.'!AA46))</f>
        <v/>
      </c>
      <c r="GR16" s="139" t="str">
        <f>IF($B$2=1,IF('ต.ค.'!AB16="","",'ต.ค.'!AB16),IF('ต.ค.'!AB46="","",'ต.ค.'!AB46))</f>
        <v/>
      </c>
      <c r="GS16" s="139" t="str">
        <f>IF($B$2=1,IF('ต.ค.'!AC16="","",'ต.ค.'!AC16),IF('ต.ค.'!AC46="","",'ต.ค.'!AC46))</f>
        <v/>
      </c>
      <c r="GT16" s="139" t="str">
        <f>IF($B$2=1,IF('ต.ค.'!AD16="","",'ต.ค.'!AD16),IF('ต.ค.'!AD46="","",'ต.ค.'!AD46))</f>
        <v/>
      </c>
      <c r="GU16" s="139" t="str">
        <f>IF($B$2=1,IF('ต.ค.'!AE16="","",'ต.ค.'!AE16),IF('ต.ค.'!AE46="","",'ต.ค.'!AE46))</f>
        <v/>
      </c>
      <c r="GV16" s="139" t="str">
        <f>IF($B$2=1,IF('ต.ค.'!AF16="","",'ต.ค.'!AF16),IF('ต.ค.'!AF46="","",'ต.ค.'!AF46))</f>
        <v/>
      </c>
      <c r="GW16" s="139" t="str">
        <f>IF($B$2=1,IF('ต.ค.'!AG16="","",'ต.ค.'!AG16),IF('ต.ค.'!AG46="","",'ต.ค.'!AG46))</f>
        <v/>
      </c>
      <c r="GX16" s="139" t="str">
        <f>IF($B$2=1,IF('ต.ค.'!AH16="","",'ต.ค.'!AH16),IF('ต.ค.'!AH46="","",'ต.ค.'!AH46))</f>
        <v/>
      </c>
      <c r="GY16" s="139" t="str">
        <f>IF($B$2=1,IF('ต.ค.'!AI16="","",'ต.ค.'!AI16),IF('ต.ค.'!AI46="","",'ต.ค.'!AI46))</f>
        <v/>
      </c>
      <c r="GZ16" s="138">
        <f t="shared" si="16"/>
        <v>13</v>
      </c>
      <c r="HA16" s="139"/>
      <c r="HB16" s="139" t="str">
        <f>IF($B$2=1,IF('พ.ย.'!D16="","",'พ.ย.'!D16),IF('พ.ย.'!D46="","",'พ.ย.'!D46))</f>
        <v/>
      </c>
      <c r="HC16" s="139" t="str">
        <f>IF($B$2=1,IF('พ.ย.'!E16="","",'พ.ย.'!E16),IF('พ.ย.'!E46="","",'พ.ย.'!E46))</f>
        <v/>
      </c>
      <c r="HD16" s="139" t="str">
        <f>IF($B$2=1,IF('พ.ย.'!F16="","",'พ.ย.'!F16),IF('พ.ย.'!F46="","",'พ.ย.'!F46))</f>
        <v/>
      </c>
      <c r="HE16" s="139" t="str">
        <f>IF($B$2=1,IF('พ.ย.'!G16="","",'พ.ย.'!G16),IF('พ.ย.'!G46="","",'พ.ย.'!G46))</f>
        <v/>
      </c>
      <c r="HF16" s="139" t="str">
        <f>IF($B$2=1,IF('พ.ย.'!H16="","",'พ.ย.'!H16),IF('พ.ย.'!H46="","",'พ.ย.'!H46))</f>
        <v/>
      </c>
      <c r="HG16" s="139" t="str">
        <f>IF($B$2=1,IF('พ.ย.'!I16="","",'พ.ย.'!I16),IF('พ.ย.'!I46="","",'พ.ย.'!I46))</f>
        <v/>
      </c>
      <c r="HH16" s="139" t="str">
        <f>IF($B$2=1,IF('พ.ย.'!J16="","",'พ.ย.'!J16),IF('พ.ย.'!J46="","",'พ.ย.'!J46))</f>
        <v/>
      </c>
      <c r="HI16" s="139" t="str">
        <f>IF($B$2=1,IF('พ.ย.'!K16="","",'พ.ย.'!K16),IF('พ.ย.'!K46="","",'พ.ย.'!K46))</f>
        <v/>
      </c>
      <c r="HJ16" s="139" t="str">
        <f>IF($B$2=1,IF('พ.ย.'!L16="","",'พ.ย.'!L16),IF('พ.ย.'!L46="","",'พ.ย.'!L46))</f>
        <v/>
      </c>
      <c r="HK16" s="139" t="str">
        <f>IF($B$2=1,IF('พ.ย.'!M16="","",'พ.ย.'!M16),IF('พ.ย.'!M46="","",'พ.ย.'!M46))</f>
        <v/>
      </c>
      <c r="HL16" s="139" t="str">
        <f>IF($B$2=1,IF('พ.ย.'!N16="","",'พ.ย.'!N16),IF('พ.ย.'!N46="","",'พ.ย.'!N46))</f>
        <v/>
      </c>
      <c r="HM16" s="139" t="str">
        <f>IF($B$2=1,IF('พ.ย.'!O16="","",'พ.ย.'!O16),IF('พ.ย.'!O46="","",'พ.ย.'!O46))</f>
        <v/>
      </c>
      <c r="HN16" s="139" t="str">
        <f>IF($B$2=1,IF('พ.ย.'!P16="","",'พ.ย.'!P16),IF('พ.ย.'!P46="","",'พ.ย.'!P46))</f>
        <v/>
      </c>
      <c r="HO16" s="139" t="str">
        <f>IF($B$2=1,IF('พ.ย.'!Q16="","",'พ.ย.'!Q16),IF('พ.ย.'!Q46="","",'พ.ย.'!Q46))</f>
        <v/>
      </c>
      <c r="HP16" s="139" t="str">
        <f>IF($B$2=1,IF('พ.ย.'!R16="","",'พ.ย.'!R16),IF('พ.ย.'!R46="","",'พ.ย.'!R46))</f>
        <v/>
      </c>
      <c r="HQ16" s="139" t="str">
        <f>IF($B$2=1,IF('พ.ย.'!S16="","",'พ.ย.'!S16),IF('พ.ย.'!S46="","",'พ.ย.'!S46))</f>
        <v/>
      </c>
      <c r="HR16" s="139" t="str">
        <f>IF($B$2=1,IF('พ.ย.'!T16="","",'พ.ย.'!T16),IF('พ.ย.'!T46="","",'พ.ย.'!T46))</f>
        <v/>
      </c>
      <c r="HS16" s="139" t="str">
        <f>IF($B$2=1,IF('พ.ย.'!U16="","",'พ.ย.'!U16),IF('พ.ย.'!U46="","",'พ.ย.'!U46))</f>
        <v/>
      </c>
      <c r="HT16" s="139" t="str">
        <f>IF($B$2=1,IF('พ.ย.'!V16="","",'พ.ย.'!V16),IF('พ.ย.'!V46="","",'พ.ย.'!V46))</f>
        <v/>
      </c>
      <c r="HU16" s="139" t="str">
        <f>IF($B$2=1,IF('พ.ย.'!W16="","",'พ.ย.'!W16),IF('พ.ย.'!W46="","",'พ.ย.'!W46))</f>
        <v/>
      </c>
      <c r="HV16" s="139" t="str">
        <f>IF($B$2=1,IF('พ.ย.'!X16="","",'พ.ย.'!X16),IF('พ.ย.'!X46="","",'พ.ย.'!X46))</f>
        <v/>
      </c>
      <c r="HW16" s="139" t="str">
        <f>IF($B$2=1,IF('พ.ย.'!Y16="","",'พ.ย.'!Y16),IF('พ.ย.'!Y46="","",'พ.ย.'!Y46))</f>
        <v/>
      </c>
      <c r="HX16" s="139" t="str">
        <f>IF($B$2=1,IF('พ.ย.'!Z16="","",'พ.ย.'!Z16),IF('พ.ย.'!Z46="","",'พ.ย.'!Z46))</f>
        <v/>
      </c>
      <c r="HY16" s="139" t="str">
        <f>IF($B$2=1,IF('พ.ย.'!AA16="","",'พ.ย.'!AA16),IF('พ.ย.'!AA46="","",'พ.ย.'!AA46))</f>
        <v/>
      </c>
      <c r="HZ16" s="139" t="str">
        <f>IF($B$2=1,IF('พ.ย.'!AB16="","",'พ.ย.'!AB16),IF('พ.ย.'!AB46="","",'พ.ย.'!AB46))</f>
        <v/>
      </c>
      <c r="IA16" s="139" t="str">
        <f>IF($B$2=1,IF('พ.ย.'!AC16="","",'พ.ย.'!AC16),IF('พ.ย.'!AC46="","",'พ.ย.'!AC46))</f>
        <v/>
      </c>
      <c r="IB16" s="139" t="str">
        <f>IF($B$2=1,IF('พ.ย.'!AD16="","",'พ.ย.'!AD16),IF('พ.ย.'!AD46="","",'พ.ย.'!AD46))</f>
        <v/>
      </c>
      <c r="IC16" s="139" t="str">
        <f>IF($B$2=1,IF('พ.ย.'!AE16="","",'พ.ย.'!AE16),IF('พ.ย.'!AE46="","",'พ.ย.'!AE46))</f>
        <v/>
      </c>
      <c r="ID16" s="139" t="str">
        <f>IF($B$2=1,IF('พ.ย.'!AF16="","",'พ.ย.'!AF16),IF('พ.ย.'!AF46="","",'พ.ย.'!AF46))</f>
        <v/>
      </c>
      <c r="IE16" s="139" t="str">
        <f>IF($B$2=1,IF('พ.ย.'!AG16="","",'พ.ย.'!AG16),IF('พ.ย.'!AG46="","",'พ.ย.'!AG46))</f>
        <v/>
      </c>
      <c r="IF16" s="139" t="str">
        <f>IF($B$2=1,IF('พ.ย.'!AH16="","",'พ.ย.'!AH16),IF('พ.ย.'!AH46="","",'พ.ย.'!AH46))</f>
        <v/>
      </c>
      <c r="IG16" s="139" t="str">
        <f>IF($B$2=1,IF('พ.ย.'!AI16="","",'พ.ย.'!AI16),IF('พ.ย.'!AI46="","",'พ.ย.'!AI46))</f>
        <v/>
      </c>
      <c r="IH16" s="138">
        <f t="shared" si="17"/>
        <v>13</v>
      </c>
      <c r="II16" s="139"/>
      <c r="IJ16" s="139" t="str">
        <f>IF($B$2=1,IF('ธ.ค.'!D16="","",'ธ.ค.'!D16),IF('ธ.ค.'!D46="","",'ธ.ค.'!D46))</f>
        <v/>
      </c>
      <c r="IK16" s="139" t="str">
        <f>IF($B$2=1,IF('ธ.ค.'!E16="","",'ธ.ค.'!E16),IF('ธ.ค.'!E46="","",'ธ.ค.'!E46))</f>
        <v/>
      </c>
      <c r="IL16" s="139" t="str">
        <f>IF($B$2=1,IF('ธ.ค.'!F16="","",'ธ.ค.'!F16),IF('ธ.ค.'!F46="","",'ธ.ค.'!F46))</f>
        <v/>
      </c>
      <c r="IM16" s="139" t="str">
        <f>IF($B$2=1,IF('ธ.ค.'!G16="","",'ธ.ค.'!G16),IF('ธ.ค.'!G46="","",'ธ.ค.'!G46))</f>
        <v/>
      </c>
      <c r="IN16" s="139" t="str">
        <f>IF($B$2=1,IF('ธ.ค.'!H16="","",'ธ.ค.'!H16),IF('ธ.ค.'!H46="","",'ธ.ค.'!H46))</f>
        <v/>
      </c>
      <c r="IO16" s="139" t="str">
        <f>IF($B$2=1,IF('ธ.ค.'!I16="","",'ธ.ค.'!I16),IF('ธ.ค.'!I46="","",'ธ.ค.'!I46))</f>
        <v/>
      </c>
      <c r="IP16" s="139" t="str">
        <f>IF($B$2=1,IF('ธ.ค.'!J16="","",'ธ.ค.'!J16),IF('ธ.ค.'!J46="","",'ธ.ค.'!J46))</f>
        <v/>
      </c>
      <c r="IQ16" s="139" t="str">
        <f>IF($B$2=1,IF('ธ.ค.'!K16="","",'ธ.ค.'!K16),IF('ธ.ค.'!K46="","",'ธ.ค.'!K46))</f>
        <v/>
      </c>
      <c r="IR16" s="139" t="str">
        <f>IF($B$2=1,IF('ธ.ค.'!L16="","",'ธ.ค.'!L16),IF('ธ.ค.'!L46="","",'ธ.ค.'!L46))</f>
        <v/>
      </c>
      <c r="IS16" s="139" t="str">
        <f>IF($B$2=1,IF('ธ.ค.'!M16="","",'ธ.ค.'!M16),IF('ธ.ค.'!M46="","",'ธ.ค.'!M46))</f>
        <v/>
      </c>
      <c r="IT16" s="139" t="str">
        <f>IF($B$2=1,IF('ธ.ค.'!N16="","",'ธ.ค.'!N16),IF('ธ.ค.'!N46="","",'ธ.ค.'!N46))</f>
        <v/>
      </c>
      <c r="IU16" s="139" t="str">
        <f>IF($B$2=1,IF('ธ.ค.'!O16="","",'ธ.ค.'!O16),IF('ธ.ค.'!O46="","",'ธ.ค.'!O46))</f>
        <v/>
      </c>
      <c r="IV16" s="139" t="str">
        <f>IF($B$2=1,IF('ธ.ค.'!P16="","",'ธ.ค.'!P16),IF('ธ.ค.'!P46="","",'ธ.ค.'!P46))</f>
        <v/>
      </c>
      <c r="IW16" s="139" t="str">
        <f>IF($B$2=1,IF('ธ.ค.'!Q16="","",'ธ.ค.'!Q16),IF('ธ.ค.'!Q46="","",'ธ.ค.'!Q46))</f>
        <v/>
      </c>
      <c r="IX16" s="139" t="str">
        <f>IF($B$2=1,IF('ธ.ค.'!R16="","",'ธ.ค.'!R16),IF('ธ.ค.'!R46="","",'ธ.ค.'!R46))</f>
        <v/>
      </c>
      <c r="IY16" s="139" t="str">
        <f>IF($B$2=1,IF('ธ.ค.'!S16="","",'ธ.ค.'!S16),IF('ธ.ค.'!S46="","",'ธ.ค.'!S46))</f>
        <v/>
      </c>
      <c r="IZ16" s="139" t="str">
        <f>IF($B$2=1,IF('ธ.ค.'!T16="","",'ธ.ค.'!T16),IF('ธ.ค.'!T46="","",'ธ.ค.'!T46))</f>
        <v/>
      </c>
      <c r="JA16" s="139" t="str">
        <f>IF($B$2=1,IF('ธ.ค.'!U16="","",'ธ.ค.'!U16),IF('ธ.ค.'!U46="","",'ธ.ค.'!U46))</f>
        <v/>
      </c>
      <c r="JB16" s="139" t="str">
        <f>IF($B$2=1,IF('ธ.ค.'!V16="","",'ธ.ค.'!V16),IF('ธ.ค.'!V46="","",'ธ.ค.'!V46))</f>
        <v/>
      </c>
      <c r="JC16" s="139" t="str">
        <f>IF($B$2=1,IF('ธ.ค.'!W16="","",'ธ.ค.'!W16),IF('ธ.ค.'!W46="","",'ธ.ค.'!W46))</f>
        <v/>
      </c>
      <c r="JD16" s="139" t="str">
        <f>IF($B$2=1,IF('ธ.ค.'!X16="","",'ธ.ค.'!X16),IF('ธ.ค.'!X46="","",'ธ.ค.'!X46))</f>
        <v/>
      </c>
      <c r="JE16" s="139" t="str">
        <f>IF($B$2=1,IF('ธ.ค.'!Y16="","",'ธ.ค.'!Y16),IF('ธ.ค.'!Y46="","",'ธ.ค.'!Y46))</f>
        <v/>
      </c>
      <c r="JF16" s="139" t="str">
        <f>IF($B$2=1,IF('ธ.ค.'!Z16="","",'ธ.ค.'!Z16),IF('ธ.ค.'!Z46="","",'ธ.ค.'!Z46))</f>
        <v/>
      </c>
      <c r="JG16" s="139" t="str">
        <f>IF($B$2=1,IF('ธ.ค.'!AA16="","",'ธ.ค.'!AA16),IF('ธ.ค.'!AA46="","",'ธ.ค.'!AA46))</f>
        <v/>
      </c>
      <c r="JH16" s="139" t="str">
        <f>IF($B$2=1,IF('ธ.ค.'!AB16="","",'ธ.ค.'!AB16),IF('ธ.ค.'!AB46="","",'ธ.ค.'!AB46))</f>
        <v/>
      </c>
      <c r="JI16" s="139" t="str">
        <f>IF($B$2=1,IF('ธ.ค.'!AC16="","",'ธ.ค.'!AC16),IF('ธ.ค.'!AC46="","",'ธ.ค.'!AC46))</f>
        <v/>
      </c>
      <c r="JJ16" s="139" t="str">
        <f>IF($B$2=1,IF('ธ.ค.'!AD16="","",'ธ.ค.'!AD16),IF('ธ.ค.'!AD46="","",'ธ.ค.'!AD46))</f>
        <v/>
      </c>
      <c r="JK16" s="139" t="str">
        <f>IF($B$2=1,IF('ธ.ค.'!AE16="","",'ธ.ค.'!AE16),IF('ธ.ค.'!AE46="","",'ธ.ค.'!AE46))</f>
        <v/>
      </c>
      <c r="JL16" s="139" t="str">
        <f>IF($B$2=1,IF('ธ.ค.'!AF16="","",'ธ.ค.'!AF16),IF('ธ.ค.'!AF46="","",'ธ.ค.'!AF46))</f>
        <v/>
      </c>
      <c r="JM16" s="139" t="str">
        <f>IF($B$2=1,IF('ธ.ค.'!AG16="","",'ธ.ค.'!AG16),IF('ธ.ค.'!AG46="","",'ธ.ค.'!AG46))</f>
        <v/>
      </c>
      <c r="JN16" s="139" t="str">
        <f>IF($B$2=1,IF('ธ.ค.'!AH16="","",'ธ.ค.'!AH16),IF('ธ.ค.'!AH46="","",'ธ.ค.'!AH46))</f>
        <v/>
      </c>
      <c r="JO16" s="139" t="str">
        <f>IF($B$2=1,IF('ธ.ค.'!AI16="","",'ธ.ค.'!AI16),IF('ธ.ค.'!AI46="","",'ธ.ค.'!AI46))</f>
        <v/>
      </c>
      <c r="JP16" s="138">
        <f t="shared" si="18"/>
        <v>13</v>
      </c>
      <c r="JQ16" s="139"/>
      <c r="JR16" s="139" t="str">
        <f>IF($B$2=1,IF('ม.ค.'!D16="","",'ม.ค.'!D16),IF('ม.ค.'!D46="","",'ม.ค.'!D46))</f>
        <v/>
      </c>
      <c r="JS16" s="139" t="str">
        <f>IF($B$2=1,IF('ม.ค.'!E16="","",'ม.ค.'!E16),IF('ม.ค.'!E46="","",'ม.ค.'!E46))</f>
        <v/>
      </c>
      <c r="JT16" s="139" t="str">
        <f>IF($B$2=1,IF('ม.ค.'!F16="","",'ม.ค.'!F16),IF('ม.ค.'!F46="","",'ม.ค.'!F46))</f>
        <v/>
      </c>
      <c r="JU16" s="139" t="str">
        <f>IF($B$2=1,IF('ม.ค.'!G16="","",'ม.ค.'!G16),IF('ม.ค.'!G46="","",'ม.ค.'!G46))</f>
        <v/>
      </c>
      <c r="JV16" s="139" t="str">
        <f>IF($B$2=1,IF('ม.ค.'!H16="","",'ม.ค.'!H16),IF('ม.ค.'!H46="","",'ม.ค.'!H46))</f>
        <v/>
      </c>
      <c r="JW16" s="139" t="str">
        <f>IF($B$2=1,IF('ม.ค.'!I16="","",'ม.ค.'!I16),IF('ม.ค.'!I46="","",'ม.ค.'!I46))</f>
        <v/>
      </c>
      <c r="JX16" s="139" t="str">
        <f>IF($B$2=1,IF('ม.ค.'!J16="","",'ม.ค.'!J16),IF('ม.ค.'!J46="","",'ม.ค.'!J46))</f>
        <v/>
      </c>
      <c r="JY16" s="139" t="str">
        <f>IF($B$2=1,IF('ม.ค.'!K16="","",'ม.ค.'!K16),IF('ม.ค.'!K46="","",'ม.ค.'!K46))</f>
        <v/>
      </c>
      <c r="JZ16" s="139" t="str">
        <f>IF($B$2=1,IF('ม.ค.'!L16="","",'ม.ค.'!L16),IF('ม.ค.'!L46="","",'ม.ค.'!L46))</f>
        <v/>
      </c>
      <c r="KA16" s="139" t="str">
        <f>IF($B$2=1,IF('ม.ค.'!M16="","",'ม.ค.'!M16),IF('ม.ค.'!M46="","",'ม.ค.'!M46))</f>
        <v/>
      </c>
      <c r="KB16" s="139" t="str">
        <f>IF($B$2=1,IF('ม.ค.'!N16="","",'ม.ค.'!N16),IF('ม.ค.'!N46="","",'ม.ค.'!N46))</f>
        <v/>
      </c>
      <c r="KC16" s="139" t="str">
        <f>IF($B$2=1,IF('ม.ค.'!O16="","",'ม.ค.'!O16),IF('ม.ค.'!O46="","",'ม.ค.'!O46))</f>
        <v/>
      </c>
      <c r="KD16" s="139" t="str">
        <f>IF($B$2=1,IF('ม.ค.'!P16="","",'ม.ค.'!P16),IF('ม.ค.'!P46="","",'ม.ค.'!P46))</f>
        <v/>
      </c>
      <c r="KE16" s="139" t="str">
        <f>IF($B$2=1,IF('ม.ค.'!Q16="","",'ม.ค.'!Q16),IF('ม.ค.'!Q46="","",'ม.ค.'!Q46))</f>
        <v/>
      </c>
      <c r="KF16" s="139" t="str">
        <f>IF($B$2=1,IF('ม.ค.'!R16="","",'ม.ค.'!R16),IF('ม.ค.'!R46="","",'ม.ค.'!R46))</f>
        <v/>
      </c>
      <c r="KG16" s="139" t="str">
        <f>IF($B$2=1,IF('ม.ค.'!S16="","",'ม.ค.'!S16),IF('ม.ค.'!S46="","",'ม.ค.'!S46))</f>
        <v/>
      </c>
      <c r="KH16" s="139" t="str">
        <f>IF($B$2=1,IF('ม.ค.'!T16="","",'ม.ค.'!T16),IF('ม.ค.'!T46="","",'ม.ค.'!T46))</f>
        <v/>
      </c>
      <c r="KI16" s="139" t="str">
        <f>IF($B$2=1,IF('ม.ค.'!U16="","",'ม.ค.'!U16),IF('ม.ค.'!U46="","",'ม.ค.'!U46))</f>
        <v/>
      </c>
      <c r="KJ16" s="139" t="str">
        <f>IF($B$2=1,IF('ม.ค.'!V16="","",'ม.ค.'!V16),IF('ม.ค.'!V46="","",'ม.ค.'!V46))</f>
        <v/>
      </c>
      <c r="KK16" s="139" t="str">
        <f>IF($B$2=1,IF('ม.ค.'!W16="","",'ม.ค.'!W16),IF('ม.ค.'!W46="","",'ม.ค.'!W46))</f>
        <v/>
      </c>
      <c r="KL16" s="139" t="str">
        <f>IF($B$2=1,IF('ม.ค.'!X16="","",'ม.ค.'!X16),IF('ม.ค.'!X46="","",'ม.ค.'!X46))</f>
        <v/>
      </c>
      <c r="KM16" s="139" t="str">
        <f>IF($B$2=1,IF('ม.ค.'!Y16="","",'ม.ค.'!Y16),IF('ม.ค.'!Y46="","",'ม.ค.'!Y46))</f>
        <v/>
      </c>
      <c r="KN16" s="139" t="str">
        <f>IF($B$2=1,IF('ม.ค.'!Z16="","",'ม.ค.'!Z16),IF('ม.ค.'!Z46="","",'ม.ค.'!Z46))</f>
        <v/>
      </c>
      <c r="KO16" s="139" t="str">
        <f>IF($B$2=1,IF('ม.ค.'!AA16="","",'ม.ค.'!AA16),IF('ม.ค.'!AA46="","",'ม.ค.'!AA46))</f>
        <v/>
      </c>
      <c r="KP16" s="139" t="str">
        <f>IF($B$2=1,IF('ม.ค.'!AB16="","",'ม.ค.'!AB16),IF('ม.ค.'!AB46="","",'ม.ค.'!AB46))</f>
        <v/>
      </c>
      <c r="KQ16" s="139" t="str">
        <f>IF($B$2=1,IF('ม.ค.'!AC16="","",'ม.ค.'!AC16),IF('ม.ค.'!AC46="","",'ม.ค.'!AC46))</f>
        <v/>
      </c>
      <c r="KR16" s="139" t="str">
        <f>IF($B$2=1,IF('ม.ค.'!AD16="","",'ม.ค.'!AD16),IF('ม.ค.'!AD46="","",'ม.ค.'!AD46))</f>
        <v/>
      </c>
      <c r="KS16" s="139" t="str">
        <f>IF($B$2=1,IF('ม.ค.'!AE16="","",'ม.ค.'!AE16),IF('ม.ค.'!AE46="","",'ม.ค.'!AE46))</f>
        <v/>
      </c>
      <c r="KT16" s="139" t="str">
        <f>IF($B$2=1,IF('ม.ค.'!AF16="","",'ม.ค.'!AF16),IF('ม.ค.'!AF46="","",'ม.ค.'!AF46))</f>
        <v/>
      </c>
      <c r="KU16" s="139" t="str">
        <f>IF($B$2=1,IF('ม.ค.'!AG16="","",'ม.ค.'!AG16),IF('ม.ค.'!AG46="","",'ม.ค.'!AG46))</f>
        <v/>
      </c>
      <c r="KV16" s="139" t="str">
        <f>IF($B$2=1,IF('ม.ค.'!AH16="","",'ม.ค.'!AH16),IF('ม.ค.'!AH46="","",'ม.ค.'!AH46))</f>
        <v/>
      </c>
      <c r="KW16" s="139" t="str">
        <f>IF($B$2=1,IF('ม.ค.'!AI16="","",'ม.ค.'!AI16),IF('ม.ค.'!AI46="","",'ม.ค.'!AI46))</f>
        <v/>
      </c>
      <c r="KX16" s="138">
        <f t="shared" si="19"/>
        <v>13</v>
      </c>
      <c r="KY16" s="139"/>
      <c r="KZ16" s="139" t="str">
        <f>IF($B$2=1,IF('ก.พ.'!D16="","",'ก.พ.'!D16),IF('ก.พ.'!D46="","",'ก.พ.'!D46))</f>
        <v/>
      </c>
      <c r="LA16" s="139" t="str">
        <f>IF($B$2=1,IF('ก.พ.'!E16="","",'ก.พ.'!E16),IF('ก.พ.'!E46="","",'ก.พ.'!E46))</f>
        <v/>
      </c>
      <c r="LB16" s="139" t="str">
        <f>IF($B$2=1,IF('ก.พ.'!F16="","",'ก.พ.'!F16),IF('ก.พ.'!F46="","",'ก.พ.'!F46))</f>
        <v/>
      </c>
      <c r="LC16" s="139" t="str">
        <f>IF($B$2=1,IF('ก.พ.'!G16="","",'ก.พ.'!G16),IF('ก.พ.'!G46="","",'ก.พ.'!G46))</f>
        <v/>
      </c>
      <c r="LD16" s="139" t="str">
        <f>IF($B$2=1,IF('ก.พ.'!H16="","",'ก.พ.'!H16),IF('ก.พ.'!H46="","",'ก.พ.'!H46))</f>
        <v/>
      </c>
      <c r="LE16" s="139" t="str">
        <f>IF($B$2=1,IF('ก.พ.'!I16="","",'ก.พ.'!I16),IF('ก.พ.'!I46="","",'ก.พ.'!I46))</f>
        <v/>
      </c>
      <c r="LF16" s="139" t="str">
        <f>IF($B$2=1,IF('ก.พ.'!J16="","",'ก.พ.'!J16),IF('ก.พ.'!J46="","",'ก.พ.'!J46))</f>
        <v/>
      </c>
      <c r="LG16" s="139" t="str">
        <f>IF($B$2=1,IF('ก.พ.'!K16="","",'ก.พ.'!K16),IF('ก.พ.'!K46="","",'ก.พ.'!K46))</f>
        <v/>
      </c>
      <c r="LH16" s="139" t="str">
        <f>IF($B$2=1,IF('ก.พ.'!L16="","",'ก.พ.'!L16),IF('ก.พ.'!L46="","",'ก.พ.'!L46))</f>
        <v/>
      </c>
      <c r="LI16" s="139" t="str">
        <f>IF($B$2=1,IF('ก.พ.'!M16="","",'ก.พ.'!M16),IF('ก.พ.'!M46="","",'ก.พ.'!M46))</f>
        <v/>
      </c>
      <c r="LJ16" s="139" t="str">
        <f>IF($B$2=1,IF('ก.พ.'!N16="","",'ก.พ.'!N16),IF('ก.พ.'!N46="","",'ก.พ.'!N46))</f>
        <v/>
      </c>
      <c r="LK16" s="139" t="str">
        <f>IF($B$2=1,IF('ก.พ.'!O16="","",'ก.พ.'!O16),IF('ก.พ.'!O46="","",'ก.พ.'!O46))</f>
        <v/>
      </c>
      <c r="LL16" s="139" t="str">
        <f>IF($B$2=1,IF('ก.พ.'!P16="","",'ก.พ.'!P16),IF('ก.พ.'!P46="","",'ก.พ.'!P46))</f>
        <v/>
      </c>
      <c r="LM16" s="139" t="str">
        <f>IF($B$2=1,IF('ก.พ.'!Q16="","",'ก.พ.'!Q16),IF('ก.พ.'!Q46="","",'ก.พ.'!Q46))</f>
        <v/>
      </c>
      <c r="LN16" s="139" t="str">
        <f>IF($B$2=1,IF('ก.พ.'!R16="","",'ก.พ.'!R16),IF('ก.พ.'!R46="","",'ก.พ.'!R46))</f>
        <v/>
      </c>
      <c r="LO16" s="139" t="str">
        <f>IF($B$2=1,IF('ก.พ.'!S16="","",'ก.พ.'!S16),IF('ก.พ.'!S46="","",'ก.พ.'!S46))</f>
        <v/>
      </c>
      <c r="LP16" s="139" t="str">
        <f>IF($B$2=1,IF('ก.พ.'!T16="","",'ก.พ.'!T16),IF('ก.พ.'!T46="","",'ก.พ.'!T46))</f>
        <v/>
      </c>
      <c r="LQ16" s="139" t="str">
        <f>IF($B$2=1,IF('ก.พ.'!U16="","",'ก.พ.'!U16),IF('ก.พ.'!U46="","",'ก.พ.'!U46))</f>
        <v/>
      </c>
      <c r="LR16" s="139" t="str">
        <f>IF($B$2=1,IF('ก.พ.'!V16="","",'ก.พ.'!V16),IF('ก.พ.'!V46="","",'ก.พ.'!V46))</f>
        <v/>
      </c>
      <c r="LS16" s="139" t="str">
        <f>IF($B$2=1,IF('ก.พ.'!W16="","",'ก.พ.'!W16),IF('ก.พ.'!W46="","",'ก.พ.'!W46))</f>
        <v/>
      </c>
      <c r="LT16" s="139" t="str">
        <f>IF($B$2=1,IF('ก.พ.'!X16="","",'ก.พ.'!X16),IF('ก.พ.'!X46="","",'ก.พ.'!X46))</f>
        <v/>
      </c>
      <c r="LU16" s="139" t="str">
        <f>IF($B$2=1,IF('ก.พ.'!Y16="","",'ก.พ.'!Y16),IF('ก.พ.'!Y46="","",'ก.พ.'!Y46))</f>
        <v/>
      </c>
      <c r="LV16" s="139" t="str">
        <f>IF($B$2=1,IF('ก.พ.'!Z16="","",'ก.พ.'!Z16),IF('ก.พ.'!Z46="","",'ก.พ.'!Z46))</f>
        <v/>
      </c>
      <c r="LW16" s="139" t="str">
        <f>IF($B$2=1,IF('ก.พ.'!AA16="","",'ก.พ.'!AA16),IF('ก.พ.'!AA46="","",'ก.พ.'!AA46))</f>
        <v/>
      </c>
      <c r="LX16" s="139" t="str">
        <f>IF($B$2=1,IF('ก.พ.'!AB16="","",'ก.พ.'!AB16),IF('ก.พ.'!AB46="","",'ก.พ.'!AB46))</f>
        <v/>
      </c>
      <c r="LY16" s="139" t="str">
        <f>IF($B$2=1,IF('ก.พ.'!AC16="","",'ก.พ.'!AC16),IF('ก.พ.'!AC46="","",'ก.พ.'!AC46))</f>
        <v/>
      </c>
      <c r="LZ16" s="139" t="str">
        <f>IF($B$2=1,IF('ก.พ.'!AD16="","",'ก.พ.'!AD16),IF('ก.พ.'!AD46="","",'ก.พ.'!AD46))</f>
        <v/>
      </c>
      <c r="MA16" s="139" t="str">
        <f>IF($B$2=1,IF('ก.พ.'!AE16="","",'ก.พ.'!AE16),IF('ก.พ.'!AE46="","",'ก.พ.'!AE46))</f>
        <v/>
      </c>
      <c r="MB16" s="139" t="str">
        <f>IF($B$2=1,IF('ก.พ.'!AF16="","",'ก.พ.'!AF16),IF('ก.พ.'!AF46="","",'ก.พ.'!AF46))</f>
        <v/>
      </c>
      <c r="MC16" s="139" t="str">
        <f>IF($B$2=1,IF('ก.พ.'!AG16="","",'ก.พ.'!AG16),IF('ก.พ.'!AG46="","",'ก.พ.'!AG46))</f>
        <v/>
      </c>
      <c r="MD16" s="139" t="str">
        <f>IF($B$2=1,IF('ก.พ.'!AH16="","",'ก.พ.'!AH16),IF('ก.พ.'!AH46="","",'ก.พ.'!AH46))</f>
        <v/>
      </c>
      <c r="ME16" s="139" t="str">
        <f>IF($B$2=1,IF('ก.พ.'!AI16="","",'ก.พ.'!AI16),IF('ก.พ.'!AI46="","",'ก.พ.'!AI46))</f>
        <v/>
      </c>
      <c r="MF16" s="138">
        <f t="shared" si="20"/>
        <v>13</v>
      </c>
      <c r="MG16" s="139"/>
      <c r="MH16" s="139" t="str">
        <f>IF($B$2=1,IF('มี.ค.'!D16="","",'มี.ค.'!D16),IF('มี.ค.'!D46="","",'มี.ค.'!D46))</f>
        <v/>
      </c>
      <c r="MI16" s="139" t="str">
        <f>IF($B$2=1,IF('มี.ค.'!E16="","",'มี.ค.'!E16),IF('มี.ค.'!E46="","",'มี.ค.'!E46))</f>
        <v/>
      </c>
      <c r="MJ16" s="139" t="str">
        <f>IF($B$2=1,IF('มี.ค.'!F16="","",'มี.ค.'!F16),IF('มี.ค.'!F46="","",'มี.ค.'!F46))</f>
        <v/>
      </c>
      <c r="MK16" s="139" t="str">
        <f>IF($B$2=1,IF('มี.ค.'!G16="","",'มี.ค.'!G16),IF('มี.ค.'!G46="","",'มี.ค.'!G46))</f>
        <v/>
      </c>
      <c r="ML16" s="139" t="str">
        <f>IF($B$2=1,IF('มี.ค.'!H16="","",'มี.ค.'!H16),IF('มี.ค.'!H46="","",'มี.ค.'!H46))</f>
        <v/>
      </c>
      <c r="MM16" s="139" t="str">
        <f>IF($B$2=1,IF('มี.ค.'!I16="","",'มี.ค.'!I16),IF('มี.ค.'!I46="","",'มี.ค.'!I46))</f>
        <v/>
      </c>
      <c r="MN16" s="139" t="str">
        <f>IF($B$2=1,IF('มี.ค.'!J16="","",'มี.ค.'!J16),IF('มี.ค.'!J46="","",'มี.ค.'!J46))</f>
        <v/>
      </c>
      <c r="MO16" s="139" t="str">
        <f>IF($B$2=1,IF('มี.ค.'!K16="","",'มี.ค.'!K16),IF('มี.ค.'!K46="","",'มี.ค.'!K46))</f>
        <v/>
      </c>
      <c r="MP16" s="139" t="str">
        <f>IF($B$2=1,IF('มี.ค.'!L16="","",'มี.ค.'!L16),IF('มี.ค.'!L46="","",'มี.ค.'!L46))</f>
        <v/>
      </c>
      <c r="MQ16" s="139" t="str">
        <f>IF($B$2=1,IF('มี.ค.'!M16="","",'มี.ค.'!M16),IF('มี.ค.'!M46="","",'มี.ค.'!M46))</f>
        <v/>
      </c>
      <c r="MR16" s="139" t="str">
        <f>IF($B$2=1,IF('มี.ค.'!N16="","",'มี.ค.'!N16),IF('มี.ค.'!N46="","",'มี.ค.'!N46))</f>
        <v/>
      </c>
      <c r="MS16" s="139" t="str">
        <f>IF($B$2=1,IF('มี.ค.'!O16="","",'มี.ค.'!O16),IF('มี.ค.'!O46="","",'มี.ค.'!O46))</f>
        <v/>
      </c>
      <c r="MT16" s="139" t="str">
        <f>IF($B$2=1,IF('มี.ค.'!P16="","",'มี.ค.'!P16),IF('มี.ค.'!P46="","",'มี.ค.'!P46))</f>
        <v/>
      </c>
      <c r="MU16" s="139" t="str">
        <f>IF($B$2=1,IF('มี.ค.'!Q16="","",'มี.ค.'!Q16),IF('มี.ค.'!Q46="","",'มี.ค.'!Q46))</f>
        <v/>
      </c>
      <c r="MV16" s="139" t="str">
        <f>IF($B$2=1,IF('มี.ค.'!R16="","",'มี.ค.'!R16),IF('มี.ค.'!R46="","",'มี.ค.'!R46))</f>
        <v/>
      </c>
      <c r="MW16" s="139" t="str">
        <f>IF($B$2=1,IF('มี.ค.'!S16="","",'มี.ค.'!S16),IF('มี.ค.'!S46="","",'มี.ค.'!S46))</f>
        <v/>
      </c>
      <c r="MX16" s="139" t="str">
        <f>IF($B$2=1,IF('มี.ค.'!T16="","",'มี.ค.'!T16),IF('มี.ค.'!T46="","",'มี.ค.'!T46))</f>
        <v/>
      </c>
      <c r="MY16" s="139" t="str">
        <f>IF($B$2=1,IF('มี.ค.'!U16="","",'มี.ค.'!U16),IF('มี.ค.'!U46="","",'มี.ค.'!U46))</f>
        <v/>
      </c>
      <c r="MZ16" s="139" t="str">
        <f>IF($B$2=1,IF('มี.ค.'!V16="","",'มี.ค.'!V16),IF('มี.ค.'!V46="","",'มี.ค.'!V46))</f>
        <v/>
      </c>
      <c r="NA16" s="139" t="str">
        <f>IF($B$2=1,IF('มี.ค.'!W16="","",'มี.ค.'!W16),IF('มี.ค.'!W46="","",'มี.ค.'!W46))</f>
        <v/>
      </c>
      <c r="NB16" s="139" t="str">
        <f>IF($B$2=1,IF('มี.ค.'!X16="","",'มี.ค.'!X16),IF('มี.ค.'!X46="","",'มี.ค.'!X46))</f>
        <v/>
      </c>
      <c r="NC16" s="139" t="str">
        <f>IF($B$2=1,IF('มี.ค.'!Y16="","",'มี.ค.'!Y16),IF('มี.ค.'!Y46="","",'มี.ค.'!Y46))</f>
        <v/>
      </c>
      <c r="ND16" s="139" t="str">
        <f>IF($B$2=1,IF('มี.ค.'!Z16="","",'มี.ค.'!Z16),IF('มี.ค.'!Z46="","",'มี.ค.'!Z46))</f>
        <v/>
      </c>
      <c r="NE16" s="139" t="str">
        <f>IF($B$2=1,IF('มี.ค.'!AA16="","",'มี.ค.'!AA16),IF('มี.ค.'!AA46="","",'มี.ค.'!AA46))</f>
        <v/>
      </c>
      <c r="NF16" s="139" t="str">
        <f>IF($B$2=1,IF('มี.ค.'!AB16="","",'มี.ค.'!AB16),IF('มี.ค.'!AB46="","",'มี.ค.'!AB46))</f>
        <v/>
      </c>
      <c r="NG16" s="139" t="str">
        <f>IF($B$2=1,IF('มี.ค.'!AC16="","",'มี.ค.'!AC16),IF('มี.ค.'!AC46="","",'มี.ค.'!AC46))</f>
        <v/>
      </c>
      <c r="NH16" s="139" t="str">
        <f>IF($B$2=1,IF('มี.ค.'!AD16="","",'มี.ค.'!AD16),IF('มี.ค.'!AD46="","",'มี.ค.'!AD46))</f>
        <v/>
      </c>
      <c r="NI16" s="139" t="str">
        <f>IF($B$2=1,IF('มี.ค.'!AE16="","",'มี.ค.'!AE16),IF('มี.ค.'!AE46="","",'มี.ค.'!AE46))</f>
        <v/>
      </c>
      <c r="NJ16" s="139" t="str">
        <f>IF($B$2=1,IF('มี.ค.'!AF16="","",'มี.ค.'!AF16),IF('มี.ค.'!AF46="","",'มี.ค.'!AF46))</f>
        <v/>
      </c>
      <c r="NK16" s="139" t="str">
        <f>IF($B$2=1,IF('มี.ค.'!AG16="","",'มี.ค.'!AG16),IF('มี.ค.'!AG46="","",'มี.ค.'!AG46))</f>
        <v/>
      </c>
      <c r="NL16" s="139" t="str">
        <f>IF($B$2=1,IF('มี.ค.'!AH16="","",'มี.ค.'!AH16),IF('มี.ค.'!AH46="","",'มี.ค.'!AH46))</f>
        <v/>
      </c>
      <c r="NM16" s="139" t="str">
        <f>IF($B$2=1,IF('มี.ค.'!AI16="","",'มี.ค.'!AI16),IF('มี.ค.'!AI46="","",'มี.ค.'!AI46))</f>
        <v/>
      </c>
    </row>
    <row r="17" spans="1:377" ht="21" customHeight="1" x14ac:dyDescent="0.35">
      <c r="A17" s="125"/>
      <c r="B17" s="125"/>
      <c r="C17" s="125"/>
      <c r="D17" s="138">
        <f t="shared" si="21"/>
        <v>14</v>
      </c>
      <c r="E17" s="139"/>
      <c r="F17" s="139" t="str">
        <f>IF($B$2=1,IF('พ.ค.'!D17="","",'พ.ค.'!D17),IF('พ.ค.'!D47="","",'พ.ค.'!D47))</f>
        <v/>
      </c>
      <c r="G17" s="139" t="str">
        <f>IF($B$2=1,IF('พ.ค.'!E17="","",'พ.ค.'!E17),IF('พ.ค.'!E47="","",'พ.ค.'!E47))</f>
        <v/>
      </c>
      <c r="H17" s="139" t="str">
        <f>IF($B$2=1,IF('พ.ค.'!F17="","",'พ.ค.'!F17),IF('พ.ค.'!F47="","",'พ.ค.'!F47))</f>
        <v/>
      </c>
      <c r="I17" s="139" t="str">
        <f>IF($B$2=1,IF('พ.ค.'!G17="","",'พ.ค.'!G17),IF('พ.ค.'!G47="","",'พ.ค.'!G47))</f>
        <v/>
      </c>
      <c r="J17" s="139" t="str">
        <f>IF($B$2=1,IF('พ.ค.'!H17="","",'พ.ค.'!H17),IF('พ.ค.'!H47="","",'พ.ค.'!H47))</f>
        <v/>
      </c>
      <c r="K17" s="139" t="str">
        <f>IF($B$2=1,IF('พ.ค.'!I17="","",'พ.ค.'!I17),IF('พ.ค.'!I47="","",'พ.ค.'!I47))</f>
        <v/>
      </c>
      <c r="L17" s="139" t="str">
        <f>IF($B$2=1,IF('พ.ค.'!J17="","",'พ.ค.'!J17),IF('พ.ค.'!J47="","",'พ.ค.'!J47))</f>
        <v/>
      </c>
      <c r="M17" s="139" t="str">
        <f>IF($B$2=1,IF('พ.ค.'!K17="","",'พ.ค.'!K17),IF('พ.ค.'!K47="","",'พ.ค.'!K47))</f>
        <v/>
      </c>
      <c r="N17" s="139" t="str">
        <f>IF($B$2=1,IF('พ.ค.'!L17="","",'พ.ค.'!L17),IF('พ.ค.'!L47="","",'พ.ค.'!L47))</f>
        <v/>
      </c>
      <c r="O17" s="139" t="str">
        <f>IF($B$2=1,IF('พ.ค.'!M17="","",'พ.ค.'!M17),IF('พ.ค.'!M47="","",'พ.ค.'!M47))</f>
        <v/>
      </c>
      <c r="P17" s="139" t="str">
        <f>IF($B$2=1,IF('พ.ค.'!N17="","",'พ.ค.'!N17),IF('พ.ค.'!N47="","",'พ.ค.'!N47))</f>
        <v/>
      </c>
      <c r="Q17" s="139" t="str">
        <f>IF($B$2=1,IF('พ.ค.'!O17="","",'พ.ค.'!O17),IF('พ.ค.'!O47="","",'พ.ค.'!O47))</f>
        <v/>
      </c>
      <c r="R17" s="139" t="str">
        <f>IF($B$2=1,IF('พ.ค.'!P17="","",'พ.ค.'!P17),IF('พ.ค.'!P47="","",'พ.ค.'!P47))</f>
        <v/>
      </c>
      <c r="S17" s="139" t="str">
        <f>IF($B$2=1,IF('พ.ค.'!Q17="","",'พ.ค.'!Q17),IF('พ.ค.'!Q47="","",'พ.ค.'!Q47))</f>
        <v/>
      </c>
      <c r="T17" s="139" t="str">
        <f>IF($B$2=1,IF('พ.ค.'!R17="","",'พ.ค.'!R17),IF('พ.ค.'!R47="","",'พ.ค.'!R47))</f>
        <v/>
      </c>
      <c r="U17" s="139" t="str">
        <f>IF($B$2=1,IF('พ.ค.'!S17="","",'พ.ค.'!S17),IF('พ.ค.'!S47="","",'พ.ค.'!S47))</f>
        <v/>
      </c>
      <c r="V17" s="139" t="str">
        <f>IF($B$2=1,IF('พ.ค.'!T17="","",'พ.ค.'!T17),IF('พ.ค.'!T47="","",'พ.ค.'!T47))</f>
        <v/>
      </c>
      <c r="W17" s="139" t="str">
        <f>IF($B$2=1,IF('พ.ค.'!U17="","",'พ.ค.'!U17),IF('พ.ค.'!U47="","",'พ.ค.'!U47))</f>
        <v/>
      </c>
      <c r="X17" s="139" t="str">
        <f>IF($B$2=1,IF('พ.ค.'!V17="","",'พ.ค.'!V17),IF('พ.ค.'!V47="","",'พ.ค.'!V47))</f>
        <v/>
      </c>
      <c r="Y17" s="139" t="str">
        <f>IF($B$2=1,IF('พ.ค.'!W17="","",'พ.ค.'!W17),IF('พ.ค.'!W47="","",'พ.ค.'!W47))</f>
        <v/>
      </c>
      <c r="Z17" s="139" t="str">
        <f>IF($B$2=1,IF('พ.ค.'!X17="","",'พ.ค.'!X17),IF('พ.ค.'!X47="","",'พ.ค.'!X47))</f>
        <v/>
      </c>
      <c r="AA17" s="139" t="str">
        <f>IF($B$2=1,IF('พ.ค.'!Y17="","",'พ.ค.'!Y17),IF('พ.ค.'!Y47="","",'พ.ค.'!Y47))</f>
        <v/>
      </c>
      <c r="AB17" s="139" t="str">
        <f>IF($B$2=1,IF('พ.ค.'!Z17="","",'พ.ค.'!Z17),IF('พ.ค.'!Z47="","",'พ.ค.'!Z47))</f>
        <v/>
      </c>
      <c r="AC17" s="139" t="str">
        <f>IF($B$2=1,IF('พ.ค.'!AA17="","",'พ.ค.'!AA17),IF('พ.ค.'!AA47="","",'พ.ค.'!AA47))</f>
        <v/>
      </c>
      <c r="AD17" s="139" t="str">
        <f>IF($B$2=1,IF('พ.ค.'!AB17="","",'พ.ค.'!AB17),IF('พ.ค.'!AB47="","",'พ.ค.'!AB47))</f>
        <v/>
      </c>
      <c r="AE17" s="139" t="str">
        <f>IF($B$2=1,IF('พ.ค.'!AC17="","",'พ.ค.'!AC17),IF('พ.ค.'!AC47="","",'พ.ค.'!AC47))</f>
        <v/>
      </c>
      <c r="AF17" s="139" t="str">
        <f>IF($B$2=1,IF('พ.ค.'!AD17="","",'พ.ค.'!AD17),IF('พ.ค.'!AD47="","",'พ.ค.'!AD47))</f>
        <v/>
      </c>
      <c r="AG17" s="139" t="str">
        <f>IF($B$2=1,IF('พ.ค.'!AE17="","",'พ.ค.'!AE17),IF('พ.ค.'!AE47="","",'พ.ค.'!AE47))</f>
        <v/>
      </c>
      <c r="AH17" s="139" t="str">
        <f>IF($B$2=1,IF('พ.ค.'!AF17="","",'พ.ค.'!AF17),IF('พ.ค.'!AF47="","",'พ.ค.'!AF47))</f>
        <v/>
      </c>
      <c r="AI17" s="139" t="str">
        <f>IF($B$2=1,IF('พ.ค.'!AG17="","",'พ.ค.'!AG17),IF('พ.ค.'!AG47="","",'พ.ค.'!AG47))</f>
        <v/>
      </c>
      <c r="AJ17" s="139" t="str">
        <f>IF($B$2=1,IF('พ.ค.'!AH17="","",'พ.ค.'!AH17),IF('พ.ค.'!AH47="","",'พ.ค.'!AH47))</f>
        <v/>
      </c>
      <c r="AK17" s="139" t="str">
        <f>IF($B$2=1,IF('พ.ค.'!AI17="","",'พ.ค.'!AI17),IF('พ.ค.'!AI47="","",'พ.ค.'!AI47))</f>
        <v/>
      </c>
      <c r="AL17" s="138">
        <f t="shared" si="11"/>
        <v>14</v>
      </c>
      <c r="AM17" s="139"/>
      <c r="AN17" s="139" t="str">
        <f>IF($B$2=1,IF('มิ.ย.'!D17="","",'มิ.ย.'!D17),IF('มิ.ย.'!D47="","",'มิ.ย.'!D47))</f>
        <v/>
      </c>
      <c r="AO17" s="139" t="str">
        <f>IF($B$2=1,IF('มิ.ย.'!E17="","",'มิ.ย.'!E17),IF('มิ.ย.'!E47="","",'มิ.ย.'!E47))</f>
        <v/>
      </c>
      <c r="AP17" s="139" t="str">
        <f>IF($B$2=1,IF('มิ.ย.'!F17="","",'มิ.ย.'!F17),IF('มิ.ย.'!F47="","",'มิ.ย.'!F47))</f>
        <v/>
      </c>
      <c r="AQ17" s="139" t="str">
        <f>IF($B$2=1,IF('มิ.ย.'!G17="","",'มิ.ย.'!G17),IF('มิ.ย.'!G47="","",'มิ.ย.'!G47))</f>
        <v/>
      </c>
      <c r="AR17" s="139" t="str">
        <f>IF($B$2=1,IF('มิ.ย.'!H17="","",'มิ.ย.'!H17),IF('มิ.ย.'!H47="","",'มิ.ย.'!H47))</f>
        <v/>
      </c>
      <c r="AS17" s="139" t="str">
        <f>IF($B$2=1,IF('มิ.ย.'!I17="","",'มิ.ย.'!I17),IF('มิ.ย.'!I47="","",'มิ.ย.'!I47))</f>
        <v/>
      </c>
      <c r="AT17" s="139" t="str">
        <f>IF($B$2=1,IF('มิ.ย.'!J17="","",'มิ.ย.'!J17),IF('มิ.ย.'!J47="","",'มิ.ย.'!J47))</f>
        <v/>
      </c>
      <c r="AU17" s="139" t="str">
        <f>IF($B$2=1,IF('มิ.ย.'!K17="","",'มิ.ย.'!K17),IF('มิ.ย.'!K47="","",'มิ.ย.'!K47))</f>
        <v/>
      </c>
      <c r="AV17" s="139" t="str">
        <f>IF($B$2=1,IF('มิ.ย.'!L17="","",'มิ.ย.'!L17),IF('มิ.ย.'!L47="","",'มิ.ย.'!L47))</f>
        <v/>
      </c>
      <c r="AW17" s="139" t="str">
        <f>IF($B$2=1,IF('มิ.ย.'!M17="","",'มิ.ย.'!M17),IF('มิ.ย.'!M47="","",'มิ.ย.'!M47))</f>
        <v/>
      </c>
      <c r="AX17" s="139" t="str">
        <f>IF($B$2=1,IF('มิ.ย.'!N17="","",'มิ.ย.'!N17),IF('มิ.ย.'!N47="","",'มิ.ย.'!N47))</f>
        <v/>
      </c>
      <c r="AY17" s="139" t="str">
        <f>IF($B$2=1,IF('มิ.ย.'!O17="","",'มิ.ย.'!O17),IF('มิ.ย.'!O47="","",'มิ.ย.'!O47))</f>
        <v/>
      </c>
      <c r="AZ17" s="139" t="str">
        <f>IF($B$2=1,IF('มิ.ย.'!P17="","",'มิ.ย.'!P17),IF('มิ.ย.'!P47="","",'มิ.ย.'!P47))</f>
        <v/>
      </c>
      <c r="BA17" s="139" t="str">
        <f>IF($B$2=1,IF('มิ.ย.'!Q17="","",'มิ.ย.'!Q17),IF('มิ.ย.'!Q47="","",'มิ.ย.'!Q47))</f>
        <v/>
      </c>
      <c r="BB17" s="139" t="str">
        <f>IF($B$2=1,IF('มิ.ย.'!R17="","",'มิ.ย.'!R17),IF('มิ.ย.'!R47="","",'มิ.ย.'!R47))</f>
        <v/>
      </c>
      <c r="BC17" s="139" t="str">
        <f>IF($B$2=1,IF('มิ.ย.'!S17="","",'มิ.ย.'!S17),IF('มิ.ย.'!S47="","",'มิ.ย.'!S47))</f>
        <v/>
      </c>
      <c r="BD17" s="139" t="str">
        <f>IF($B$2=1,IF('มิ.ย.'!T17="","",'มิ.ย.'!T17),IF('มิ.ย.'!T47="","",'มิ.ย.'!T47))</f>
        <v/>
      </c>
      <c r="BE17" s="139" t="str">
        <f>IF($B$2=1,IF('มิ.ย.'!U17="","",'มิ.ย.'!U17),IF('มิ.ย.'!U47="","",'มิ.ย.'!U47))</f>
        <v/>
      </c>
      <c r="BF17" s="139" t="str">
        <f>IF($B$2=1,IF('มิ.ย.'!V17="","",'มิ.ย.'!V17),IF('มิ.ย.'!V47="","",'มิ.ย.'!V47))</f>
        <v/>
      </c>
      <c r="BG17" s="139" t="str">
        <f>IF($B$2=1,IF('มิ.ย.'!W17="","",'มิ.ย.'!W17),IF('มิ.ย.'!W47="","",'มิ.ย.'!W47))</f>
        <v/>
      </c>
      <c r="BH17" s="139" t="str">
        <f>IF($B$2=1,IF('มิ.ย.'!X17="","",'มิ.ย.'!X17),IF('มิ.ย.'!X47="","",'มิ.ย.'!X47))</f>
        <v/>
      </c>
      <c r="BI17" s="139" t="str">
        <f>IF($B$2=1,IF('มิ.ย.'!Y17="","",'มิ.ย.'!Y17),IF('มิ.ย.'!Y47="","",'มิ.ย.'!Y47))</f>
        <v/>
      </c>
      <c r="BJ17" s="139" t="str">
        <f>IF($B$2=1,IF('มิ.ย.'!Z17="","",'มิ.ย.'!Z17),IF('มิ.ย.'!Z47="","",'มิ.ย.'!Z47))</f>
        <v/>
      </c>
      <c r="BK17" s="139" t="str">
        <f>IF($B$2=1,IF('มิ.ย.'!AA17="","",'มิ.ย.'!AA17),IF('มิ.ย.'!AA47="","",'มิ.ย.'!AA47))</f>
        <v/>
      </c>
      <c r="BL17" s="139" t="str">
        <f>IF($B$2=1,IF('มิ.ย.'!AB17="","",'มิ.ย.'!AB17),IF('มิ.ย.'!AB47="","",'มิ.ย.'!AB47))</f>
        <v/>
      </c>
      <c r="BM17" s="139" t="str">
        <f>IF($B$2=1,IF('มิ.ย.'!AC17="","",'มิ.ย.'!AC17),IF('มิ.ย.'!AC47="","",'มิ.ย.'!AC47))</f>
        <v/>
      </c>
      <c r="BN17" s="139" t="str">
        <f>IF($B$2=1,IF('มิ.ย.'!AD17="","",'มิ.ย.'!AD17),IF('มิ.ย.'!AD47="","",'มิ.ย.'!AD47))</f>
        <v/>
      </c>
      <c r="BO17" s="139" t="str">
        <f>IF($B$2=1,IF('มิ.ย.'!AE17="","",'มิ.ย.'!AE17),IF('มิ.ย.'!AE47="","",'มิ.ย.'!AE47))</f>
        <v/>
      </c>
      <c r="BP17" s="139" t="str">
        <f>IF($B$2=1,IF('มิ.ย.'!AF17="","",'มิ.ย.'!AF17),IF('มิ.ย.'!AF47="","",'มิ.ย.'!AF47))</f>
        <v/>
      </c>
      <c r="BQ17" s="139" t="str">
        <f>IF($B$2=1,IF('มิ.ย.'!AG17="","",'มิ.ย.'!AG17),IF('มิ.ย.'!AG47="","",'มิ.ย.'!AG47))</f>
        <v/>
      </c>
      <c r="BR17" s="139" t="str">
        <f>IF($B$2=1,IF('มิ.ย.'!AH17="","",'มิ.ย.'!AH17),IF('มิ.ย.'!AH47="","",'มิ.ย.'!AH47))</f>
        <v/>
      </c>
      <c r="BS17" s="139" t="str">
        <f>IF($B$2=1,IF('มิ.ย.'!AI17="","",'มิ.ย.'!AI17),IF('มิ.ย.'!AI47="","",'มิ.ย.'!AI47))</f>
        <v/>
      </c>
      <c r="BT17" s="138">
        <f t="shared" si="12"/>
        <v>14</v>
      </c>
      <c r="BU17" s="139"/>
      <c r="BV17" s="139" t="str">
        <f>IF($B$2=1,IF('ก.ค.'!D17="","",'ก.ค.'!D17),IF('ก.ค.'!D47="","",'ก.ค.'!D47))</f>
        <v/>
      </c>
      <c r="BW17" s="139" t="str">
        <f>IF($B$2=1,IF('ก.ค.'!E17="","",'ก.ค.'!E17),IF('ก.ค.'!E47="","",'ก.ค.'!E47))</f>
        <v/>
      </c>
      <c r="BX17" s="139" t="str">
        <f>IF($B$2=1,IF('ก.ค.'!F17="","",'ก.ค.'!F17),IF('ก.ค.'!F47="","",'ก.ค.'!F47))</f>
        <v/>
      </c>
      <c r="BY17" s="139" t="str">
        <f>IF($B$2=1,IF('ก.ค.'!G17="","",'ก.ค.'!G17),IF('ก.ค.'!G47="","",'ก.ค.'!G47))</f>
        <v/>
      </c>
      <c r="BZ17" s="139" t="str">
        <f>IF($B$2=1,IF('ก.ค.'!H17="","",'ก.ค.'!H17),IF('ก.ค.'!H47="","",'ก.ค.'!H47))</f>
        <v/>
      </c>
      <c r="CA17" s="139" t="str">
        <f>IF($B$2=1,IF('ก.ค.'!I17="","",'ก.ค.'!I17),IF('ก.ค.'!I47="","",'ก.ค.'!I47))</f>
        <v/>
      </c>
      <c r="CB17" s="139" t="str">
        <f>IF($B$2=1,IF('ก.ค.'!J17="","",'ก.ค.'!J17),IF('ก.ค.'!J47="","",'ก.ค.'!J47))</f>
        <v/>
      </c>
      <c r="CC17" s="139" t="str">
        <f>IF($B$2=1,IF('ก.ค.'!K17="","",'ก.ค.'!K17),IF('ก.ค.'!K47="","",'ก.ค.'!K47))</f>
        <v/>
      </c>
      <c r="CD17" s="139" t="str">
        <f>IF($B$2=1,IF('ก.ค.'!L17="","",'ก.ค.'!L17),IF('ก.ค.'!L47="","",'ก.ค.'!L47))</f>
        <v/>
      </c>
      <c r="CE17" s="139" t="str">
        <f>IF($B$2=1,IF('ก.ค.'!M17="","",'ก.ค.'!M17),IF('ก.ค.'!M47="","",'ก.ค.'!M47))</f>
        <v/>
      </c>
      <c r="CF17" s="139" t="str">
        <f>IF($B$2=1,IF('ก.ค.'!N17="","",'ก.ค.'!N17),IF('ก.ค.'!N47="","",'ก.ค.'!N47))</f>
        <v/>
      </c>
      <c r="CG17" s="139" t="str">
        <f>IF($B$2=1,IF('ก.ค.'!O17="","",'ก.ค.'!O17),IF('ก.ค.'!O47="","",'ก.ค.'!O47))</f>
        <v/>
      </c>
      <c r="CH17" s="139" t="str">
        <f>IF($B$2=1,IF('ก.ค.'!P17="","",'ก.ค.'!P17),IF('ก.ค.'!P47="","",'ก.ค.'!P47))</f>
        <v/>
      </c>
      <c r="CI17" s="139" t="str">
        <f>IF($B$2=1,IF('ก.ค.'!Q17="","",'ก.ค.'!Q17),IF('ก.ค.'!Q47="","",'ก.ค.'!Q47))</f>
        <v/>
      </c>
      <c r="CJ17" s="139" t="str">
        <f>IF($B$2=1,IF('ก.ค.'!R17="","",'ก.ค.'!R17),IF('ก.ค.'!R47="","",'ก.ค.'!R47))</f>
        <v/>
      </c>
      <c r="CK17" s="139" t="str">
        <f>IF($B$2=1,IF('ก.ค.'!S17="","",'ก.ค.'!S17),IF('ก.ค.'!S47="","",'ก.ค.'!S47))</f>
        <v/>
      </c>
      <c r="CL17" s="139" t="str">
        <f>IF($B$2=1,IF('ก.ค.'!T17="","",'ก.ค.'!T17),IF('ก.ค.'!T47="","",'ก.ค.'!T47))</f>
        <v/>
      </c>
      <c r="CM17" s="139" t="str">
        <f>IF($B$2=1,IF('ก.ค.'!U17="","",'ก.ค.'!U17),IF('ก.ค.'!U47="","",'ก.ค.'!U47))</f>
        <v/>
      </c>
      <c r="CN17" s="139" t="str">
        <f>IF($B$2=1,IF('ก.ค.'!V17="","",'ก.ค.'!V17),IF('ก.ค.'!V47="","",'ก.ค.'!V47))</f>
        <v/>
      </c>
      <c r="CO17" s="139" t="str">
        <f>IF($B$2=1,IF('ก.ค.'!W17="","",'ก.ค.'!W17),IF('ก.ค.'!W47="","",'ก.ค.'!W47))</f>
        <v/>
      </c>
      <c r="CP17" s="139" t="str">
        <f>IF($B$2=1,IF('ก.ค.'!X17="","",'ก.ค.'!X17),IF('ก.ค.'!X47="","",'ก.ค.'!X47))</f>
        <v/>
      </c>
      <c r="CQ17" s="139" t="str">
        <f>IF($B$2=1,IF('ก.ค.'!Y17="","",'ก.ค.'!Y17),IF('ก.ค.'!Y47="","",'ก.ค.'!Y47))</f>
        <v/>
      </c>
      <c r="CR17" s="139" t="str">
        <f>IF($B$2=1,IF('ก.ค.'!Z17="","",'ก.ค.'!Z17),IF('ก.ค.'!Z47="","",'ก.ค.'!Z47))</f>
        <v/>
      </c>
      <c r="CS17" s="139" t="str">
        <f>IF($B$2=1,IF('ก.ค.'!AA17="","",'ก.ค.'!AA17),IF('ก.ค.'!AA47="","",'ก.ค.'!AA47))</f>
        <v/>
      </c>
      <c r="CT17" s="139" t="str">
        <f>IF($B$2=1,IF('ก.ค.'!AB17="","",'ก.ค.'!AB17),IF('ก.ค.'!AB47="","",'ก.ค.'!AB47))</f>
        <v/>
      </c>
      <c r="CU17" s="139" t="str">
        <f>IF($B$2=1,IF('ก.ค.'!AC17="","",'ก.ค.'!AC17),IF('ก.ค.'!AC47="","",'ก.ค.'!AC47))</f>
        <v/>
      </c>
      <c r="CV17" s="139" t="str">
        <f>IF($B$2=1,IF('ก.ค.'!AD17="","",'ก.ค.'!AD17),IF('ก.ค.'!AD47="","",'ก.ค.'!AD47))</f>
        <v/>
      </c>
      <c r="CW17" s="139" t="str">
        <f>IF($B$2=1,IF('ก.ค.'!AE17="","",'ก.ค.'!AE17),IF('ก.ค.'!AE47="","",'ก.ค.'!AE47))</f>
        <v/>
      </c>
      <c r="CX17" s="139" t="str">
        <f>IF($B$2=1,IF('ก.ค.'!AF17="","",'ก.ค.'!AF17),IF('ก.ค.'!AF47="","",'ก.ค.'!AF47))</f>
        <v/>
      </c>
      <c r="CY17" s="139" t="str">
        <f>IF($B$2=1,IF('ก.ค.'!AG17="","",'ก.ค.'!AG17),IF('ก.ค.'!AG47="","",'ก.ค.'!AG47))</f>
        <v/>
      </c>
      <c r="CZ17" s="139" t="str">
        <f>IF($B$2=1,IF('ก.ค.'!AH17="","",'ก.ค.'!AH17),IF('ก.ค.'!AH47="","",'ก.ค.'!AH47))</f>
        <v/>
      </c>
      <c r="DA17" s="139" t="str">
        <f>IF($B$2=1,IF('ก.ค.'!AI17="","",'ก.ค.'!AI17),IF('ก.ค.'!AI47="","",'ก.ค.'!AI47))</f>
        <v/>
      </c>
      <c r="DB17" s="138">
        <f t="shared" si="13"/>
        <v>14</v>
      </c>
      <c r="DC17" s="139"/>
      <c r="DD17" s="139" t="str">
        <f>IF($B$2=1,IF('ส.ค.'!D17="","",'ส.ค.'!D17),IF('ส.ค.'!D47="","",'ส.ค.'!D47))</f>
        <v/>
      </c>
      <c r="DE17" s="139" t="str">
        <f>IF($B$2=1,IF('ส.ค.'!E17="","",'ส.ค.'!E17),IF('ส.ค.'!E47="","",'ส.ค.'!E47))</f>
        <v/>
      </c>
      <c r="DF17" s="139" t="str">
        <f>IF($B$2=1,IF('ส.ค.'!F17="","",'ส.ค.'!F17),IF('ส.ค.'!F47="","",'ส.ค.'!F47))</f>
        <v/>
      </c>
      <c r="DG17" s="139" t="str">
        <f>IF($B$2=1,IF('ส.ค.'!G17="","",'ส.ค.'!G17),IF('ส.ค.'!G47="","",'ส.ค.'!G47))</f>
        <v/>
      </c>
      <c r="DH17" s="139" t="str">
        <f>IF($B$2=1,IF('ส.ค.'!H17="","",'ส.ค.'!H17),IF('ส.ค.'!H47="","",'ส.ค.'!H47))</f>
        <v/>
      </c>
      <c r="DI17" s="139" t="str">
        <f>IF($B$2=1,IF('ส.ค.'!I17="","",'ส.ค.'!I17),IF('ส.ค.'!I47="","",'ส.ค.'!I47))</f>
        <v/>
      </c>
      <c r="DJ17" s="139" t="str">
        <f>IF($B$2=1,IF('ส.ค.'!J17="","",'ส.ค.'!J17),IF('ส.ค.'!J47="","",'ส.ค.'!J47))</f>
        <v/>
      </c>
      <c r="DK17" s="139" t="str">
        <f>IF($B$2=1,IF('ส.ค.'!K17="","",'ส.ค.'!K17),IF('ส.ค.'!K47="","",'ส.ค.'!K47))</f>
        <v/>
      </c>
      <c r="DL17" s="139" t="str">
        <f>IF($B$2=1,IF('ส.ค.'!L17="","",'ส.ค.'!L17),IF('ส.ค.'!L47="","",'ส.ค.'!L47))</f>
        <v/>
      </c>
      <c r="DM17" s="139" t="str">
        <f>IF($B$2=1,IF('ส.ค.'!M17="","",'ส.ค.'!M17),IF('ส.ค.'!M47="","",'ส.ค.'!M47))</f>
        <v/>
      </c>
      <c r="DN17" s="139" t="str">
        <f>IF($B$2=1,IF('ส.ค.'!N17="","",'ส.ค.'!N17),IF('ส.ค.'!N47="","",'ส.ค.'!N47))</f>
        <v/>
      </c>
      <c r="DO17" s="139" t="str">
        <f>IF($B$2=1,IF('ส.ค.'!O17="","",'ส.ค.'!O17),IF('ส.ค.'!O47="","",'ส.ค.'!O47))</f>
        <v/>
      </c>
      <c r="DP17" s="139" t="str">
        <f>IF($B$2=1,IF('ส.ค.'!P17="","",'ส.ค.'!P17),IF('ส.ค.'!P47="","",'ส.ค.'!P47))</f>
        <v/>
      </c>
      <c r="DQ17" s="139" t="str">
        <f>IF($B$2=1,IF('ส.ค.'!Q17="","",'ส.ค.'!Q17),IF('ส.ค.'!Q47="","",'ส.ค.'!Q47))</f>
        <v/>
      </c>
      <c r="DR17" s="139" t="str">
        <f>IF($B$2=1,IF('ส.ค.'!R17="","",'ส.ค.'!R17),IF('ส.ค.'!R47="","",'ส.ค.'!R47))</f>
        <v/>
      </c>
      <c r="DS17" s="139" t="str">
        <f>IF($B$2=1,IF('ส.ค.'!S17="","",'ส.ค.'!S17),IF('ส.ค.'!S47="","",'ส.ค.'!S47))</f>
        <v/>
      </c>
      <c r="DT17" s="139" t="str">
        <f>IF($B$2=1,IF('ส.ค.'!T17="","",'ส.ค.'!T17),IF('ส.ค.'!T47="","",'ส.ค.'!T47))</f>
        <v/>
      </c>
      <c r="DU17" s="139" t="str">
        <f>IF($B$2=1,IF('ส.ค.'!U17="","",'ส.ค.'!U17),IF('ส.ค.'!U47="","",'ส.ค.'!U47))</f>
        <v/>
      </c>
      <c r="DV17" s="139" t="str">
        <f>IF($B$2=1,IF('ส.ค.'!V17="","",'ส.ค.'!V17),IF('ส.ค.'!V47="","",'ส.ค.'!V47))</f>
        <v/>
      </c>
      <c r="DW17" s="139" t="str">
        <f>IF($B$2=1,IF('ส.ค.'!W17="","",'ส.ค.'!W17),IF('ส.ค.'!W47="","",'ส.ค.'!W47))</f>
        <v/>
      </c>
      <c r="DX17" s="139" t="str">
        <f>IF($B$2=1,IF('ส.ค.'!X17="","",'ส.ค.'!X17),IF('ส.ค.'!X47="","",'ส.ค.'!X47))</f>
        <v/>
      </c>
      <c r="DY17" s="139" t="str">
        <f>IF($B$2=1,IF('ส.ค.'!Y17="","",'ส.ค.'!Y17),IF('ส.ค.'!Y47="","",'ส.ค.'!Y47))</f>
        <v/>
      </c>
      <c r="DZ17" s="139" t="str">
        <f>IF($B$2=1,IF('ส.ค.'!Z17="","",'ส.ค.'!Z17),IF('ส.ค.'!Z47="","",'ส.ค.'!Z47))</f>
        <v/>
      </c>
      <c r="EA17" s="139" t="str">
        <f>IF($B$2=1,IF('ส.ค.'!AA17="","",'ส.ค.'!AA17),IF('ส.ค.'!AA47="","",'ส.ค.'!AA47))</f>
        <v/>
      </c>
      <c r="EB17" s="139" t="str">
        <f>IF($B$2=1,IF('ส.ค.'!AB17="","",'ส.ค.'!AB17),IF('ส.ค.'!AB47="","",'ส.ค.'!AB47))</f>
        <v/>
      </c>
      <c r="EC17" s="139" t="str">
        <f>IF($B$2=1,IF('ส.ค.'!AC17="","",'ส.ค.'!AC17),IF('ส.ค.'!AC47="","",'ส.ค.'!AC47))</f>
        <v/>
      </c>
      <c r="ED17" s="139" t="str">
        <f>IF($B$2=1,IF('ส.ค.'!AD17="","",'ส.ค.'!AD17),IF('ส.ค.'!AD47="","",'ส.ค.'!AD47))</f>
        <v/>
      </c>
      <c r="EE17" s="139" t="str">
        <f>IF($B$2=1,IF('ส.ค.'!AE17="","",'ส.ค.'!AE17),IF('ส.ค.'!AE47="","",'ส.ค.'!AE47))</f>
        <v/>
      </c>
      <c r="EF17" s="139" t="str">
        <f>IF($B$2=1,IF('ส.ค.'!AF17="","",'ส.ค.'!AF17),IF('ส.ค.'!AF47="","",'ส.ค.'!AF47))</f>
        <v/>
      </c>
      <c r="EG17" s="139" t="str">
        <f>IF($B$2=1,IF('ส.ค.'!AG17="","",'ส.ค.'!AG17),IF('ส.ค.'!AG47="","",'ส.ค.'!AG47))</f>
        <v/>
      </c>
      <c r="EH17" s="139" t="str">
        <f>IF($B$2=1,IF('ส.ค.'!AH17="","",'ส.ค.'!AH17),IF('ส.ค.'!AH47="","",'ส.ค.'!AH47))</f>
        <v/>
      </c>
      <c r="EI17" s="139" t="str">
        <f>IF($B$2=1,IF('ส.ค.'!AI17="","",'ส.ค.'!AI17),IF('ส.ค.'!AI47="","",'ส.ค.'!AI47))</f>
        <v/>
      </c>
      <c r="EJ17" s="138">
        <f t="shared" si="14"/>
        <v>14</v>
      </c>
      <c r="EK17" s="139"/>
      <c r="EL17" s="139" t="str">
        <f>IF($B$2=1,IF('ก.ย.'!D17="","",'ก.ย.'!D17),IF('ก.ย.'!D47="","",'ก.ย.'!D47))</f>
        <v/>
      </c>
      <c r="EM17" s="139" t="str">
        <f>IF($B$2=1,IF('ก.ย.'!E17="","",'ก.ย.'!E17),IF('ก.ย.'!E47="","",'ก.ย.'!E47))</f>
        <v/>
      </c>
      <c r="EN17" s="139" t="str">
        <f>IF($B$2=1,IF('ก.ย.'!F17="","",'ก.ย.'!F17),IF('ก.ย.'!F47="","",'ก.ย.'!F47))</f>
        <v/>
      </c>
      <c r="EO17" s="139" t="str">
        <f>IF($B$2=1,IF('ก.ย.'!G17="","",'ก.ย.'!G17),IF('ก.ย.'!G47="","",'ก.ย.'!G47))</f>
        <v/>
      </c>
      <c r="EP17" s="139" t="str">
        <f>IF($B$2=1,IF('ก.ย.'!H17="","",'ก.ย.'!H17),IF('ก.ย.'!H47="","",'ก.ย.'!H47))</f>
        <v/>
      </c>
      <c r="EQ17" s="139" t="str">
        <f>IF($B$2=1,IF('ก.ย.'!I17="","",'ก.ย.'!I17),IF('ก.ย.'!I47="","",'ก.ย.'!I47))</f>
        <v/>
      </c>
      <c r="ER17" s="139" t="str">
        <f>IF($B$2=1,IF('ก.ย.'!J17="","",'ก.ย.'!J17),IF('ก.ย.'!J47="","",'ก.ย.'!J47))</f>
        <v/>
      </c>
      <c r="ES17" s="139" t="str">
        <f>IF($B$2=1,IF('ก.ย.'!K17="","",'ก.ย.'!K17),IF('ก.ย.'!K47="","",'ก.ย.'!K47))</f>
        <v/>
      </c>
      <c r="ET17" s="139" t="str">
        <f>IF($B$2=1,IF('ก.ย.'!L17="","",'ก.ย.'!L17),IF('ก.ย.'!L47="","",'ก.ย.'!L47))</f>
        <v/>
      </c>
      <c r="EU17" s="139" t="str">
        <f>IF($B$2=1,IF('ก.ย.'!M17="","",'ก.ย.'!M17),IF('ก.ย.'!M47="","",'ก.ย.'!M47))</f>
        <v/>
      </c>
      <c r="EV17" s="139" t="str">
        <f>IF($B$2=1,IF('ก.ย.'!N17="","",'ก.ย.'!N17),IF('ก.ย.'!N47="","",'ก.ย.'!N47))</f>
        <v/>
      </c>
      <c r="EW17" s="139" t="str">
        <f>IF($B$2=1,IF('ก.ย.'!O17="","",'ก.ย.'!O17),IF('ก.ย.'!O47="","",'ก.ย.'!O47))</f>
        <v/>
      </c>
      <c r="EX17" s="139" t="str">
        <f>IF($B$2=1,IF('ก.ย.'!P17="","",'ก.ย.'!P17),IF('ก.ย.'!P47="","",'ก.ย.'!P47))</f>
        <v/>
      </c>
      <c r="EY17" s="139" t="str">
        <f>IF($B$2=1,IF('ก.ย.'!Q17="","",'ก.ย.'!Q17),IF('ก.ย.'!Q47="","",'ก.ย.'!Q47))</f>
        <v/>
      </c>
      <c r="EZ17" s="139" t="str">
        <f>IF($B$2=1,IF('ก.ย.'!R17="","",'ก.ย.'!R17),IF('ก.ย.'!R47="","",'ก.ย.'!R47))</f>
        <v/>
      </c>
      <c r="FA17" s="139" t="str">
        <f>IF($B$2=1,IF('ก.ย.'!S17="","",'ก.ย.'!S17),IF('ก.ย.'!S47="","",'ก.ย.'!S47))</f>
        <v/>
      </c>
      <c r="FB17" s="139" t="str">
        <f>IF($B$2=1,IF('ก.ย.'!T17="","",'ก.ย.'!T17),IF('ก.ย.'!T47="","",'ก.ย.'!T47))</f>
        <v/>
      </c>
      <c r="FC17" s="139" t="str">
        <f>IF($B$2=1,IF('ก.ย.'!U17="","",'ก.ย.'!U17),IF('ก.ย.'!U47="","",'ก.ย.'!U47))</f>
        <v/>
      </c>
      <c r="FD17" s="139" t="str">
        <f>IF($B$2=1,IF('ก.ย.'!V17="","",'ก.ย.'!V17),IF('ก.ย.'!V47="","",'ก.ย.'!V47))</f>
        <v/>
      </c>
      <c r="FE17" s="139" t="str">
        <f>IF($B$2=1,IF('ก.ย.'!W17="","",'ก.ย.'!W17),IF('ก.ย.'!W47="","",'ก.ย.'!W47))</f>
        <v/>
      </c>
      <c r="FF17" s="139" t="str">
        <f>IF($B$2=1,IF('ก.ย.'!X17="","",'ก.ย.'!X17),IF('ก.ย.'!X47="","",'ก.ย.'!X47))</f>
        <v/>
      </c>
      <c r="FG17" s="139" t="str">
        <f>IF($B$2=1,IF('ก.ย.'!Y17="","",'ก.ย.'!Y17),IF('ก.ย.'!Y47="","",'ก.ย.'!Y47))</f>
        <v/>
      </c>
      <c r="FH17" s="139" t="str">
        <f>IF($B$2=1,IF('ก.ย.'!Z17="","",'ก.ย.'!Z17),IF('ก.ย.'!Z47="","",'ก.ย.'!Z47))</f>
        <v/>
      </c>
      <c r="FI17" s="139" t="str">
        <f>IF($B$2=1,IF('ก.ย.'!AA17="","",'ก.ย.'!AA17),IF('ก.ย.'!AA47="","",'ก.ย.'!AA47))</f>
        <v/>
      </c>
      <c r="FJ17" s="139" t="str">
        <f>IF($B$2=1,IF('ก.ย.'!AB17="","",'ก.ย.'!AB17),IF('ก.ย.'!AB47="","",'ก.ย.'!AB47))</f>
        <v/>
      </c>
      <c r="FK17" s="139" t="str">
        <f>IF($B$2=1,IF('ก.ย.'!AC17="","",'ก.ย.'!AC17),IF('ก.ย.'!AC47="","",'ก.ย.'!AC47))</f>
        <v/>
      </c>
      <c r="FL17" s="139" t="str">
        <f>IF($B$2=1,IF('ก.ย.'!AD17="","",'ก.ย.'!AD17),IF('ก.ย.'!AD47="","",'ก.ย.'!AD47))</f>
        <v/>
      </c>
      <c r="FM17" s="139" t="str">
        <f>IF($B$2=1,IF('ก.ย.'!AE17="","",'ก.ย.'!AE17),IF('ก.ย.'!AE47="","",'ก.ย.'!AE47))</f>
        <v/>
      </c>
      <c r="FN17" s="139" t="str">
        <f>IF($B$2=1,IF('ก.ย.'!AF17="","",'ก.ย.'!AF17),IF('ก.ย.'!AF47="","",'ก.ย.'!AF47))</f>
        <v/>
      </c>
      <c r="FO17" s="139" t="str">
        <f>IF($B$2=1,IF('ก.ย.'!AG17="","",'ก.ย.'!AG17),IF('ก.ย.'!AG47="","",'ก.ย.'!AG47))</f>
        <v/>
      </c>
      <c r="FP17" s="139" t="str">
        <f>IF($B$2=1,IF('ก.ย.'!AH17="","",'ก.ย.'!AH17),IF('ก.ย.'!AH47="","",'ก.ย.'!AH47))</f>
        <v/>
      </c>
      <c r="FQ17" s="139" t="str">
        <f>IF($B$2=1,IF('ก.ย.'!AI17="","",'ก.ย.'!AI17),IF('ก.ย.'!AI47="","",'ก.ย.'!AI47))</f>
        <v/>
      </c>
      <c r="FR17" s="138">
        <f t="shared" si="15"/>
        <v>14</v>
      </c>
      <c r="FS17" s="139"/>
      <c r="FT17" s="139" t="str">
        <f>IF($B$2=1,IF('ต.ค.'!D17="","",'ต.ค.'!D17),IF('ต.ค.'!D47="","",'ต.ค.'!D47))</f>
        <v/>
      </c>
      <c r="FU17" s="139" t="str">
        <f>IF($B$2=1,IF('ต.ค.'!E17="","",'ต.ค.'!E17),IF('ต.ค.'!E47="","",'ต.ค.'!E47))</f>
        <v/>
      </c>
      <c r="FV17" s="139" t="str">
        <f>IF($B$2=1,IF('ต.ค.'!F17="","",'ต.ค.'!F17),IF('ต.ค.'!F47="","",'ต.ค.'!F47))</f>
        <v/>
      </c>
      <c r="FW17" s="139" t="str">
        <f>IF($B$2=1,IF('ต.ค.'!G17="","",'ต.ค.'!G17),IF('ต.ค.'!G47="","",'ต.ค.'!G47))</f>
        <v/>
      </c>
      <c r="FX17" s="139" t="str">
        <f>IF($B$2=1,IF('ต.ค.'!H17="","",'ต.ค.'!H17),IF('ต.ค.'!H47="","",'ต.ค.'!H47))</f>
        <v/>
      </c>
      <c r="FY17" s="139" t="str">
        <f>IF($B$2=1,IF('ต.ค.'!I17="","",'ต.ค.'!I17),IF('ต.ค.'!I47="","",'ต.ค.'!I47))</f>
        <v/>
      </c>
      <c r="FZ17" s="139" t="str">
        <f>IF($B$2=1,IF('ต.ค.'!J17="","",'ต.ค.'!J17),IF('ต.ค.'!J47="","",'ต.ค.'!J47))</f>
        <v/>
      </c>
      <c r="GA17" s="139" t="str">
        <f>IF($B$2=1,IF('ต.ค.'!K17="","",'ต.ค.'!K17),IF('ต.ค.'!K47="","",'ต.ค.'!K47))</f>
        <v/>
      </c>
      <c r="GB17" s="139" t="str">
        <f>IF($B$2=1,IF('ต.ค.'!L17="","",'ต.ค.'!L17),IF('ต.ค.'!L47="","",'ต.ค.'!L47))</f>
        <v/>
      </c>
      <c r="GC17" s="139" t="str">
        <f>IF($B$2=1,IF('ต.ค.'!M17="","",'ต.ค.'!M17),IF('ต.ค.'!M47="","",'ต.ค.'!M47))</f>
        <v/>
      </c>
      <c r="GD17" s="139" t="str">
        <f>IF($B$2=1,IF('ต.ค.'!N17="","",'ต.ค.'!N17),IF('ต.ค.'!N47="","",'ต.ค.'!N47))</f>
        <v/>
      </c>
      <c r="GE17" s="139" t="str">
        <f>IF($B$2=1,IF('ต.ค.'!O17="","",'ต.ค.'!O17),IF('ต.ค.'!O47="","",'ต.ค.'!O47))</f>
        <v/>
      </c>
      <c r="GF17" s="139" t="str">
        <f>IF($B$2=1,IF('ต.ค.'!P17="","",'ต.ค.'!P17),IF('ต.ค.'!P47="","",'ต.ค.'!P47))</f>
        <v/>
      </c>
      <c r="GG17" s="139" t="str">
        <f>IF($B$2=1,IF('ต.ค.'!Q17="","",'ต.ค.'!Q17),IF('ต.ค.'!Q47="","",'ต.ค.'!Q47))</f>
        <v/>
      </c>
      <c r="GH17" s="139" t="str">
        <f>IF($B$2=1,IF('ต.ค.'!R17="","",'ต.ค.'!R17),IF('ต.ค.'!R47="","",'ต.ค.'!R47))</f>
        <v/>
      </c>
      <c r="GI17" s="139" t="str">
        <f>IF($B$2=1,IF('ต.ค.'!S17="","",'ต.ค.'!S17),IF('ต.ค.'!S47="","",'ต.ค.'!S47))</f>
        <v/>
      </c>
      <c r="GJ17" s="139" t="str">
        <f>IF($B$2=1,IF('ต.ค.'!T17="","",'ต.ค.'!T17),IF('ต.ค.'!T47="","",'ต.ค.'!T47))</f>
        <v/>
      </c>
      <c r="GK17" s="139" t="str">
        <f>IF($B$2=1,IF('ต.ค.'!U17="","",'ต.ค.'!U17),IF('ต.ค.'!U47="","",'ต.ค.'!U47))</f>
        <v/>
      </c>
      <c r="GL17" s="139" t="str">
        <f>IF($B$2=1,IF('ต.ค.'!V17="","",'ต.ค.'!V17),IF('ต.ค.'!V47="","",'ต.ค.'!V47))</f>
        <v/>
      </c>
      <c r="GM17" s="139" t="str">
        <f>IF($B$2=1,IF('ต.ค.'!W17="","",'ต.ค.'!W17),IF('ต.ค.'!W47="","",'ต.ค.'!W47))</f>
        <v/>
      </c>
      <c r="GN17" s="139" t="str">
        <f>IF($B$2=1,IF('ต.ค.'!X17="","",'ต.ค.'!X17),IF('ต.ค.'!X47="","",'ต.ค.'!X47))</f>
        <v/>
      </c>
      <c r="GO17" s="139" t="str">
        <f>IF($B$2=1,IF('ต.ค.'!Y17="","",'ต.ค.'!Y17),IF('ต.ค.'!Y47="","",'ต.ค.'!Y47))</f>
        <v/>
      </c>
      <c r="GP17" s="139" t="str">
        <f>IF($B$2=1,IF('ต.ค.'!Z17="","",'ต.ค.'!Z17),IF('ต.ค.'!Z47="","",'ต.ค.'!Z47))</f>
        <v/>
      </c>
      <c r="GQ17" s="139" t="str">
        <f>IF($B$2=1,IF('ต.ค.'!AA17="","",'ต.ค.'!AA17),IF('ต.ค.'!AA47="","",'ต.ค.'!AA47))</f>
        <v/>
      </c>
      <c r="GR17" s="139" t="str">
        <f>IF($B$2=1,IF('ต.ค.'!AB17="","",'ต.ค.'!AB17),IF('ต.ค.'!AB47="","",'ต.ค.'!AB47))</f>
        <v/>
      </c>
      <c r="GS17" s="139" t="str">
        <f>IF($B$2=1,IF('ต.ค.'!AC17="","",'ต.ค.'!AC17),IF('ต.ค.'!AC47="","",'ต.ค.'!AC47))</f>
        <v/>
      </c>
      <c r="GT17" s="139" t="str">
        <f>IF($B$2=1,IF('ต.ค.'!AD17="","",'ต.ค.'!AD17),IF('ต.ค.'!AD47="","",'ต.ค.'!AD47))</f>
        <v/>
      </c>
      <c r="GU17" s="139" t="str">
        <f>IF($B$2=1,IF('ต.ค.'!AE17="","",'ต.ค.'!AE17),IF('ต.ค.'!AE47="","",'ต.ค.'!AE47))</f>
        <v/>
      </c>
      <c r="GV17" s="139" t="str">
        <f>IF($B$2=1,IF('ต.ค.'!AF17="","",'ต.ค.'!AF17),IF('ต.ค.'!AF47="","",'ต.ค.'!AF47))</f>
        <v/>
      </c>
      <c r="GW17" s="139" t="str">
        <f>IF($B$2=1,IF('ต.ค.'!AG17="","",'ต.ค.'!AG17),IF('ต.ค.'!AG47="","",'ต.ค.'!AG47))</f>
        <v/>
      </c>
      <c r="GX17" s="139" t="str">
        <f>IF($B$2=1,IF('ต.ค.'!AH17="","",'ต.ค.'!AH17),IF('ต.ค.'!AH47="","",'ต.ค.'!AH47))</f>
        <v/>
      </c>
      <c r="GY17" s="139" t="str">
        <f>IF($B$2=1,IF('ต.ค.'!AI17="","",'ต.ค.'!AI17),IF('ต.ค.'!AI47="","",'ต.ค.'!AI47))</f>
        <v/>
      </c>
      <c r="GZ17" s="138">
        <f t="shared" si="16"/>
        <v>14</v>
      </c>
      <c r="HA17" s="139"/>
      <c r="HB17" s="139" t="str">
        <f>IF($B$2=1,IF('พ.ย.'!D17="","",'พ.ย.'!D17),IF('พ.ย.'!D47="","",'พ.ย.'!D47))</f>
        <v/>
      </c>
      <c r="HC17" s="139" t="str">
        <f>IF($B$2=1,IF('พ.ย.'!E17="","",'พ.ย.'!E17),IF('พ.ย.'!E47="","",'พ.ย.'!E47))</f>
        <v/>
      </c>
      <c r="HD17" s="139" t="str">
        <f>IF($B$2=1,IF('พ.ย.'!F17="","",'พ.ย.'!F17),IF('พ.ย.'!F47="","",'พ.ย.'!F47))</f>
        <v/>
      </c>
      <c r="HE17" s="139" t="str">
        <f>IF($B$2=1,IF('พ.ย.'!G17="","",'พ.ย.'!G17),IF('พ.ย.'!G47="","",'พ.ย.'!G47))</f>
        <v/>
      </c>
      <c r="HF17" s="139" t="str">
        <f>IF($B$2=1,IF('พ.ย.'!H17="","",'พ.ย.'!H17),IF('พ.ย.'!H47="","",'พ.ย.'!H47))</f>
        <v/>
      </c>
      <c r="HG17" s="139" t="str">
        <f>IF($B$2=1,IF('พ.ย.'!I17="","",'พ.ย.'!I17),IF('พ.ย.'!I47="","",'พ.ย.'!I47))</f>
        <v/>
      </c>
      <c r="HH17" s="139" t="str">
        <f>IF($B$2=1,IF('พ.ย.'!J17="","",'พ.ย.'!J17),IF('พ.ย.'!J47="","",'พ.ย.'!J47))</f>
        <v/>
      </c>
      <c r="HI17" s="139" t="str">
        <f>IF($B$2=1,IF('พ.ย.'!K17="","",'พ.ย.'!K17),IF('พ.ย.'!K47="","",'พ.ย.'!K47))</f>
        <v/>
      </c>
      <c r="HJ17" s="139" t="str">
        <f>IF($B$2=1,IF('พ.ย.'!L17="","",'พ.ย.'!L17),IF('พ.ย.'!L47="","",'พ.ย.'!L47))</f>
        <v/>
      </c>
      <c r="HK17" s="139" t="str">
        <f>IF($B$2=1,IF('พ.ย.'!M17="","",'พ.ย.'!M17),IF('พ.ย.'!M47="","",'พ.ย.'!M47))</f>
        <v/>
      </c>
      <c r="HL17" s="139" t="str">
        <f>IF($B$2=1,IF('พ.ย.'!N17="","",'พ.ย.'!N17),IF('พ.ย.'!N47="","",'พ.ย.'!N47))</f>
        <v/>
      </c>
      <c r="HM17" s="139" t="str">
        <f>IF($B$2=1,IF('พ.ย.'!O17="","",'พ.ย.'!O17),IF('พ.ย.'!O47="","",'พ.ย.'!O47))</f>
        <v/>
      </c>
      <c r="HN17" s="139" t="str">
        <f>IF($B$2=1,IF('พ.ย.'!P17="","",'พ.ย.'!P17),IF('พ.ย.'!P47="","",'พ.ย.'!P47))</f>
        <v/>
      </c>
      <c r="HO17" s="139" t="str">
        <f>IF($B$2=1,IF('พ.ย.'!Q17="","",'พ.ย.'!Q17),IF('พ.ย.'!Q47="","",'พ.ย.'!Q47))</f>
        <v/>
      </c>
      <c r="HP17" s="139" t="str">
        <f>IF($B$2=1,IF('พ.ย.'!R17="","",'พ.ย.'!R17),IF('พ.ย.'!R47="","",'พ.ย.'!R47))</f>
        <v/>
      </c>
      <c r="HQ17" s="139" t="str">
        <f>IF($B$2=1,IF('พ.ย.'!S17="","",'พ.ย.'!S17),IF('พ.ย.'!S47="","",'พ.ย.'!S47))</f>
        <v/>
      </c>
      <c r="HR17" s="139" t="str">
        <f>IF($B$2=1,IF('พ.ย.'!T17="","",'พ.ย.'!T17),IF('พ.ย.'!T47="","",'พ.ย.'!T47))</f>
        <v/>
      </c>
      <c r="HS17" s="139" t="str">
        <f>IF($B$2=1,IF('พ.ย.'!U17="","",'พ.ย.'!U17),IF('พ.ย.'!U47="","",'พ.ย.'!U47))</f>
        <v/>
      </c>
      <c r="HT17" s="139" t="str">
        <f>IF($B$2=1,IF('พ.ย.'!V17="","",'พ.ย.'!V17),IF('พ.ย.'!V47="","",'พ.ย.'!V47))</f>
        <v/>
      </c>
      <c r="HU17" s="139" t="str">
        <f>IF($B$2=1,IF('พ.ย.'!W17="","",'พ.ย.'!W17),IF('พ.ย.'!W47="","",'พ.ย.'!W47))</f>
        <v/>
      </c>
      <c r="HV17" s="139" t="str">
        <f>IF($B$2=1,IF('พ.ย.'!X17="","",'พ.ย.'!X17),IF('พ.ย.'!X47="","",'พ.ย.'!X47))</f>
        <v/>
      </c>
      <c r="HW17" s="139" t="str">
        <f>IF($B$2=1,IF('พ.ย.'!Y17="","",'พ.ย.'!Y17),IF('พ.ย.'!Y47="","",'พ.ย.'!Y47))</f>
        <v/>
      </c>
      <c r="HX17" s="139" t="str">
        <f>IF($B$2=1,IF('พ.ย.'!Z17="","",'พ.ย.'!Z17),IF('พ.ย.'!Z47="","",'พ.ย.'!Z47))</f>
        <v/>
      </c>
      <c r="HY17" s="139" t="str">
        <f>IF($B$2=1,IF('พ.ย.'!AA17="","",'พ.ย.'!AA17),IF('พ.ย.'!AA47="","",'พ.ย.'!AA47))</f>
        <v/>
      </c>
      <c r="HZ17" s="139" t="str">
        <f>IF($B$2=1,IF('พ.ย.'!AB17="","",'พ.ย.'!AB17),IF('พ.ย.'!AB47="","",'พ.ย.'!AB47))</f>
        <v/>
      </c>
      <c r="IA17" s="139" t="str">
        <f>IF($B$2=1,IF('พ.ย.'!AC17="","",'พ.ย.'!AC17),IF('พ.ย.'!AC47="","",'พ.ย.'!AC47))</f>
        <v/>
      </c>
      <c r="IB17" s="139" t="str">
        <f>IF($B$2=1,IF('พ.ย.'!AD17="","",'พ.ย.'!AD17),IF('พ.ย.'!AD47="","",'พ.ย.'!AD47))</f>
        <v/>
      </c>
      <c r="IC17" s="139" t="str">
        <f>IF($B$2=1,IF('พ.ย.'!AE17="","",'พ.ย.'!AE17),IF('พ.ย.'!AE47="","",'พ.ย.'!AE47))</f>
        <v/>
      </c>
      <c r="ID17" s="139" t="str">
        <f>IF($B$2=1,IF('พ.ย.'!AF17="","",'พ.ย.'!AF17),IF('พ.ย.'!AF47="","",'พ.ย.'!AF47))</f>
        <v/>
      </c>
      <c r="IE17" s="139" t="str">
        <f>IF($B$2=1,IF('พ.ย.'!AG17="","",'พ.ย.'!AG17),IF('พ.ย.'!AG47="","",'พ.ย.'!AG47))</f>
        <v/>
      </c>
      <c r="IF17" s="139" t="str">
        <f>IF($B$2=1,IF('พ.ย.'!AH17="","",'พ.ย.'!AH17),IF('พ.ย.'!AH47="","",'พ.ย.'!AH47))</f>
        <v/>
      </c>
      <c r="IG17" s="139" t="str">
        <f>IF($B$2=1,IF('พ.ย.'!AI17="","",'พ.ย.'!AI17),IF('พ.ย.'!AI47="","",'พ.ย.'!AI47))</f>
        <v/>
      </c>
      <c r="IH17" s="138">
        <f t="shared" si="17"/>
        <v>14</v>
      </c>
      <c r="II17" s="139"/>
      <c r="IJ17" s="139" t="str">
        <f>IF($B$2=1,IF('ธ.ค.'!D17="","",'ธ.ค.'!D17),IF('ธ.ค.'!D47="","",'ธ.ค.'!D47))</f>
        <v/>
      </c>
      <c r="IK17" s="139" t="str">
        <f>IF($B$2=1,IF('ธ.ค.'!E17="","",'ธ.ค.'!E17),IF('ธ.ค.'!E47="","",'ธ.ค.'!E47))</f>
        <v/>
      </c>
      <c r="IL17" s="139" t="str">
        <f>IF($B$2=1,IF('ธ.ค.'!F17="","",'ธ.ค.'!F17),IF('ธ.ค.'!F47="","",'ธ.ค.'!F47))</f>
        <v/>
      </c>
      <c r="IM17" s="139" t="str">
        <f>IF($B$2=1,IF('ธ.ค.'!G17="","",'ธ.ค.'!G17),IF('ธ.ค.'!G47="","",'ธ.ค.'!G47))</f>
        <v/>
      </c>
      <c r="IN17" s="139" t="str">
        <f>IF($B$2=1,IF('ธ.ค.'!H17="","",'ธ.ค.'!H17),IF('ธ.ค.'!H47="","",'ธ.ค.'!H47))</f>
        <v/>
      </c>
      <c r="IO17" s="139" t="str">
        <f>IF($B$2=1,IF('ธ.ค.'!I17="","",'ธ.ค.'!I17),IF('ธ.ค.'!I47="","",'ธ.ค.'!I47))</f>
        <v/>
      </c>
      <c r="IP17" s="139" t="str">
        <f>IF($B$2=1,IF('ธ.ค.'!J17="","",'ธ.ค.'!J17),IF('ธ.ค.'!J47="","",'ธ.ค.'!J47))</f>
        <v/>
      </c>
      <c r="IQ17" s="139" t="str">
        <f>IF($B$2=1,IF('ธ.ค.'!K17="","",'ธ.ค.'!K17),IF('ธ.ค.'!K47="","",'ธ.ค.'!K47))</f>
        <v/>
      </c>
      <c r="IR17" s="139" t="str">
        <f>IF($B$2=1,IF('ธ.ค.'!L17="","",'ธ.ค.'!L17),IF('ธ.ค.'!L47="","",'ธ.ค.'!L47))</f>
        <v/>
      </c>
      <c r="IS17" s="139" t="str">
        <f>IF($B$2=1,IF('ธ.ค.'!M17="","",'ธ.ค.'!M17),IF('ธ.ค.'!M47="","",'ธ.ค.'!M47))</f>
        <v/>
      </c>
      <c r="IT17" s="139" t="str">
        <f>IF($B$2=1,IF('ธ.ค.'!N17="","",'ธ.ค.'!N17),IF('ธ.ค.'!N47="","",'ธ.ค.'!N47))</f>
        <v/>
      </c>
      <c r="IU17" s="139" t="str">
        <f>IF($B$2=1,IF('ธ.ค.'!O17="","",'ธ.ค.'!O17),IF('ธ.ค.'!O47="","",'ธ.ค.'!O47))</f>
        <v/>
      </c>
      <c r="IV17" s="139" t="str">
        <f>IF($B$2=1,IF('ธ.ค.'!P17="","",'ธ.ค.'!P17),IF('ธ.ค.'!P47="","",'ธ.ค.'!P47))</f>
        <v/>
      </c>
      <c r="IW17" s="139" t="str">
        <f>IF($B$2=1,IF('ธ.ค.'!Q17="","",'ธ.ค.'!Q17),IF('ธ.ค.'!Q47="","",'ธ.ค.'!Q47))</f>
        <v/>
      </c>
      <c r="IX17" s="139" t="str">
        <f>IF($B$2=1,IF('ธ.ค.'!R17="","",'ธ.ค.'!R17),IF('ธ.ค.'!R47="","",'ธ.ค.'!R47))</f>
        <v/>
      </c>
      <c r="IY17" s="139" t="str">
        <f>IF($B$2=1,IF('ธ.ค.'!S17="","",'ธ.ค.'!S17),IF('ธ.ค.'!S47="","",'ธ.ค.'!S47))</f>
        <v/>
      </c>
      <c r="IZ17" s="139" t="str">
        <f>IF($B$2=1,IF('ธ.ค.'!T17="","",'ธ.ค.'!T17),IF('ธ.ค.'!T47="","",'ธ.ค.'!T47))</f>
        <v/>
      </c>
      <c r="JA17" s="139" t="str">
        <f>IF($B$2=1,IF('ธ.ค.'!U17="","",'ธ.ค.'!U17),IF('ธ.ค.'!U47="","",'ธ.ค.'!U47))</f>
        <v/>
      </c>
      <c r="JB17" s="139" t="str">
        <f>IF($B$2=1,IF('ธ.ค.'!V17="","",'ธ.ค.'!V17),IF('ธ.ค.'!V47="","",'ธ.ค.'!V47))</f>
        <v/>
      </c>
      <c r="JC17" s="139" t="str">
        <f>IF($B$2=1,IF('ธ.ค.'!W17="","",'ธ.ค.'!W17),IF('ธ.ค.'!W47="","",'ธ.ค.'!W47))</f>
        <v/>
      </c>
      <c r="JD17" s="139" t="str">
        <f>IF($B$2=1,IF('ธ.ค.'!X17="","",'ธ.ค.'!X17),IF('ธ.ค.'!X47="","",'ธ.ค.'!X47))</f>
        <v/>
      </c>
      <c r="JE17" s="139" t="str">
        <f>IF($B$2=1,IF('ธ.ค.'!Y17="","",'ธ.ค.'!Y17),IF('ธ.ค.'!Y47="","",'ธ.ค.'!Y47))</f>
        <v/>
      </c>
      <c r="JF17" s="139" t="str">
        <f>IF($B$2=1,IF('ธ.ค.'!Z17="","",'ธ.ค.'!Z17),IF('ธ.ค.'!Z47="","",'ธ.ค.'!Z47))</f>
        <v/>
      </c>
      <c r="JG17" s="139" t="str">
        <f>IF($B$2=1,IF('ธ.ค.'!AA17="","",'ธ.ค.'!AA17),IF('ธ.ค.'!AA47="","",'ธ.ค.'!AA47))</f>
        <v/>
      </c>
      <c r="JH17" s="139" t="str">
        <f>IF($B$2=1,IF('ธ.ค.'!AB17="","",'ธ.ค.'!AB17),IF('ธ.ค.'!AB47="","",'ธ.ค.'!AB47))</f>
        <v/>
      </c>
      <c r="JI17" s="139" t="str">
        <f>IF($B$2=1,IF('ธ.ค.'!AC17="","",'ธ.ค.'!AC17),IF('ธ.ค.'!AC47="","",'ธ.ค.'!AC47))</f>
        <v/>
      </c>
      <c r="JJ17" s="139" t="str">
        <f>IF($B$2=1,IF('ธ.ค.'!AD17="","",'ธ.ค.'!AD17),IF('ธ.ค.'!AD47="","",'ธ.ค.'!AD47))</f>
        <v/>
      </c>
      <c r="JK17" s="139" t="str">
        <f>IF($B$2=1,IF('ธ.ค.'!AE17="","",'ธ.ค.'!AE17),IF('ธ.ค.'!AE47="","",'ธ.ค.'!AE47))</f>
        <v/>
      </c>
      <c r="JL17" s="139" t="str">
        <f>IF($B$2=1,IF('ธ.ค.'!AF17="","",'ธ.ค.'!AF17),IF('ธ.ค.'!AF47="","",'ธ.ค.'!AF47))</f>
        <v/>
      </c>
      <c r="JM17" s="139" t="str">
        <f>IF($B$2=1,IF('ธ.ค.'!AG17="","",'ธ.ค.'!AG17),IF('ธ.ค.'!AG47="","",'ธ.ค.'!AG47))</f>
        <v/>
      </c>
      <c r="JN17" s="139" t="str">
        <f>IF($B$2=1,IF('ธ.ค.'!AH17="","",'ธ.ค.'!AH17),IF('ธ.ค.'!AH47="","",'ธ.ค.'!AH47))</f>
        <v/>
      </c>
      <c r="JO17" s="139" t="str">
        <f>IF($B$2=1,IF('ธ.ค.'!AI17="","",'ธ.ค.'!AI17),IF('ธ.ค.'!AI47="","",'ธ.ค.'!AI47))</f>
        <v/>
      </c>
      <c r="JP17" s="138">
        <f t="shared" si="18"/>
        <v>14</v>
      </c>
      <c r="JQ17" s="139"/>
      <c r="JR17" s="139" t="str">
        <f>IF($B$2=1,IF('ม.ค.'!D17="","",'ม.ค.'!D17),IF('ม.ค.'!D47="","",'ม.ค.'!D47))</f>
        <v/>
      </c>
      <c r="JS17" s="139" t="str">
        <f>IF($B$2=1,IF('ม.ค.'!E17="","",'ม.ค.'!E17),IF('ม.ค.'!E47="","",'ม.ค.'!E47))</f>
        <v/>
      </c>
      <c r="JT17" s="139" t="str">
        <f>IF($B$2=1,IF('ม.ค.'!F17="","",'ม.ค.'!F17),IF('ม.ค.'!F47="","",'ม.ค.'!F47))</f>
        <v/>
      </c>
      <c r="JU17" s="139" t="str">
        <f>IF($B$2=1,IF('ม.ค.'!G17="","",'ม.ค.'!G17),IF('ม.ค.'!G47="","",'ม.ค.'!G47))</f>
        <v/>
      </c>
      <c r="JV17" s="139" t="str">
        <f>IF($B$2=1,IF('ม.ค.'!H17="","",'ม.ค.'!H17),IF('ม.ค.'!H47="","",'ม.ค.'!H47))</f>
        <v/>
      </c>
      <c r="JW17" s="139" t="str">
        <f>IF($B$2=1,IF('ม.ค.'!I17="","",'ม.ค.'!I17),IF('ม.ค.'!I47="","",'ม.ค.'!I47))</f>
        <v/>
      </c>
      <c r="JX17" s="139" t="str">
        <f>IF($B$2=1,IF('ม.ค.'!J17="","",'ม.ค.'!J17),IF('ม.ค.'!J47="","",'ม.ค.'!J47))</f>
        <v/>
      </c>
      <c r="JY17" s="139" t="str">
        <f>IF($B$2=1,IF('ม.ค.'!K17="","",'ม.ค.'!K17),IF('ม.ค.'!K47="","",'ม.ค.'!K47))</f>
        <v/>
      </c>
      <c r="JZ17" s="139" t="str">
        <f>IF($B$2=1,IF('ม.ค.'!L17="","",'ม.ค.'!L17),IF('ม.ค.'!L47="","",'ม.ค.'!L47))</f>
        <v/>
      </c>
      <c r="KA17" s="139" t="str">
        <f>IF($B$2=1,IF('ม.ค.'!M17="","",'ม.ค.'!M17),IF('ม.ค.'!M47="","",'ม.ค.'!M47))</f>
        <v/>
      </c>
      <c r="KB17" s="139" t="str">
        <f>IF($B$2=1,IF('ม.ค.'!N17="","",'ม.ค.'!N17),IF('ม.ค.'!N47="","",'ม.ค.'!N47))</f>
        <v/>
      </c>
      <c r="KC17" s="139" t="str">
        <f>IF($B$2=1,IF('ม.ค.'!O17="","",'ม.ค.'!O17),IF('ม.ค.'!O47="","",'ม.ค.'!O47))</f>
        <v/>
      </c>
      <c r="KD17" s="139" t="str">
        <f>IF($B$2=1,IF('ม.ค.'!P17="","",'ม.ค.'!P17),IF('ม.ค.'!P47="","",'ม.ค.'!P47))</f>
        <v/>
      </c>
      <c r="KE17" s="139" t="str">
        <f>IF($B$2=1,IF('ม.ค.'!Q17="","",'ม.ค.'!Q17),IF('ม.ค.'!Q47="","",'ม.ค.'!Q47))</f>
        <v/>
      </c>
      <c r="KF17" s="139" t="str">
        <f>IF($B$2=1,IF('ม.ค.'!R17="","",'ม.ค.'!R17),IF('ม.ค.'!R47="","",'ม.ค.'!R47))</f>
        <v/>
      </c>
      <c r="KG17" s="139" t="str">
        <f>IF($B$2=1,IF('ม.ค.'!S17="","",'ม.ค.'!S17),IF('ม.ค.'!S47="","",'ม.ค.'!S47))</f>
        <v/>
      </c>
      <c r="KH17" s="139" t="str">
        <f>IF($B$2=1,IF('ม.ค.'!T17="","",'ม.ค.'!T17),IF('ม.ค.'!T47="","",'ม.ค.'!T47))</f>
        <v/>
      </c>
      <c r="KI17" s="139" t="str">
        <f>IF($B$2=1,IF('ม.ค.'!U17="","",'ม.ค.'!U17),IF('ม.ค.'!U47="","",'ม.ค.'!U47))</f>
        <v/>
      </c>
      <c r="KJ17" s="139" t="str">
        <f>IF($B$2=1,IF('ม.ค.'!V17="","",'ม.ค.'!V17),IF('ม.ค.'!V47="","",'ม.ค.'!V47))</f>
        <v/>
      </c>
      <c r="KK17" s="139" t="str">
        <f>IF($B$2=1,IF('ม.ค.'!W17="","",'ม.ค.'!W17),IF('ม.ค.'!W47="","",'ม.ค.'!W47))</f>
        <v/>
      </c>
      <c r="KL17" s="139" t="str">
        <f>IF($B$2=1,IF('ม.ค.'!X17="","",'ม.ค.'!X17),IF('ม.ค.'!X47="","",'ม.ค.'!X47))</f>
        <v/>
      </c>
      <c r="KM17" s="139" t="str">
        <f>IF($B$2=1,IF('ม.ค.'!Y17="","",'ม.ค.'!Y17),IF('ม.ค.'!Y47="","",'ม.ค.'!Y47))</f>
        <v/>
      </c>
      <c r="KN17" s="139" t="str">
        <f>IF($B$2=1,IF('ม.ค.'!Z17="","",'ม.ค.'!Z17),IF('ม.ค.'!Z47="","",'ม.ค.'!Z47))</f>
        <v/>
      </c>
      <c r="KO17" s="139" t="str">
        <f>IF($B$2=1,IF('ม.ค.'!AA17="","",'ม.ค.'!AA17),IF('ม.ค.'!AA47="","",'ม.ค.'!AA47))</f>
        <v/>
      </c>
      <c r="KP17" s="139" t="str">
        <f>IF($B$2=1,IF('ม.ค.'!AB17="","",'ม.ค.'!AB17),IF('ม.ค.'!AB47="","",'ม.ค.'!AB47))</f>
        <v/>
      </c>
      <c r="KQ17" s="139" t="str">
        <f>IF($B$2=1,IF('ม.ค.'!AC17="","",'ม.ค.'!AC17),IF('ม.ค.'!AC47="","",'ม.ค.'!AC47))</f>
        <v/>
      </c>
      <c r="KR17" s="139" t="str">
        <f>IF($B$2=1,IF('ม.ค.'!AD17="","",'ม.ค.'!AD17),IF('ม.ค.'!AD47="","",'ม.ค.'!AD47))</f>
        <v/>
      </c>
      <c r="KS17" s="139" t="str">
        <f>IF($B$2=1,IF('ม.ค.'!AE17="","",'ม.ค.'!AE17),IF('ม.ค.'!AE47="","",'ม.ค.'!AE47))</f>
        <v/>
      </c>
      <c r="KT17" s="139" t="str">
        <f>IF($B$2=1,IF('ม.ค.'!AF17="","",'ม.ค.'!AF17),IF('ม.ค.'!AF47="","",'ม.ค.'!AF47))</f>
        <v/>
      </c>
      <c r="KU17" s="139" t="str">
        <f>IF($B$2=1,IF('ม.ค.'!AG17="","",'ม.ค.'!AG17),IF('ม.ค.'!AG47="","",'ม.ค.'!AG47))</f>
        <v/>
      </c>
      <c r="KV17" s="139" t="str">
        <f>IF($B$2=1,IF('ม.ค.'!AH17="","",'ม.ค.'!AH17),IF('ม.ค.'!AH47="","",'ม.ค.'!AH47))</f>
        <v/>
      </c>
      <c r="KW17" s="139" t="str">
        <f>IF($B$2=1,IF('ม.ค.'!AI17="","",'ม.ค.'!AI17),IF('ม.ค.'!AI47="","",'ม.ค.'!AI47))</f>
        <v/>
      </c>
      <c r="KX17" s="138">
        <f t="shared" si="19"/>
        <v>14</v>
      </c>
      <c r="KY17" s="139"/>
      <c r="KZ17" s="139" t="str">
        <f>IF($B$2=1,IF('ก.พ.'!D17="","",'ก.พ.'!D17),IF('ก.พ.'!D47="","",'ก.พ.'!D47))</f>
        <v/>
      </c>
      <c r="LA17" s="139" t="str">
        <f>IF($B$2=1,IF('ก.พ.'!E17="","",'ก.พ.'!E17),IF('ก.พ.'!E47="","",'ก.พ.'!E47))</f>
        <v/>
      </c>
      <c r="LB17" s="139" t="str">
        <f>IF($B$2=1,IF('ก.พ.'!F17="","",'ก.พ.'!F17),IF('ก.พ.'!F47="","",'ก.พ.'!F47))</f>
        <v/>
      </c>
      <c r="LC17" s="139" t="str">
        <f>IF($B$2=1,IF('ก.พ.'!G17="","",'ก.พ.'!G17),IF('ก.พ.'!G47="","",'ก.พ.'!G47))</f>
        <v/>
      </c>
      <c r="LD17" s="139" t="str">
        <f>IF($B$2=1,IF('ก.พ.'!H17="","",'ก.พ.'!H17),IF('ก.พ.'!H47="","",'ก.พ.'!H47))</f>
        <v/>
      </c>
      <c r="LE17" s="139" t="str">
        <f>IF($B$2=1,IF('ก.พ.'!I17="","",'ก.พ.'!I17),IF('ก.พ.'!I47="","",'ก.พ.'!I47))</f>
        <v/>
      </c>
      <c r="LF17" s="139" t="str">
        <f>IF($B$2=1,IF('ก.พ.'!J17="","",'ก.พ.'!J17),IF('ก.พ.'!J47="","",'ก.พ.'!J47))</f>
        <v/>
      </c>
      <c r="LG17" s="139" t="str">
        <f>IF($B$2=1,IF('ก.พ.'!K17="","",'ก.พ.'!K17),IF('ก.พ.'!K47="","",'ก.พ.'!K47))</f>
        <v/>
      </c>
      <c r="LH17" s="139" t="str">
        <f>IF($B$2=1,IF('ก.พ.'!L17="","",'ก.พ.'!L17),IF('ก.พ.'!L47="","",'ก.พ.'!L47))</f>
        <v/>
      </c>
      <c r="LI17" s="139" t="str">
        <f>IF($B$2=1,IF('ก.พ.'!M17="","",'ก.พ.'!M17),IF('ก.พ.'!M47="","",'ก.พ.'!M47))</f>
        <v/>
      </c>
      <c r="LJ17" s="139" t="str">
        <f>IF($B$2=1,IF('ก.พ.'!N17="","",'ก.พ.'!N17),IF('ก.พ.'!N47="","",'ก.พ.'!N47))</f>
        <v/>
      </c>
      <c r="LK17" s="139" t="str">
        <f>IF($B$2=1,IF('ก.พ.'!O17="","",'ก.พ.'!O17),IF('ก.พ.'!O47="","",'ก.พ.'!O47))</f>
        <v/>
      </c>
      <c r="LL17" s="139" t="str">
        <f>IF($B$2=1,IF('ก.พ.'!P17="","",'ก.พ.'!P17),IF('ก.พ.'!P47="","",'ก.พ.'!P47))</f>
        <v/>
      </c>
      <c r="LM17" s="139" t="str">
        <f>IF($B$2=1,IF('ก.พ.'!Q17="","",'ก.พ.'!Q17),IF('ก.พ.'!Q47="","",'ก.พ.'!Q47))</f>
        <v/>
      </c>
      <c r="LN17" s="139" t="str">
        <f>IF($B$2=1,IF('ก.พ.'!R17="","",'ก.พ.'!R17),IF('ก.พ.'!R47="","",'ก.พ.'!R47))</f>
        <v/>
      </c>
      <c r="LO17" s="139" t="str">
        <f>IF($B$2=1,IF('ก.พ.'!S17="","",'ก.พ.'!S17),IF('ก.พ.'!S47="","",'ก.พ.'!S47))</f>
        <v/>
      </c>
      <c r="LP17" s="139" t="str">
        <f>IF($B$2=1,IF('ก.พ.'!T17="","",'ก.พ.'!T17),IF('ก.พ.'!T47="","",'ก.พ.'!T47))</f>
        <v/>
      </c>
      <c r="LQ17" s="139" t="str">
        <f>IF($B$2=1,IF('ก.พ.'!U17="","",'ก.พ.'!U17),IF('ก.พ.'!U47="","",'ก.พ.'!U47))</f>
        <v/>
      </c>
      <c r="LR17" s="139" t="str">
        <f>IF($B$2=1,IF('ก.พ.'!V17="","",'ก.พ.'!V17),IF('ก.พ.'!V47="","",'ก.พ.'!V47))</f>
        <v/>
      </c>
      <c r="LS17" s="139" t="str">
        <f>IF($B$2=1,IF('ก.พ.'!W17="","",'ก.พ.'!W17),IF('ก.พ.'!W47="","",'ก.พ.'!W47))</f>
        <v/>
      </c>
      <c r="LT17" s="139" t="str">
        <f>IF($B$2=1,IF('ก.พ.'!X17="","",'ก.พ.'!X17),IF('ก.พ.'!X47="","",'ก.พ.'!X47))</f>
        <v/>
      </c>
      <c r="LU17" s="139" t="str">
        <f>IF($B$2=1,IF('ก.พ.'!Y17="","",'ก.พ.'!Y17),IF('ก.พ.'!Y47="","",'ก.พ.'!Y47))</f>
        <v/>
      </c>
      <c r="LV17" s="139" t="str">
        <f>IF($B$2=1,IF('ก.พ.'!Z17="","",'ก.พ.'!Z17),IF('ก.พ.'!Z47="","",'ก.พ.'!Z47))</f>
        <v/>
      </c>
      <c r="LW17" s="139" t="str">
        <f>IF($B$2=1,IF('ก.พ.'!AA17="","",'ก.พ.'!AA17),IF('ก.พ.'!AA47="","",'ก.พ.'!AA47))</f>
        <v/>
      </c>
      <c r="LX17" s="139" t="str">
        <f>IF($B$2=1,IF('ก.พ.'!AB17="","",'ก.พ.'!AB17),IF('ก.พ.'!AB47="","",'ก.พ.'!AB47))</f>
        <v/>
      </c>
      <c r="LY17" s="139" t="str">
        <f>IF($B$2=1,IF('ก.พ.'!AC17="","",'ก.พ.'!AC17),IF('ก.พ.'!AC47="","",'ก.พ.'!AC47))</f>
        <v/>
      </c>
      <c r="LZ17" s="139" t="str">
        <f>IF($B$2=1,IF('ก.พ.'!AD17="","",'ก.พ.'!AD17),IF('ก.พ.'!AD47="","",'ก.พ.'!AD47))</f>
        <v/>
      </c>
      <c r="MA17" s="139" t="str">
        <f>IF($B$2=1,IF('ก.พ.'!AE17="","",'ก.พ.'!AE17),IF('ก.พ.'!AE47="","",'ก.พ.'!AE47))</f>
        <v/>
      </c>
      <c r="MB17" s="139" t="str">
        <f>IF($B$2=1,IF('ก.พ.'!AF17="","",'ก.พ.'!AF17),IF('ก.พ.'!AF47="","",'ก.พ.'!AF47))</f>
        <v/>
      </c>
      <c r="MC17" s="139" t="str">
        <f>IF($B$2=1,IF('ก.พ.'!AG17="","",'ก.พ.'!AG17),IF('ก.พ.'!AG47="","",'ก.พ.'!AG47))</f>
        <v/>
      </c>
      <c r="MD17" s="139" t="str">
        <f>IF($B$2=1,IF('ก.พ.'!AH17="","",'ก.พ.'!AH17),IF('ก.พ.'!AH47="","",'ก.พ.'!AH47))</f>
        <v/>
      </c>
      <c r="ME17" s="139" t="str">
        <f>IF($B$2=1,IF('ก.พ.'!AI17="","",'ก.พ.'!AI17),IF('ก.พ.'!AI47="","",'ก.พ.'!AI47))</f>
        <v/>
      </c>
      <c r="MF17" s="138">
        <f t="shared" si="20"/>
        <v>14</v>
      </c>
      <c r="MG17" s="139"/>
      <c r="MH17" s="139" t="str">
        <f>IF($B$2=1,IF('มี.ค.'!D17="","",'มี.ค.'!D17),IF('มี.ค.'!D47="","",'มี.ค.'!D47))</f>
        <v/>
      </c>
      <c r="MI17" s="139" t="str">
        <f>IF($B$2=1,IF('มี.ค.'!E17="","",'มี.ค.'!E17),IF('มี.ค.'!E47="","",'มี.ค.'!E47))</f>
        <v/>
      </c>
      <c r="MJ17" s="139" t="str">
        <f>IF($B$2=1,IF('มี.ค.'!F17="","",'มี.ค.'!F17),IF('มี.ค.'!F47="","",'มี.ค.'!F47))</f>
        <v/>
      </c>
      <c r="MK17" s="139" t="str">
        <f>IF($B$2=1,IF('มี.ค.'!G17="","",'มี.ค.'!G17),IF('มี.ค.'!G47="","",'มี.ค.'!G47))</f>
        <v/>
      </c>
      <c r="ML17" s="139" t="str">
        <f>IF($B$2=1,IF('มี.ค.'!H17="","",'มี.ค.'!H17),IF('มี.ค.'!H47="","",'มี.ค.'!H47))</f>
        <v/>
      </c>
      <c r="MM17" s="139" t="str">
        <f>IF($B$2=1,IF('มี.ค.'!I17="","",'มี.ค.'!I17),IF('มี.ค.'!I47="","",'มี.ค.'!I47))</f>
        <v/>
      </c>
      <c r="MN17" s="139" t="str">
        <f>IF($B$2=1,IF('มี.ค.'!J17="","",'มี.ค.'!J17),IF('มี.ค.'!J47="","",'มี.ค.'!J47))</f>
        <v/>
      </c>
      <c r="MO17" s="139" t="str">
        <f>IF($B$2=1,IF('มี.ค.'!K17="","",'มี.ค.'!K17),IF('มี.ค.'!K47="","",'มี.ค.'!K47))</f>
        <v/>
      </c>
      <c r="MP17" s="139" t="str">
        <f>IF($B$2=1,IF('มี.ค.'!L17="","",'มี.ค.'!L17),IF('มี.ค.'!L47="","",'มี.ค.'!L47))</f>
        <v/>
      </c>
      <c r="MQ17" s="139" t="str">
        <f>IF($B$2=1,IF('มี.ค.'!M17="","",'มี.ค.'!M17),IF('มี.ค.'!M47="","",'มี.ค.'!M47))</f>
        <v/>
      </c>
      <c r="MR17" s="139" t="str">
        <f>IF($B$2=1,IF('มี.ค.'!N17="","",'มี.ค.'!N17),IF('มี.ค.'!N47="","",'มี.ค.'!N47))</f>
        <v/>
      </c>
      <c r="MS17" s="139" t="str">
        <f>IF($B$2=1,IF('มี.ค.'!O17="","",'มี.ค.'!O17),IF('มี.ค.'!O47="","",'มี.ค.'!O47))</f>
        <v/>
      </c>
      <c r="MT17" s="139" t="str">
        <f>IF($B$2=1,IF('มี.ค.'!P17="","",'มี.ค.'!P17),IF('มี.ค.'!P47="","",'มี.ค.'!P47))</f>
        <v/>
      </c>
      <c r="MU17" s="139" t="str">
        <f>IF($B$2=1,IF('มี.ค.'!Q17="","",'มี.ค.'!Q17),IF('มี.ค.'!Q47="","",'มี.ค.'!Q47))</f>
        <v/>
      </c>
      <c r="MV17" s="139" t="str">
        <f>IF($B$2=1,IF('มี.ค.'!R17="","",'มี.ค.'!R17),IF('มี.ค.'!R47="","",'มี.ค.'!R47))</f>
        <v/>
      </c>
      <c r="MW17" s="139" t="str">
        <f>IF($B$2=1,IF('มี.ค.'!S17="","",'มี.ค.'!S17),IF('มี.ค.'!S47="","",'มี.ค.'!S47))</f>
        <v/>
      </c>
      <c r="MX17" s="139" t="str">
        <f>IF($B$2=1,IF('มี.ค.'!T17="","",'มี.ค.'!T17),IF('มี.ค.'!T47="","",'มี.ค.'!T47))</f>
        <v/>
      </c>
      <c r="MY17" s="139" t="str">
        <f>IF($B$2=1,IF('มี.ค.'!U17="","",'มี.ค.'!U17),IF('มี.ค.'!U47="","",'มี.ค.'!U47))</f>
        <v/>
      </c>
      <c r="MZ17" s="139" t="str">
        <f>IF($B$2=1,IF('มี.ค.'!V17="","",'มี.ค.'!V17),IF('มี.ค.'!V47="","",'มี.ค.'!V47))</f>
        <v/>
      </c>
      <c r="NA17" s="139" t="str">
        <f>IF($B$2=1,IF('มี.ค.'!W17="","",'มี.ค.'!W17),IF('มี.ค.'!W47="","",'มี.ค.'!W47))</f>
        <v/>
      </c>
      <c r="NB17" s="139" t="str">
        <f>IF($B$2=1,IF('มี.ค.'!X17="","",'มี.ค.'!X17),IF('มี.ค.'!X47="","",'มี.ค.'!X47))</f>
        <v/>
      </c>
      <c r="NC17" s="139" t="str">
        <f>IF($B$2=1,IF('มี.ค.'!Y17="","",'มี.ค.'!Y17),IF('มี.ค.'!Y47="","",'มี.ค.'!Y47))</f>
        <v/>
      </c>
      <c r="ND17" s="139" t="str">
        <f>IF($B$2=1,IF('มี.ค.'!Z17="","",'มี.ค.'!Z17),IF('มี.ค.'!Z47="","",'มี.ค.'!Z47))</f>
        <v/>
      </c>
      <c r="NE17" s="139" t="str">
        <f>IF($B$2=1,IF('มี.ค.'!AA17="","",'มี.ค.'!AA17),IF('มี.ค.'!AA47="","",'มี.ค.'!AA47))</f>
        <v/>
      </c>
      <c r="NF17" s="139" t="str">
        <f>IF($B$2=1,IF('มี.ค.'!AB17="","",'มี.ค.'!AB17),IF('มี.ค.'!AB47="","",'มี.ค.'!AB47))</f>
        <v/>
      </c>
      <c r="NG17" s="139" t="str">
        <f>IF($B$2=1,IF('มี.ค.'!AC17="","",'มี.ค.'!AC17),IF('มี.ค.'!AC47="","",'มี.ค.'!AC47))</f>
        <v/>
      </c>
      <c r="NH17" s="139" t="str">
        <f>IF($B$2=1,IF('มี.ค.'!AD17="","",'มี.ค.'!AD17),IF('มี.ค.'!AD47="","",'มี.ค.'!AD47))</f>
        <v/>
      </c>
      <c r="NI17" s="139" t="str">
        <f>IF($B$2=1,IF('มี.ค.'!AE17="","",'มี.ค.'!AE17),IF('มี.ค.'!AE47="","",'มี.ค.'!AE47))</f>
        <v/>
      </c>
      <c r="NJ17" s="139" t="str">
        <f>IF($B$2=1,IF('มี.ค.'!AF17="","",'มี.ค.'!AF17),IF('มี.ค.'!AF47="","",'มี.ค.'!AF47))</f>
        <v/>
      </c>
      <c r="NK17" s="139" t="str">
        <f>IF($B$2=1,IF('มี.ค.'!AG17="","",'มี.ค.'!AG17),IF('มี.ค.'!AG47="","",'มี.ค.'!AG47))</f>
        <v/>
      </c>
      <c r="NL17" s="139" t="str">
        <f>IF($B$2=1,IF('มี.ค.'!AH17="","",'มี.ค.'!AH17),IF('มี.ค.'!AH47="","",'มี.ค.'!AH47))</f>
        <v/>
      </c>
      <c r="NM17" s="139" t="str">
        <f>IF($B$2=1,IF('มี.ค.'!AI17="","",'มี.ค.'!AI17),IF('มี.ค.'!AI47="","",'มี.ค.'!AI47))</f>
        <v/>
      </c>
    </row>
    <row r="18" spans="1:377" ht="21" customHeight="1" x14ac:dyDescent="0.35">
      <c r="A18" s="125"/>
      <c r="B18" s="125"/>
      <c r="C18" s="125"/>
      <c r="D18" s="138">
        <f t="shared" si="21"/>
        <v>15</v>
      </c>
      <c r="E18" s="139"/>
      <c r="F18" s="139" t="str">
        <f>IF($B$2=1,IF('พ.ค.'!D18="","",'พ.ค.'!D18),IF('พ.ค.'!D48="","",'พ.ค.'!D48))</f>
        <v/>
      </c>
      <c r="G18" s="139" t="str">
        <f>IF($B$2=1,IF('พ.ค.'!E18="","",'พ.ค.'!E18),IF('พ.ค.'!E48="","",'พ.ค.'!E48))</f>
        <v/>
      </c>
      <c r="H18" s="139" t="str">
        <f>IF($B$2=1,IF('พ.ค.'!F18="","",'พ.ค.'!F18),IF('พ.ค.'!F48="","",'พ.ค.'!F48))</f>
        <v/>
      </c>
      <c r="I18" s="139" t="str">
        <f>IF($B$2=1,IF('พ.ค.'!G18="","",'พ.ค.'!G18),IF('พ.ค.'!G48="","",'พ.ค.'!G48))</f>
        <v/>
      </c>
      <c r="J18" s="139" t="str">
        <f>IF($B$2=1,IF('พ.ค.'!H18="","",'พ.ค.'!H18),IF('พ.ค.'!H48="","",'พ.ค.'!H48))</f>
        <v/>
      </c>
      <c r="K18" s="139" t="str">
        <f>IF($B$2=1,IF('พ.ค.'!I18="","",'พ.ค.'!I18),IF('พ.ค.'!I48="","",'พ.ค.'!I48))</f>
        <v/>
      </c>
      <c r="L18" s="139" t="str">
        <f>IF($B$2=1,IF('พ.ค.'!J18="","",'พ.ค.'!J18),IF('พ.ค.'!J48="","",'พ.ค.'!J48))</f>
        <v/>
      </c>
      <c r="M18" s="139" t="str">
        <f>IF($B$2=1,IF('พ.ค.'!K18="","",'พ.ค.'!K18),IF('พ.ค.'!K48="","",'พ.ค.'!K48))</f>
        <v/>
      </c>
      <c r="N18" s="139" t="str">
        <f>IF($B$2=1,IF('พ.ค.'!L18="","",'พ.ค.'!L18),IF('พ.ค.'!L48="","",'พ.ค.'!L48))</f>
        <v/>
      </c>
      <c r="O18" s="139" t="str">
        <f>IF($B$2=1,IF('พ.ค.'!M18="","",'พ.ค.'!M18),IF('พ.ค.'!M48="","",'พ.ค.'!M48))</f>
        <v/>
      </c>
      <c r="P18" s="139" t="str">
        <f>IF($B$2=1,IF('พ.ค.'!N18="","",'พ.ค.'!N18),IF('พ.ค.'!N48="","",'พ.ค.'!N48))</f>
        <v/>
      </c>
      <c r="Q18" s="139" t="str">
        <f>IF($B$2=1,IF('พ.ค.'!O18="","",'พ.ค.'!O18),IF('พ.ค.'!O48="","",'พ.ค.'!O48))</f>
        <v/>
      </c>
      <c r="R18" s="139" t="str">
        <f>IF($B$2=1,IF('พ.ค.'!P18="","",'พ.ค.'!P18),IF('พ.ค.'!P48="","",'พ.ค.'!P48))</f>
        <v/>
      </c>
      <c r="S18" s="139" t="str">
        <f>IF($B$2=1,IF('พ.ค.'!Q18="","",'พ.ค.'!Q18),IF('พ.ค.'!Q48="","",'พ.ค.'!Q48))</f>
        <v/>
      </c>
      <c r="T18" s="139" t="str">
        <f>IF($B$2=1,IF('พ.ค.'!R18="","",'พ.ค.'!R18),IF('พ.ค.'!R48="","",'พ.ค.'!R48))</f>
        <v/>
      </c>
      <c r="U18" s="139" t="str">
        <f>IF($B$2=1,IF('พ.ค.'!S18="","",'พ.ค.'!S18),IF('พ.ค.'!S48="","",'พ.ค.'!S48))</f>
        <v/>
      </c>
      <c r="V18" s="139" t="str">
        <f>IF($B$2=1,IF('พ.ค.'!T18="","",'พ.ค.'!T18),IF('พ.ค.'!T48="","",'พ.ค.'!T48))</f>
        <v/>
      </c>
      <c r="W18" s="139" t="str">
        <f>IF($B$2=1,IF('พ.ค.'!U18="","",'พ.ค.'!U18),IF('พ.ค.'!U48="","",'พ.ค.'!U48))</f>
        <v/>
      </c>
      <c r="X18" s="139" t="str">
        <f>IF($B$2=1,IF('พ.ค.'!V18="","",'พ.ค.'!V18),IF('พ.ค.'!V48="","",'พ.ค.'!V48))</f>
        <v/>
      </c>
      <c r="Y18" s="139" t="str">
        <f>IF($B$2=1,IF('พ.ค.'!W18="","",'พ.ค.'!W18),IF('พ.ค.'!W48="","",'พ.ค.'!W48))</f>
        <v/>
      </c>
      <c r="Z18" s="139" t="str">
        <f>IF($B$2=1,IF('พ.ค.'!X18="","",'พ.ค.'!X18),IF('พ.ค.'!X48="","",'พ.ค.'!X48))</f>
        <v/>
      </c>
      <c r="AA18" s="139" t="str">
        <f>IF($B$2=1,IF('พ.ค.'!Y18="","",'พ.ค.'!Y18),IF('พ.ค.'!Y48="","",'พ.ค.'!Y48))</f>
        <v/>
      </c>
      <c r="AB18" s="139" t="str">
        <f>IF($B$2=1,IF('พ.ค.'!Z18="","",'พ.ค.'!Z18),IF('พ.ค.'!Z48="","",'พ.ค.'!Z48))</f>
        <v/>
      </c>
      <c r="AC18" s="139" t="str">
        <f>IF($B$2=1,IF('พ.ค.'!AA18="","",'พ.ค.'!AA18),IF('พ.ค.'!AA48="","",'พ.ค.'!AA48))</f>
        <v/>
      </c>
      <c r="AD18" s="139" t="str">
        <f>IF($B$2=1,IF('พ.ค.'!AB18="","",'พ.ค.'!AB18),IF('พ.ค.'!AB48="","",'พ.ค.'!AB48))</f>
        <v/>
      </c>
      <c r="AE18" s="139" t="str">
        <f>IF($B$2=1,IF('พ.ค.'!AC18="","",'พ.ค.'!AC18),IF('พ.ค.'!AC48="","",'พ.ค.'!AC48))</f>
        <v/>
      </c>
      <c r="AF18" s="139" t="str">
        <f>IF($B$2=1,IF('พ.ค.'!AD18="","",'พ.ค.'!AD18),IF('พ.ค.'!AD48="","",'พ.ค.'!AD48))</f>
        <v/>
      </c>
      <c r="AG18" s="139" t="str">
        <f>IF($B$2=1,IF('พ.ค.'!AE18="","",'พ.ค.'!AE18),IF('พ.ค.'!AE48="","",'พ.ค.'!AE48))</f>
        <v/>
      </c>
      <c r="AH18" s="139" t="str">
        <f>IF($B$2=1,IF('พ.ค.'!AF18="","",'พ.ค.'!AF18),IF('พ.ค.'!AF48="","",'พ.ค.'!AF48))</f>
        <v/>
      </c>
      <c r="AI18" s="139" t="str">
        <f>IF($B$2=1,IF('พ.ค.'!AG18="","",'พ.ค.'!AG18),IF('พ.ค.'!AG48="","",'พ.ค.'!AG48))</f>
        <v/>
      </c>
      <c r="AJ18" s="139" t="str">
        <f>IF($B$2=1,IF('พ.ค.'!AH18="","",'พ.ค.'!AH18),IF('พ.ค.'!AH48="","",'พ.ค.'!AH48))</f>
        <v/>
      </c>
      <c r="AK18" s="139" t="str">
        <f>IF($B$2=1,IF('พ.ค.'!AI18="","",'พ.ค.'!AI18),IF('พ.ค.'!AI48="","",'พ.ค.'!AI48))</f>
        <v/>
      </c>
      <c r="AL18" s="138">
        <f t="shared" si="11"/>
        <v>15</v>
      </c>
      <c r="AM18" s="139"/>
      <c r="AN18" s="139" t="str">
        <f>IF($B$2=1,IF('มิ.ย.'!D18="","",'มิ.ย.'!D18),IF('มิ.ย.'!D48="","",'มิ.ย.'!D48))</f>
        <v/>
      </c>
      <c r="AO18" s="139" t="str">
        <f>IF($B$2=1,IF('มิ.ย.'!E18="","",'มิ.ย.'!E18),IF('มิ.ย.'!E48="","",'มิ.ย.'!E48))</f>
        <v/>
      </c>
      <c r="AP18" s="139" t="str">
        <f>IF($B$2=1,IF('มิ.ย.'!F18="","",'มิ.ย.'!F18),IF('มิ.ย.'!F48="","",'มิ.ย.'!F48))</f>
        <v/>
      </c>
      <c r="AQ18" s="139" t="str">
        <f>IF($B$2=1,IF('มิ.ย.'!G18="","",'มิ.ย.'!G18),IF('มิ.ย.'!G48="","",'มิ.ย.'!G48))</f>
        <v/>
      </c>
      <c r="AR18" s="139" t="str">
        <f>IF($B$2=1,IF('มิ.ย.'!H18="","",'มิ.ย.'!H18),IF('มิ.ย.'!H48="","",'มิ.ย.'!H48))</f>
        <v/>
      </c>
      <c r="AS18" s="139" t="str">
        <f>IF($B$2=1,IF('มิ.ย.'!I18="","",'มิ.ย.'!I18),IF('มิ.ย.'!I48="","",'มิ.ย.'!I48))</f>
        <v/>
      </c>
      <c r="AT18" s="139" t="str">
        <f>IF($B$2=1,IF('มิ.ย.'!J18="","",'มิ.ย.'!J18),IF('มิ.ย.'!J48="","",'มิ.ย.'!J48))</f>
        <v/>
      </c>
      <c r="AU18" s="139" t="str">
        <f>IF($B$2=1,IF('มิ.ย.'!K18="","",'มิ.ย.'!K18),IF('มิ.ย.'!K48="","",'มิ.ย.'!K48))</f>
        <v/>
      </c>
      <c r="AV18" s="139" t="str">
        <f>IF($B$2=1,IF('มิ.ย.'!L18="","",'มิ.ย.'!L18),IF('มิ.ย.'!L48="","",'มิ.ย.'!L48))</f>
        <v/>
      </c>
      <c r="AW18" s="139" t="str">
        <f>IF($B$2=1,IF('มิ.ย.'!M18="","",'มิ.ย.'!M18),IF('มิ.ย.'!M48="","",'มิ.ย.'!M48))</f>
        <v/>
      </c>
      <c r="AX18" s="139" t="str">
        <f>IF($B$2=1,IF('มิ.ย.'!N18="","",'มิ.ย.'!N18),IF('มิ.ย.'!N48="","",'มิ.ย.'!N48))</f>
        <v/>
      </c>
      <c r="AY18" s="139" t="str">
        <f>IF($B$2=1,IF('มิ.ย.'!O18="","",'มิ.ย.'!O18),IF('มิ.ย.'!O48="","",'มิ.ย.'!O48))</f>
        <v/>
      </c>
      <c r="AZ18" s="139" t="str">
        <f>IF($B$2=1,IF('มิ.ย.'!P18="","",'มิ.ย.'!P18),IF('มิ.ย.'!P48="","",'มิ.ย.'!P48))</f>
        <v/>
      </c>
      <c r="BA18" s="139" t="str">
        <f>IF($B$2=1,IF('มิ.ย.'!Q18="","",'มิ.ย.'!Q18),IF('มิ.ย.'!Q48="","",'มิ.ย.'!Q48))</f>
        <v/>
      </c>
      <c r="BB18" s="139" t="str">
        <f>IF($B$2=1,IF('มิ.ย.'!R18="","",'มิ.ย.'!R18),IF('มิ.ย.'!R48="","",'มิ.ย.'!R48))</f>
        <v/>
      </c>
      <c r="BC18" s="139" t="str">
        <f>IF($B$2=1,IF('มิ.ย.'!S18="","",'มิ.ย.'!S18),IF('มิ.ย.'!S48="","",'มิ.ย.'!S48))</f>
        <v/>
      </c>
      <c r="BD18" s="139" t="str">
        <f>IF($B$2=1,IF('มิ.ย.'!T18="","",'มิ.ย.'!T18),IF('มิ.ย.'!T48="","",'มิ.ย.'!T48))</f>
        <v/>
      </c>
      <c r="BE18" s="139" t="str">
        <f>IF($B$2=1,IF('มิ.ย.'!U18="","",'มิ.ย.'!U18),IF('มิ.ย.'!U48="","",'มิ.ย.'!U48))</f>
        <v/>
      </c>
      <c r="BF18" s="139" t="str">
        <f>IF($B$2=1,IF('มิ.ย.'!V18="","",'มิ.ย.'!V18),IF('มิ.ย.'!V48="","",'มิ.ย.'!V48))</f>
        <v/>
      </c>
      <c r="BG18" s="139" t="str">
        <f>IF($B$2=1,IF('มิ.ย.'!W18="","",'มิ.ย.'!W18),IF('มิ.ย.'!W48="","",'มิ.ย.'!W48))</f>
        <v/>
      </c>
      <c r="BH18" s="139" t="str">
        <f>IF($B$2=1,IF('มิ.ย.'!X18="","",'มิ.ย.'!X18),IF('มิ.ย.'!X48="","",'มิ.ย.'!X48))</f>
        <v/>
      </c>
      <c r="BI18" s="139" t="str">
        <f>IF($B$2=1,IF('มิ.ย.'!Y18="","",'มิ.ย.'!Y18),IF('มิ.ย.'!Y48="","",'มิ.ย.'!Y48))</f>
        <v/>
      </c>
      <c r="BJ18" s="139" t="str">
        <f>IF($B$2=1,IF('มิ.ย.'!Z18="","",'มิ.ย.'!Z18),IF('มิ.ย.'!Z48="","",'มิ.ย.'!Z48))</f>
        <v/>
      </c>
      <c r="BK18" s="139" t="str">
        <f>IF($B$2=1,IF('มิ.ย.'!AA18="","",'มิ.ย.'!AA18),IF('มิ.ย.'!AA48="","",'มิ.ย.'!AA48))</f>
        <v/>
      </c>
      <c r="BL18" s="139" t="str">
        <f>IF($B$2=1,IF('มิ.ย.'!AB18="","",'มิ.ย.'!AB18),IF('มิ.ย.'!AB48="","",'มิ.ย.'!AB48))</f>
        <v/>
      </c>
      <c r="BM18" s="139" t="str">
        <f>IF($B$2=1,IF('มิ.ย.'!AC18="","",'มิ.ย.'!AC18),IF('มิ.ย.'!AC48="","",'มิ.ย.'!AC48))</f>
        <v/>
      </c>
      <c r="BN18" s="139" t="str">
        <f>IF($B$2=1,IF('มิ.ย.'!AD18="","",'มิ.ย.'!AD18),IF('มิ.ย.'!AD48="","",'มิ.ย.'!AD48))</f>
        <v/>
      </c>
      <c r="BO18" s="139" t="str">
        <f>IF($B$2=1,IF('มิ.ย.'!AE18="","",'มิ.ย.'!AE18),IF('มิ.ย.'!AE48="","",'มิ.ย.'!AE48))</f>
        <v/>
      </c>
      <c r="BP18" s="139" t="str">
        <f>IF($B$2=1,IF('มิ.ย.'!AF18="","",'มิ.ย.'!AF18),IF('มิ.ย.'!AF48="","",'มิ.ย.'!AF48))</f>
        <v/>
      </c>
      <c r="BQ18" s="139" t="str">
        <f>IF($B$2=1,IF('มิ.ย.'!AG18="","",'มิ.ย.'!AG18),IF('มิ.ย.'!AG48="","",'มิ.ย.'!AG48))</f>
        <v/>
      </c>
      <c r="BR18" s="139" t="str">
        <f>IF($B$2=1,IF('มิ.ย.'!AH18="","",'มิ.ย.'!AH18),IF('มิ.ย.'!AH48="","",'มิ.ย.'!AH48))</f>
        <v/>
      </c>
      <c r="BS18" s="139" t="str">
        <f>IF($B$2=1,IF('มิ.ย.'!AI18="","",'มิ.ย.'!AI18),IF('มิ.ย.'!AI48="","",'มิ.ย.'!AI48))</f>
        <v/>
      </c>
      <c r="BT18" s="138">
        <f t="shared" si="12"/>
        <v>15</v>
      </c>
      <c r="BU18" s="139"/>
      <c r="BV18" s="139" t="str">
        <f>IF($B$2=1,IF('ก.ค.'!D18="","",'ก.ค.'!D18),IF('ก.ค.'!D48="","",'ก.ค.'!D48))</f>
        <v/>
      </c>
      <c r="BW18" s="139" t="str">
        <f>IF($B$2=1,IF('ก.ค.'!E18="","",'ก.ค.'!E18),IF('ก.ค.'!E48="","",'ก.ค.'!E48))</f>
        <v/>
      </c>
      <c r="BX18" s="139" t="str">
        <f>IF($B$2=1,IF('ก.ค.'!F18="","",'ก.ค.'!F18),IF('ก.ค.'!F48="","",'ก.ค.'!F48))</f>
        <v/>
      </c>
      <c r="BY18" s="139" t="str">
        <f>IF($B$2=1,IF('ก.ค.'!G18="","",'ก.ค.'!G18),IF('ก.ค.'!G48="","",'ก.ค.'!G48))</f>
        <v/>
      </c>
      <c r="BZ18" s="139" t="str">
        <f>IF($B$2=1,IF('ก.ค.'!H18="","",'ก.ค.'!H18),IF('ก.ค.'!H48="","",'ก.ค.'!H48))</f>
        <v/>
      </c>
      <c r="CA18" s="139" t="str">
        <f>IF($B$2=1,IF('ก.ค.'!I18="","",'ก.ค.'!I18),IF('ก.ค.'!I48="","",'ก.ค.'!I48))</f>
        <v/>
      </c>
      <c r="CB18" s="139" t="str">
        <f>IF($B$2=1,IF('ก.ค.'!J18="","",'ก.ค.'!J18),IF('ก.ค.'!J48="","",'ก.ค.'!J48))</f>
        <v/>
      </c>
      <c r="CC18" s="139" t="str">
        <f>IF($B$2=1,IF('ก.ค.'!K18="","",'ก.ค.'!K18),IF('ก.ค.'!K48="","",'ก.ค.'!K48))</f>
        <v/>
      </c>
      <c r="CD18" s="139" t="str">
        <f>IF($B$2=1,IF('ก.ค.'!L18="","",'ก.ค.'!L18),IF('ก.ค.'!L48="","",'ก.ค.'!L48))</f>
        <v/>
      </c>
      <c r="CE18" s="139" t="str">
        <f>IF($B$2=1,IF('ก.ค.'!M18="","",'ก.ค.'!M18),IF('ก.ค.'!M48="","",'ก.ค.'!M48))</f>
        <v/>
      </c>
      <c r="CF18" s="139" t="str">
        <f>IF($B$2=1,IF('ก.ค.'!N18="","",'ก.ค.'!N18),IF('ก.ค.'!N48="","",'ก.ค.'!N48))</f>
        <v/>
      </c>
      <c r="CG18" s="139" t="str">
        <f>IF($B$2=1,IF('ก.ค.'!O18="","",'ก.ค.'!O18),IF('ก.ค.'!O48="","",'ก.ค.'!O48))</f>
        <v/>
      </c>
      <c r="CH18" s="139" t="str">
        <f>IF($B$2=1,IF('ก.ค.'!P18="","",'ก.ค.'!P18),IF('ก.ค.'!P48="","",'ก.ค.'!P48))</f>
        <v/>
      </c>
      <c r="CI18" s="139" t="str">
        <f>IF($B$2=1,IF('ก.ค.'!Q18="","",'ก.ค.'!Q18),IF('ก.ค.'!Q48="","",'ก.ค.'!Q48))</f>
        <v/>
      </c>
      <c r="CJ18" s="139" t="str">
        <f>IF($B$2=1,IF('ก.ค.'!R18="","",'ก.ค.'!R18),IF('ก.ค.'!R48="","",'ก.ค.'!R48))</f>
        <v/>
      </c>
      <c r="CK18" s="139" t="str">
        <f>IF($B$2=1,IF('ก.ค.'!S18="","",'ก.ค.'!S18),IF('ก.ค.'!S48="","",'ก.ค.'!S48))</f>
        <v/>
      </c>
      <c r="CL18" s="139" t="str">
        <f>IF($B$2=1,IF('ก.ค.'!T18="","",'ก.ค.'!T18),IF('ก.ค.'!T48="","",'ก.ค.'!T48))</f>
        <v/>
      </c>
      <c r="CM18" s="139" t="str">
        <f>IF($B$2=1,IF('ก.ค.'!U18="","",'ก.ค.'!U18),IF('ก.ค.'!U48="","",'ก.ค.'!U48))</f>
        <v/>
      </c>
      <c r="CN18" s="139" t="str">
        <f>IF($B$2=1,IF('ก.ค.'!V18="","",'ก.ค.'!V18),IF('ก.ค.'!V48="","",'ก.ค.'!V48))</f>
        <v/>
      </c>
      <c r="CO18" s="139" t="str">
        <f>IF($B$2=1,IF('ก.ค.'!W18="","",'ก.ค.'!W18),IF('ก.ค.'!W48="","",'ก.ค.'!W48))</f>
        <v/>
      </c>
      <c r="CP18" s="139" t="str">
        <f>IF($B$2=1,IF('ก.ค.'!X18="","",'ก.ค.'!X18),IF('ก.ค.'!X48="","",'ก.ค.'!X48))</f>
        <v/>
      </c>
      <c r="CQ18" s="139" t="str">
        <f>IF($B$2=1,IF('ก.ค.'!Y18="","",'ก.ค.'!Y18),IF('ก.ค.'!Y48="","",'ก.ค.'!Y48))</f>
        <v/>
      </c>
      <c r="CR18" s="139" t="str">
        <f>IF($B$2=1,IF('ก.ค.'!Z18="","",'ก.ค.'!Z18),IF('ก.ค.'!Z48="","",'ก.ค.'!Z48))</f>
        <v/>
      </c>
      <c r="CS18" s="139" t="str">
        <f>IF($B$2=1,IF('ก.ค.'!AA18="","",'ก.ค.'!AA18),IF('ก.ค.'!AA48="","",'ก.ค.'!AA48))</f>
        <v/>
      </c>
      <c r="CT18" s="139" t="str">
        <f>IF($B$2=1,IF('ก.ค.'!AB18="","",'ก.ค.'!AB18),IF('ก.ค.'!AB48="","",'ก.ค.'!AB48))</f>
        <v/>
      </c>
      <c r="CU18" s="139" t="str">
        <f>IF($B$2=1,IF('ก.ค.'!AC18="","",'ก.ค.'!AC18),IF('ก.ค.'!AC48="","",'ก.ค.'!AC48))</f>
        <v/>
      </c>
      <c r="CV18" s="139" t="str">
        <f>IF($B$2=1,IF('ก.ค.'!AD18="","",'ก.ค.'!AD18),IF('ก.ค.'!AD48="","",'ก.ค.'!AD48))</f>
        <v/>
      </c>
      <c r="CW18" s="139" t="str">
        <f>IF($B$2=1,IF('ก.ค.'!AE18="","",'ก.ค.'!AE18),IF('ก.ค.'!AE48="","",'ก.ค.'!AE48))</f>
        <v/>
      </c>
      <c r="CX18" s="139" t="str">
        <f>IF($B$2=1,IF('ก.ค.'!AF18="","",'ก.ค.'!AF18),IF('ก.ค.'!AF48="","",'ก.ค.'!AF48))</f>
        <v/>
      </c>
      <c r="CY18" s="139" t="str">
        <f>IF($B$2=1,IF('ก.ค.'!AG18="","",'ก.ค.'!AG18),IF('ก.ค.'!AG48="","",'ก.ค.'!AG48))</f>
        <v/>
      </c>
      <c r="CZ18" s="139" t="str">
        <f>IF($B$2=1,IF('ก.ค.'!AH18="","",'ก.ค.'!AH18),IF('ก.ค.'!AH48="","",'ก.ค.'!AH48))</f>
        <v/>
      </c>
      <c r="DA18" s="139" t="str">
        <f>IF($B$2=1,IF('ก.ค.'!AI18="","",'ก.ค.'!AI18),IF('ก.ค.'!AI48="","",'ก.ค.'!AI48))</f>
        <v/>
      </c>
      <c r="DB18" s="138">
        <f t="shared" si="13"/>
        <v>15</v>
      </c>
      <c r="DC18" s="139"/>
      <c r="DD18" s="139" t="str">
        <f>IF($B$2=1,IF('ส.ค.'!D18="","",'ส.ค.'!D18),IF('ส.ค.'!D48="","",'ส.ค.'!D48))</f>
        <v/>
      </c>
      <c r="DE18" s="139" t="str">
        <f>IF($B$2=1,IF('ส.ค.'!E18="","",'ส.ค.'!E18),IF('ส.ค.'!E48="","",'ส.ค.'!E48))</f>
        <v/>
      </c>
      <c r="DF18" s="139" t="str">
        <f>IF($B$2=1,IF('ส.ค.'!F18="","",'ส.ค.'!F18),IF('ส.ค.'!F48="","",'ส.ค.'!F48))</f>
        <v/>
      </c>
      <c r="DG18" s="139" t="str">
        <f>IF($B$2=1,IF('ส.ค.'!G18="","",'ส.ค.'!G18),IF('ส.ค.'!G48="","",'ส.ค.'!G48))</f>
        <v/>
      </c>
      <c r="DH18" s="139" t="str">
        <f>IF($B$2=1,IF('ส.ค.'!H18="","",'ส.ค.'!H18),IF('ส.ค.'!H48="","",'ส.ค.'!H48))</f>
        <v/>
      </c>
      <c r="DI18" s="139" t="str">
        <f>IF($B$2=1,IF('ส.ค.'!I18="","",'ส.ค.'!I18),IF('ส.ค.'!I48="","",'ส.ค.'!I48))</f>
        <v/>
      </c>
      <c r="DJ18" s="139" t="str">
        <f>IF($B$2=1,IF('ส.ค.'!J18="","",'ส.ค.'!J18),IF('ส.ค.'!J48="","",'ส.ค.'!J48))</f>
        <v/>
      </c>
      <c r="DK18" s="139" t="str">
        <f>IF($B$2=1,IF('ส.ค.'!K18="","",'ส.ค.'!K18),IF('ส.ค.'!K48="","",'ส.ค.'!K48))</f>
        <v/>
      </c>
      <c r="DL18" s="139" t="str">
        <f>IF($B$2=1,IF('ส.ค.'!L18="","",'ส.ค.'!L18),IF('ส.ค.'!L48="","",'ส.ค.'!L48))</f>
        <v/>
      </c>
      <c r="DM18" s="139" t="str">
        <f>IF($B$2=1,IF('ส.ค.'!M18="","",'ส.ค.'!M18),IF('ส.ค.'!M48="","",'ส.ค.'!M48))</f>
        <v/>
      </c>
      <c r="DN18" s="139" t="str">
        <f>IF($B$2=1,IF('ส.ค.'!N18="","",'ส.ค.'!N18),IF('ส.ค.'!N48="","",'ส.ค.'!N48))</f>
        <v/>
      </c>
      <c r="DO18" s="139" t="str">
        <f>IF($B$2=1,IF('ส.ค.'!O18="","",'ส.ค.'!O18),IF('ส.ค.'!O48="","",'ส.ค.'!O48))</f>
        <v/>
      </c>
      <c r="DP18" s="139" t="str">
        <f>IF($B$2=1,IF('ส.ค.'!P18="","",'ส.ค.'!P18),IF('ส.ค.'!P48="","",'ส.ค.'!P48))</f>
        <v/>
      </c>
      <c r="DQ18" s="139" t="str">
        <f>IF($B$2=1,IF('ส.ค.'!Q18="","",'ส.ค.'!Q18),IF('ส.ค.'!Q48="","",'ส.ค.'!Q48))</f>
        <v/>
      </c>
      <c r="DR18" s="139" t="str">
        <f>IF($B$2=1,IF('ส.ค.'!R18="","",'ส.ค.'!R18),IF('ส.ค.'!R48="","",'ส.ค.'!R48))</f>
        <v/>
      </c>
      <c r="DS18" s="139" t="str">
        <f>IF($B$2=1,IF('ส.ค.'!S18="","",'ส.ค.'!S18),IF('ส.ค.'!S48="","",'ส.ค.'!S48))</f>
        <v/>
      </c>
      <c r="DT18" s="139" t="str">
        <f>IF($B$2=1,IF('ส.ค.'!T18="","",'ส.ค.'!T18),IF('ส.ค.'!T48="","",'ส.ค.'!T48))</f>
        <v/>
      </c>
      <c r="DU18" s="139" t="str">
        <f>IF($B$2=1,IF('ส.ค.'!U18="","",'ส.ค.'!U18),IF('ส.ค.'!U48="","",'ส.ค.'!U48))</f>
        <v/>
      </c>
      <c r="DV18" s="139" t="str">
        <f>IF($B$2=1,IF('ส.ค.'!V18="","",'ส.ค.'!V18),IF('ส.ค.'!V48="","",'ส.ค.'!V48))</f>
        <v/>
      </c>
      <c r="DW18" s="139" t="str">
        <f>IF($B$2=1,IF('ส.ค.'!W18="","",'ส.ค.'!W18),IF('ส.ค.'!W48="","",'ส.ค.'!W48))</f>
        <v/>
      </c>
      <c r="DX18" s="139" t="str">
        <f>IF($B$2=1,IF('ส.ค.'!X18="","",'ส.ค.'!X18),IF('ส.ค.'!X48="","",'ส.ค.'!X48))</f>
        <v/>
      </c>
      <c r="DY18" s="139" t="str">
        <f>IF($B$2=1,IF('ส.ค.'!Y18="","",'ส.ค.'!Y18),IF('ส.ค.'!Y48="","",'ส.ค.'!Y48))</f>
        <v/>
      </c>
      <c r="DZ18" s="139" t="str">
        <f>IF($B$2=1,IF('ส.ค.'!Z18="","",'ส.ค.'!Z18),IF('ส.ค.'!Z48="","",'ส.ค.'!Z48))</f>
        <v/>
      </c>
      <c r="EA18" s="139" t="str">
        <f>IF($B$2=1,IF('ส.ค.'!AA18="","",'ส.ค.'!AA18),IF('ส.ค.'!AA48="","",'ส.ค.'!AA48))</f>
        <v/>
      </c>
      <c r="EB18" s="139" t="str">
        <f>IF($B$2=1,IF('ส.ค.'!AB18="","",'ส.ค.'!AB18),IF('ส.ค.'!AB48="","",'ส.ค.'!AB48))</f>
        <v/>
      </c>
      <c r="EC18" s="139" t="str">
        <f>IF($B$2=1,IF('ส.ค.'!AC18="","",'ส.ค.'!AC18),IF('ส.ค.'!AC48="","",'ส.ค.'!AC48))</f>
        <v/>
      </c>
      <c r="ED18" s="139" t="str">
        <f>IF($B$2=1,IF('ส.ค.'!AD18="","",'ส.ค.'!AD18),IF('ส.ค.'!AD48="","",'ส.ค.'!AD48))</f>
        <v/>
      </c>
      <c r="EE18" s="139" t="str">
        <f>IF($B$2=1,IF('ส.ค.'!AE18="","",'ส.ค.'!AE18),IF('ส.ค.'!AE48="","",'ส.ค.'!AE48))</f>
        <v/>
      </c>
      <c r="EF18" s="139" t="str">
        <f>IF($B$2=1,IF('ส.ค.'!AF18="","",'ส.ค.'!AF18),IF('ส.ค.'!AF48="","",'ส.ค.'!AF48))</f>
        <v/>
      </c>
      <c r="EG18" s="139" t="str">
        <f>IF($B$2=1,IF('ส.ค.'!AG18="","",'ส.ค.'!AG18),IF('ส.ค.'!AG48="","",'ส.ค.'!AG48))</f>
        <v/>
      </c>
      <c r="EH18" s="139" t="str">
        <f>IF($B$2=1,IF('ส.ค.'!AH18="","",'ส.ค.'!AH18),IF('ส.ค.'!AH48="","",'ส.ค.'!AH48))</f>
        <v/>
      </c>
      <c r="EI18" s="139" t="str">
        <f>IF($B$2=1,IF('ส.ค.'!AI18="","",'ส.ค.'!AI18),IF('ส.ค.'!AI48="","",'ส.ค.'!AI48))</f>
        <v/>
      </c>
      <c r="EJ18" s="138">
        <f t="shared" si="14"/>
        <v>15</v>
      </c>
      <c r="EK18" s="139"/>
      <c r="EL18" s="139" t="str">
        <f>IF($B$2=1,IF('ก.ย.'!D18="","",'ก.ย.'!D18),IF('ก.ย.'!D48="","",'ก.ย.'!D48))</f>
        <v/>
      </c>
      <c r="EM18" s="139" t="str">
        <f>IF($B$2=1,IF('ก.ย.'!E18="","",'ก.ย.'!E18),IF('ก.ย.'!E48="","",'ก.ย.'!E48))</f>
        <v/>
      </c>
      <c r="EN18" s="139" t="str">
        <f>IF($B$2=1,IF('ก.ย.'!F18="","",'ก.ย.'!F18),IF('ก.ย.'!F48="","",'ก.ย.'!F48))</f>
        <v/>
      </c>
      <c r="EO18" s="139" t="str">
        <f>IF($B$2=1,IF('ก.ย.'!G18="","",'ก.ย.'!G18),IF('ก.ย.'!G48="","",'ก.ย.'!G48))</f>
        <v/>
      </c>
      <c r="EP18" s="139" t="str">
        <f>IF($B$2=1,IF('ก.ย.'!H18="","",'ก.ย.'!H18),IF('ก.ย.'!H48="","",'ก.ย.'!H48))</f>
        <v/>
      </c>
      <c r="EQ18" s="139" t="str">
        <f>IF($B$2=1,IF('ก.ย.'!I18="","",'ก.ย.'!I18),IF('ก.ย.'!I48="","",'ก.ย.'!I48))</f>
        <v/>
      </c>
      <c r="ER18" s="139" t="str">
        <f>IF($B$2=1,IF('ก.ย.'!J18="","",'ก.ย.'!J18),IF('ก.ย.'!J48="","",'ก.ย.'!J48))</f>
        <v/>
      </c>
      <c r="ES18" s="139" t="str">
        <f>IF($B$2=1,IF('ก.ย.'!K18="","",'ก.ย.'!K18),IF('ก.ย.'!K48="","",'ก.ย.'!K48))</f>
        <v/>
      </c>
      <c r="ET18" s="139" t="str">
        <f>IF($B$2=1,IF('ก.ย.'!L18="","",'ก.ย.'!L18),IF('ก.ย.'!L48="","",'ก.ย.'!L48))</f>
        <v/>
      </c>
      <c r="EU18" s="139" t="str">
        <f>IF($B$2=1,IF('ก.ย.'!M18="","",'ก.ย.'!M18),IF('ก.ย.'!M48="","",'ก.ย.'!M48))</f>
        <v/>
      </c>
      <c r="EV18" s="139" t="str">
        <f>IF($B$2=1,IF('ก.ย.'!N18="","",'ก.ย.'!N18),IF('ก.ย.'!N48="","",'ก.ย.'!N48))</f>
        <v/>
      </c>
      <c r="EW18" s="139" t="str">
        <f>IF($B$2=1,IF('ก.ย.'!O18="","",'ก.ย.'!O18),IF('ก.ย.'!O48="","",'ก.ย.'!O48))</f>
        <v/>
      </c>
      <c r="EX18" s="139" t="str">
        <f>IF($B$2=1,IF('ก.ย.'!P18="","",'ก.ย.'!P18),IF('ก.ย.'!P48="","",'ก.ย.'!P48))</f>
        <v/>
      </c>
      <c r="EY18" s="139" t="str">
        <f>IF($B$2=1,IF('ก.ย.'!Q18="","",'ก.ย.'!Q18),IF('ก.ย.'!Q48="","",'ก.ย.'!Q48))</f>
        <v/>
      </c>
      <c r="EZ18" s="139" t="str">
        <f>IF($B$2=1,IF('ก.ย.'!R18="","",'ก.ย.'!R18),IF('ก.ย.'!R48="","",'ก.ย.'!R48))</f>
        <v/>
      </c>
      <c r="FA18" s="139" t="str">
        <f>IF($B$2=1,IF('ก.ย.'!S18="","",'ก.ย.'!S18),IF('ก.ย.'!S48="","",'ก.ย.'!S48))</f>
        <v/>
      </c>
      <c r="FB18" s="139" t="str">
        <f>IF($B$2=1,IF('ก.ย.'!T18="","",'ก.ย.'!T18),IF('ก.ย.'!T48="","",'ก.ย.'!T48))</f>
        <v/>
      </c>
      <c r="FC18" s="139" t="str">
        <f>IF($B$2=1,IF('ก.ย.'!U18="","",'ก.ย.'!U18),IF('ก.ย.'!U48="","",'ก.ย.'!U48))</f>
        <v/>
      </c>
      <c r="FD18" s="139" t="str">
        <f>IF($B$2=1,IF('ก.ย.'!V18="","",'ก.ย.'!V18),IF('ก.ย.'!V48="","",'ก.ย.'!V48))</f>
        <v/>
      </c>
      <c r="FE18" s="139" t="str">
        <f>IF($B$2=1,IF('ก.ย.'!W18="","",'ก.ย.'!W18),IF('ก.ย.'!W48="","",'ก.ย.'!W48))</f>
        <v/>
      </c>
      <c r="FF18" s="139" t="str">
        <f>IF($B$2=1,IF('ก.ย.'!X18="","",'ก.ย.'!X18),IF('ก.ย.'!X48="","",'ก.ย.'!X48))</f>
        <v/>
      </c>
      <c r="FG18" s="139" t="str">
        <f>IF($B$2=1,IF('ก.ย.'!Y18="","",'ก.ย.'!Y18),IF('ก.ย.'!Y48="","",'ก.ย.'!Y48))</f>
        <v/>
      </c>
      <c r="FH18" s="139" t="str">
        <f>IF($B$2=1,IF('ก.ย.'!Z18="","",'ก.ย.'!Z18),IF('ก.ย.'!Z48="","",'ก.ย.'!Z48))</f>
        <v/>
      </c>
      <c r="FI18" s="139" t="str">
        <f>IF($B$2=1,IF('ก.ย.'!AA18="","",'ก.ย.'!AA18),IF('ก.ย.'!AA48="","",'ก.ย.'!AA48))</f>
        <v/>
      </c>
      <c r="FJ18" s="139" t="str">
        <f>IF($B$2=1,IF('ก.ย.'!AB18="","",'ก.ย.'!AB18),IF('ก.ย.'!AB48="","",'ก.ย.'!AB48))</f>
        <v/>
      </c>
      <c r="FK18" s="139" t="str">
        <f>IF($B$2=1,IF('ก.ย.'!AC18="","",'ก.ย.'!AC18),IF('ก.ย.'!AC48="","",'ก.ย.'!AC48))</f>
        <v/>
      </c>
      <c r="FL18" s="139" t="str">
        <f>IF($B$2=1,IF('ก.ย.'!AD18="","",'ก.ย.'!AD18),IF('ก.ย.'!AD48="","",'ก.ย.'!AD48))</f>
        <v/>
      </c>
      <c r="FM18" s="139" t="str">
        <f>IF($B$2=1,IF('ก.ย.'!AE18="","",'ก.ย.'!AE18),IF('ก.ย.'!AE48="","",'ก.ย.'!AE48))</f>
        <v/>
      </c>
      <c r="FN18" s="139" t="str">
        <f>IF($B$2=1,IF('ก.ย.'!AF18="","",'ก.ย.'!AF18),IF('ก.ย.'!AF48="","",'ก.ย.'!AF48))</f>
        <v/>
      </c>
      <c r="FO18" s="139" t="str">
        <f>IF($B$2=1,IF('ก.ย.'!AG18="","",'ก.ย.'!AG18),IF('ก.ย.'!AG48="","",'ก.ย.'!AG48))</f>
        <v/>
      </c>
      <c r="FP18" s="139" t="str">
        <f>IF($B$2=1,IF('ก.ย.'!AH18="","",'ก.ย.'!AH18),IF('ก.ย.'!AH48="","",'ก.ย.'!AH48))</f>
        <v/>
      </c>
      <c r="FQ18" s="139" t="str">
        <f>IF($B$2=1,IF('ก.ย.'!AI18="","",'ก.ย.'!AI18),IF('ก.ย.'!AI48="","",'ก.ย.'!AI48))</f>
        <v/>
      </c>
      <c r="FR18" s="138">
        <f t="shared" si="15"/>
        <v>15</v>
      </c>
      <c r="FS18" s="139"/>
      <c r="FT18" s="139" t="str">
        <f>IF($B$2=1,IF('ต.ค.'!D18="","",'ต.ค.'!D18),IF('ต.ค.'!D48="","",'ต.ค.'!D48))</f>
        <v/>
      </c>
      <c r="FU18" s="139" t="str">
        <f>IF($B$2=1,IF('ต.ค.'!E18="","",'ต.ค.'!E18),IF('ต.ค.'!E48="","",'ต.ค.'!E48))</f>
        <v/>
      </c>
      <c r="FV18" s="139" t="str">
        <f>IF($B$2=1,IF('ต.ค.'!F18="","",'ต.ค.'!F18),IF('ต.ค.'!F48="","",'ต.ค.'!F48))</f>
        <v/>
      </c>
      <c r="FW18" s="139" t="str">
        <f>IF($B$2=1,IF('ต.ค.'!G18="","",'ต.ค.'!G18),IF('ต.ค.'!G48="","",'ต.ค.'!G48))</f>
        <v/>
      </c>
      <c r="FX18" s="139" t="str">
        <f>IF($B$2=1,IF('ต.ค.'!H18="","",'ต.ค.'!H18),IF('ต.ค.'!H48="","",'ต.ค.'!H48))</f>
        <v/>
      </c>
      <c r="FY18" s="139" t="str">
        <f>IF($B$2=1,IF('ต.ค.'!I18="","",'ต.ค.'!I18),IF('ต.ค.'!I48="","",'ต.ค.'!I48))</f>
        <v/>
      </c>
      <c r="FZ18" s="139" t="str">
        <f>IF($B$2=1,IF('ต.ค.'!J18="","",'ต.ค.'!J18),IF('ต.ค.'!J48="","",'ต.ค.'!J48))</f>
        <v/>
      </c>
      <c r="GA18" s="139" t="str">
        <f>IF($B$2=1,IF('ต.ค.'!K18="","",'ต.ค.'!K18),IF('ต.ค.'!K48="","",'ต.ค.'!K48))</f>
        <v/>
      </c>
      <c r="GB18" s="139" t="str">
        <f>IF($B$2=1,IF('ต.ค.'!L18="","",'ต.ค.'!L18),IF('ต.ค.'!L48="","",'ต.ค.'!L48))</f>
        <v/>
      </c>
      <c r="GC18" s="139" t="str">
        <f>IF($B$2=1,IF('ต.ค.'!M18="","",'ต.ค.'!M18),IF('ต.ค.'!M48="","",'ต.ค.'!M48))</f>
        <v/>
      </c>
      <c r="GD18" s="139" t="str">
        <f>IF($B$2=1,IF('ต.ค.'!N18="","",'ต.ค.'!N18),IF('ต.ค.'!N48="","",'ต.ค.'!N48))</f>
        <v/>
      </c>
      <c r="GE18" s="139" t="str">
        <f>IF($B$2=1,IF('ต.ค.'!O18="","",'ต.ค.'!O18),IF('ต.ค.'!O48="","",'ต.ค.'!O48))</f>
        <v/>
      </c>
      <c r="GF18" s="139" t="str">
        <f>IF($B$2=1,IF('ต.ค.'!P18="","",'ต.ค.'!P18),IF('ต.ค.'!P48="","",'ต.ค.'!P48))</f>
        <v/>
      </c>
      <c r="GG18" s="139" t="str">
        <f>IF($B$2=1,IF('ต.ค.'!Q18="","",'ต.ค.'!Q18),IF('ต.ค.'!Q48="","",'ต.ค.'!Q48))</f>
        <v/>
      </c>
      <c r="GH18" s="139" t="str">
        <f>IF($B$2=1,IF('ต.ค.'!R18="","",'ต.ค.'!R18),IF('ต.ค.'!R48="","",'ต.ค.'!R48))</f>
        <v/>
      </c>
      <c r="GI18" s="139" t="str">
        <f>IF($B$2=1,IF('ต.ค.'!S18="","",'ต.ค.'!S18),IF('ต.ค.'!S48="","",'ต.ค.'!S48))</f>
        <v/>
      </c>
      <c r="GJ18" s="139" t="str">
        <f>IF($B$2=1,IF('ต.ค.'!T18="","",'ต.ค.'!T18),IF('ต.ค.'!T48="","",'ต.ค.'!T48))</f>
        <v/>
      </c>
      <c r="GK18" s="139" t="str">
        <f>IF($B$2=1,IF('ต.ค.'!U18="","",'ต.ค.'!U18),IF('ต.ค.'!U48="","",'ต.ค.'!U48))</f>
        <v/>
      </c>
      <c r="GL18" s="139" t="str">
        <f>IF($B$2=1,IF('ต.ค.'!V18="","",'ต.ค.'!V18),IF('ต.ค.'!V48="","",'ต.ค.'!V48))</f>
        <v/>
      </c>
      <c r="GM18" s="139" t="str">
        <f>IF($B$2=1,IF('ต.ค.'!W18="","",'ต.ค.'!W18),IF('ต.ค.'!W48="","",'ต.ค.'!W48))</f>
        <v/>
      </c>
      <c r="GN18" s="139" t="str">
        <f>IF($B$2=1,IF('ต.ค.'!X18="","",'ต.ค.'!X18),IF('ต.ค.'!X48="","",'ต.ค.'!X48))</f>
        <v/>
      </c>
      <c r="GO18" s="139" t="str">
        <f>IF($B$2=1,IF('ต.ค.'!Y18="","",'ต.ค.'!Y18),IF('ต.ค.'!Y48="","",'ต.ค.'!Y48))</f>
        <v/>
      </c>
      <c r="GP18" s="139" t="str">
        <f>IF($B$2=1,IF('ต.ค.'!Z18="","",'ต.ค.'!Z18),IF('ต.ค.'!Z48="","",'ต.ค.'!Z48))</f>
        <v/>
      </c>
      <c r="GQ18" s="139" t="str">
        <f>IF($B$2=1,IF('ต.ค.'!AA18="","",'ต.ค.'!AA18),IF('ต.ค.'!AA48="","",'ต.ค.'!AA48))</f>
        <v/>
      </c>
      <c r="GR18" s="139" t="str">
        <f>IF($B$2=1,IF('ต.ค.'!AB18="","",'ต.ค.'!AB18),IF('ต.ค.'!AB48="","",'ต.ค.'!AB48))</f>
        <v/>
      </c>
      <c r="GS18" s="139" t="str">
        <f>IF($B$2=1,IF('ต.ค.'!AC18="","",'ต.ค.'!AC18),IF('ต.ค.'!AC48="","",'ต.ค.'!AC48))</f>
        <v/>
      </c>
      <c r="GT18" s="139" t="str">
        <f>IF($B$2=1,IF('ต.ค.'!AD18="","",'ต.ค.'!AD18),IF('ต.ค.'!AD48="","",'ต.ค.'!AD48))</f>
        <v/>
      </c>
      <c r="GU18" s="139" t="str">
        <f>IF($B$2=1,IF('ต.ค.'!AE18="","",'ต.ค.'!AE18),IF('ต.ค.'!AE48="","",'ต.ค.'!AE48))</f>
        <v/>
      </c>
      <c r="GV18" s="139" t="str">
        <f>IF($B$2=1,IF('ต.ค.'!AF18="","",'ต.ค.'!AF18),IF('ต.ค.'!AF48="","",'ต.ค.'!AF48))</f>
        <v/>
      </c>
      <c r="GW18" s="139" t="str">
        <f>IF($B$2=1,IF('ต.ค.'!AG18="","",'ต.ค.'!AG18),IF('ต.ค.'!AG48="","",'ต.ค.'!AG48))</f>
        <v/>
      </c>
      <c r="GX18" s="139" t="str">
        <f>IF($B$2=1,IF('ต.ค.'!AH18="","",'ต.ค.'!AH18),IF('ต.ค.'!AH48="","",'ต.ค.'!AH48))</f>
        <v/>
      </c>
      <c r="GY18" s="139" t="str">
        <f>IF($B$2=1,IF('ต.ค.'!AI18="","",'ต.ค.'!AI18),IF('ต.ค.'!AI48="","",'ต.ค.'!AI48))</f>
        <v/>
      </c>
      <c r="GZ18" s="138">
        <f t="shared" si="16"/>
        <v>15</v>
      </c>
      <c r="HA18" s="139"/>
      <c r="HB18" s="139" t="str">
        <f>IF($B$2=1,IF('พ.ย.'!D18="","",'พ.ย.'!D18),IF('พ.ย.'!D48="","",'พ.ย.'!D48))</f>
        <v/>
      </c>
      <c r="HC18" s="139" t="str">
        <f>IF($B$2=1,IF('พ.ย.'!E18="","",'พ.ย.'!E18),IF('พ.ย.'!E48="","",'พ.ย.'!E48))</f>
        <v/>
      </c>
      <c r="HD18" s="139" t="str">
        <f>IF($B$2=1,IF('พ.ย.'!F18="","",'พ.ย.'!F18),IF('พ.ย.'!F48="","",'พ.ย.'!F48))</f>
        <v/>
      </c>
      <c r="HE18" s="139" t="str">
        <f>IF($B$2=1,IF('พ.ย.'!G18="","",'พ.ย.'!G18),IF('พ.ย.'!G48="","",'พ.ย.'!G48))</f>
        <v/>
      </c>
      <c r="HF18" s="139" t="str">
        <f>IF($B$2=1,IF('พ.ย.'!H18="","",'พ.ย.'!H18),IF('พ.ย.'!H48="","",'พ.ย.'!H48))</f>
        <v/>
      </c>
      <c r="HG18" s="139" t="str">
        <f>IF($B$2=1,IF('พ.ย.'!I18="","",'พ.ย.'!I18),IF('พ.ย.'!I48="","",'พ.ย.'!I48))</f>
        <v/>
      </c>
      <c r="HH18" s="139" t="str">
        <f>IF($B$2=1,IF('พ.ย.'!J18="","",'พ.ย.'!J18),IF('พ.ย.'!J48="","",'พ.ย.'!J48))</f>
        <v/>
      </c>
      <c r="HI18" s="139" t="str">
        <f>IF($B$2=1,IF('พ.ย.'!K18="","",'พ.ย.'!K18),IF('พ.ย.'!K48="","",'พ.ย.'!K48))</f>
        <v/>
      </c>
      <c r="HJ18" s="139" t="str">
        <f>IF($B$2=1,IF('พ.ย.'!L18="","",'พ.ย.'!L18),IF('พ.ย.'!L48="","",'พ.ย.'!L48))</f>
        <v/>
      </c>
      <c r="HK18" s="139" t="str">
        <f>IF($B$2=1,IF('พ.ย.'!M18="","",'พ.ย.'!M18),IF('พ.ย.'!M48="","",'พ.ย.'!M48))</f>
        <v/>
      </c>
      <c r="HL18" s="139" t="str">
        <f>IF($B$2=1,IF('พ.ย.'!N18="","",'พ.ย.'!N18),IF('พ.ย.'!N48="","",'พ.ย.'!N48))</f>
        <v/>
      </c>
      <c r="HM18" s="139" t="str">
        <f>IF($B$2=1,IF('พ.ย.'!O18="","",'พ.ย.'!O18),IF('พ.ย.'!O48="","",'พ.ย.'!O48))</f>
        <v/>
      </c>
      <c r="HN18" s="139" t="str">
        <f>IF($B$2=1,IF('พ.ย.'!P18="","",'พ.ย.'!P18),IF('พ.ย.'!P48="","",'พ.ย.'!P48))</f>
        <v/>
      </c>
      <c r="HO18" s="139" t="str">
        <f>IF($B$2=1,IF('พ.ย.'!Q18="","",'พ.ย.'!Q18),IF('พ.ย.'!Q48="","",'พ.ย.'!Q48))</f>
        <v/>
      </c>
      <c r="HP18" s="139" t="str">
        <f>IF($B$2=1,IF('พ.ย.'!R18="","",'พ.ย.'!R18),IF('พ.ย.'!R48="","",'พ.ย.'!R48))</f>
        <v/>
      </c>
      <c r="HQ18" s="139" t="str">
        <f>IF($B$2=1,IF('พ.ย.'!S18="","",'พ.ย.'!S18),IF('พ.ย.'!S48="","",'พ.ย.'!S48))</f>
        <v/>
      </c>
      <c r="HR18" s="139" t="str">
        <f>IF($B$2=1,IF('พ.ย.'!T18="","",'พ.ย.'!T18),IF('พ.ย.'!T48="","",'พ.ย.'!T48))</f>
        <v/>
      </c>
      <c r="HS18" s="139" t="str">
        <f>IF($B$2=1,IF('พ.ย.'!U18="","",'พ.ย.'!U18),IF('พ.ย.'!U48="","",'พ.ย.'!U48))</f>
        <v/>
      </c>
      <c r="HT18" s="139" t="str">
        <f>IF($B$2=1,IF('พ.ย.'!V18="","",'พ.ย.'!V18),IF('พ.ย.'!V48="","",'พ.ย.'!V48))</f>
        <v/>
      </c>
      <c r="HU18" s="139" t="str">
        <f>IF($B$2=1,IF('พ.ย.'!W18="","",'พ.ย.'!W18),IF('พ.ย.'!W48="","",'พ.ย.'!W48))</f>
        <v/>
      </c>
      <c r="HV18" s="139" t="str">
        <f>IF($B$2=1,IF('พ.ย.'!X18="","",'พ.ย.'!X18),IF('พ.ย.'!X48="","",'พ.ย.'!X48))</f>
        <v/>
      </c>
      <c r="HW18" s="139" t="str">
        <f>IF($B$2=1,IF('พ.ย.'!Y18="","",'พ.ย.'!Y18),IF('พ.ย.'!Y48="","",'พ.ย.'!Y48))</f>
        <v/>
      </c>
      <c r="HX18" s="139" t="str">
        <f>IF($B$2=1,IF('พ.ย.'!Z18="","",'พ.ย.'!Z18),IF('พ.ย.'!Z48="","",'พ.ย.'!Z48))</f>
        <v/>
      </c>
      <c r="HY18" s="139" t="str">
        <f>IF($B$2=1,IF('พ.ย.'!AA18="","",'พ.ย.'!AA18),IF('พ.ย.'!AA48="","",'พ.ย.'!AA48))</f>
        <v/>
      </c>
      <c r="HZ18" s="139" t="str">
        <f>IF($B$2=1,IF('พ.ย.'!AB18="","",'พ.ย.'!AB18),IF('พ.ย.'!AB48="","",'พ.ย.'!AB48))</f>
        <v/>
      </c>
      <c r="IA18" s="139" t="str">
        <f>IF($B$2=1,IF('พ.ย.'!AC18="","",'พ.ย.'!AC18),IF('พ.ย.'!AC48="","",'พ.ย.'!AC48))</f>
        <v/>
      </c>
      <c r="IB18" s="139" t="str">
        <f>IF($B$2=1,IF('พ.ย.'!AD18="","",'พ.ย.'!AD18),IF('พ.ย.'!AD48="","",'พ.ย.'!AD48))</f>
        <v/>
      </c>
      <c r="IC18" s="139" t="str">
        <f>IF($B$2=1,IF('พ.ย.'!AE18="","",'พ.ย.'!AE18),IF('พ.ย.'!AE48="","",'พ.ย.'!AE48))</f>
        <v/>
      </c>
      <c r="ID18" s="139" t="str">
        <f>IF($B$2=1,IF('พ.ย.'!AF18="","",'พ.ย.'!AF18),IF('พ.ย.'!AF48="","",'พ.ย.'!AF48))</f>
        <v/>
      </c>
      <c r="IE18" s="139" t="str">
        <f>IF($B$2=1,IF('พ.ย.'!AG18="","",'พ.ย.'!AG18),IF('พ.ย.'!AG48="","",'พ.ย.'!AG48))</f>
        <v/>
      </c>
      <c r="IF18" s="139" t="str">
        <f>IF($B$2=1,IF('พ.ย.'!AH18="","",'พ.ย.'!AH18),IF('พ.ย.'!AH48="","",'พ.ย.'!AH48))</f>
        <v/>
      </c>
      <c r="IG18" s="139" t="str">
        <f>IF($B$2=1,IF('พ.ย.'!AI18="","",'พ.ย.'!AI18),IF('พ.ย.'!AI48="","",'พ.ย.'!AI48))</f>
        <v/>
      </c>
      <c r="IH18" s="138">
        <f t="shared" si="17"/>
        <v>15</v>
      </c>
      <c r="II18" s="139"/>
      <c r="IJ18" s="139" t="str">
        <f>IF($B$2=1,IF('ธ.ค.'!D18="","",'ธ.ค.'!D18),IF('ธ.ค.'!D48="","",'ธ.ค.'!D48))</f>
        <v/>
      </c>
      <c r="IK18" s="139" t="str">
        <f>IF($B$2=1,IF('ธ.ค.'!E18="","",'ธ.ค.'!E18),IF('ธ.ค.'!E48="","",'ธ.ค.'!E48))</f>
        <v/>
      </c>
      <c r="IL18" s="139" t="str">
        <f>IF($B$2=1,IF('ธ.ค.'!F18="","",'ธ.ค.'!F18),IF('ธ.ค.'!F48="","",'ธ.ค.'!F48))</f>
        <v/>
      </c>
      <c r="IM18" s="139" t="str">
        <f>IF($B$2=1,IF('ธ.ค.'!G18="","",'ธ.ค.'!G18),IF('ธ.ค.'!G48="","",'ธ.ค.'!G48))</f>
        <v/>
      </c>
      <c r="IN18" s="139" t="str">
        <f>IF($B$2=1,IF('ธ.ค.'!H18="","",'ธ.ค.'!H18),IF('ธ.ค.'!H48="","",'ธ.ค.'!H48))</f>
        <v/>
      </c>
      <c r="IO18" s="139" t="str">
        <f>IF($B$2=1,IF('ธ.ค.'!I18="","",'ธ.ค.'!I18),IF('ธ.ค.'!I48="","",'ธ.ค.'!I48))</f>
        <v/>
      </c>
      <c r="IP18" s="139" t="str">
        <f>IF($B$2=1,IF('ธ.ค.'!J18="","",'ธ.ค.'!J18),IF('ธ.ค.'!J48="","",'ธ.ค.'!J48))</f>
        <v/>
      </c>
      <c r="IQ18" s="139" t="str">
        <f>IF($B$2=1,IF('ธ.ค.'!K18="","",'ธ.ค.'!K18),IF('ธ.ค.'!K48="","",'ธ.ค.'!K48))</f>
        <v/>
      </c>
      <c r="IR18" s="139" t="str">
        <f>IF($B$2=1,IF('ธ.ค.'!L18="","",'ธ.ค.'!L18),IF('ธ.ค.'!L48="","",'ธ.ค.'!L48))</f>
        <v/>
      </c>
      <c r="IS18" s="139" t="str">
        <f>IF($B$2=1,IF('ธ.ค.'!M18="","",'ธ.ค.'!M18),IF('ธ.ค.'!M48="","",'ธ.ค.'!M48))</f>
        <v/>
      </c>
      <c r="IT18" s="139" t="str">
        <f>IF($B$2=1,IF('ธ.ค.'!N18="","",'ธ.ค.'!N18),IF('ธ.ค.'!N48="","",'ธ.ค.'!N48))</f>
        <v/>
      </c>
      <c r="IU18" s="139" t="str">
        <f>IF($B$2=1,IF('ธ.ค.'!O18="","",'ธ.ค.'!O18),IF('ธ.ค.'!O48="","",'ธ.ค.'!O48))</f>
        <v/>
      </c>
      <c r="IV18" s="139" t="str">
        <f>IF($B$2=1,IF('ธ.ค.'!P18="","",'ธ.ค.'!P18),IF('ธ.ค.'!P48="","",'ธ.ค.'!P48))</f>
        <v/>
      </c>
      <c r="IW18" s="139" t="str">
        <f>IF($B$2=1,IF('ธ.ค.'!Q18="","",'ธ.ค.'!Q18),IF('ธ.ค.'!Q48="","",'ธ.ค.'!Q48))</f>
        <v/>
      </c>
      <c r="IX18" s="139" t="str">
        <f>IF($B$2=1,IF('ธ.ค.'!R18="","",'ธ.ค.'!R18),IF('ธ.ค.'!R48="","",'ธ.ค.'!R48))</f>
        <v/>
      </c>
      <c r="IY18" s="139" t="str">
        <f>IF($B$2=1,IF('ธ.ค.'!S18="","",'ธ.ค.'!S18),IF('ธ.ค.'!S48="","",'ธ.ค.'!S48))</f>
        <v/>
      </c>
      <c r="IZ18" s="139" t="str">
        <f>IF($B$2=1,IF('ธ.ค.'!T18="","",'ธ.ค.'!T18),IF('ธ.ค.'!T48="","",'ธ.ค.'!T48))</f>
        <v/>
      </c>
      <c r="JA18" s="139" t="str">
        <f>IF($B$2=1,IF('ธ.ค.'!U18="","",'ธ.ค.'!U18),IF('ธ.ค.'!U48="","",'ธ.ค.'!U48))</f>
        <v/>
      </c>
      <c r="JB18" s="139" t="str">
        <f>IF($B$2=1,IF('ธ.ค.'!V18="","",'ธ.ค.'!V18),IF('ธ.ค.'!V48="","",'ธ.ค.'!V48))</f>
        <v/>
      </c>
      <c r="JC18" s="139" t="str">
        <f>IF($B$2=1,IF('ธ.ค.'!W18="","",'ธ.ค.'!W18),IF('ธ.ค.'!W48="","",'ธ.ค.'!W48))</f>
        <v/>
      </c>
      <c r="JD18" s="139" t="str">
        <f>IF($B$2=1,IF('ธ.ค.'!X18="","",'ธ.ค.'!X18),IF('ธ.ค.'!X48="","",'ธ.ค.'!X48))</f>
        <v/>
      </c>
      <c r="JE18" s="139" t="str">
        <f>IF($B$2=1,IF('ธ.ค.'!Y18="","",'ธ.ค.'!Y18),IF('ธ.ค.'!Y48="","",'ธ.ค.'!Y48))</f>
        <v/>
      </c>
      <c r="JF18" s="139" t="str">
        <f>IF($B$2=1,IF('ธ.ค.'!Z18="","",'ธ.ค.'!Z18),IF('ธ.ค.'!Z48="","",'ธ.ค.'!Z48))</f>
        <v/>
      </c>
      <c r="JG18" s="139" t="str">
        <f>IF($B$2=1,IF('ธ.ค.'!AA18="","",'ธ.ค.'!AA18),IF('ธ.ค.'!AA48="","",'ธ.ค.'!AA48))</f>
        <v/>
      </c>
      <c r="JH18" s="139" t="str">
        <f>IF($B$2=1,IF('ธ.ค.'!AB18="","",'ธ.ค.'!AB18),IF('ธ.ค.'!AB48="","",'ธ.ค.'!AB48))</f>
        <v/>
      </c>
      <c r="JI18" s="139" t="str">
        <f>IF($B$2=1,IF('ธ.ค.'!AC18="","",'ธ.ค.'!AC18),IF('ธ.ค.'!AC48="","",'ธ.ค.'!AC48))</f>
        <v/>
      </c>
      <c r="JJ18" s="139" t="str">
        <f>IF($B$2=1,IF('ธ.ค.'!AD18="","",'ธ.ค.'!AD18),IF('ธ.ค.'!AD48="","",'ธ.ค.'!AD48))</f>
        <v/>
      </c>
      <c r="JK18" s="139" t="str">
        <f>IF($B$2=1,IF('ธ.ค.'!AE18="","",'ธ.ค.'!AE18),IF('ธ.ค.'!AE48="","",'ธ.ค.'!AE48))</f>
        <v/>
      </c>
      <c r="JL18" s="139" t="str">
        <f>IF($B$2=1,IF('ธ.ค.'!AF18="","",'ธ.ค.'!AF18),IF('ธ.ค.'!AF48="","",'ธ.ค.'!AF48))</f>
        <v/>
      </c>
      <c r="JM18" s="139" t="str">
        <f>IF($B$2=1,IF('ธ.ค.'!AG18="","",'ธ.ค.'!AG18),IF('ธ.ค.'!AG48="","",'ธ.ค.'!AG48))</f>
        <v/>
      </c>
      <c r="JN18" s="139" t="str">
        <f>IF($B$2=1,IF('ธ.ค.'!AH18="","",'ธ.ค.'!AH18),IF('ธ.ค.'!AH48="","",'ธ.ค.'!AH48))</f>
        <v/>
      </c>
      <c r="JO18" s="139" t="str">
        <f>IF($B$2=1,IF('ธ.ค.'!AI18="","",'ธ.ค.'!AI18),IF('ธ.ค.'!AI48="","",'ธ.ค.'!AI48))</f>
        <v/>
      </c>
      <c r="JP18" s="138">
        <f t="shared" si="18"/>
        <v>15</v>
      </c>
      <c r="JQ18" s="139"/>
      <c r="JR18" s="139" t="str">
        <f>IF($B$2=1,IF('ม.ค.'!D18="","",'ม.ค.'!D18),IF('ม.ค.'!D48="","",'ม.ค.'!D48))</f>
        <v/>
      </c>
      <c r="JS18" s="139" t="str">
        <f>IF($B$2=1,IF('ม.ค.'!E18="","",'ม.ค.'!E18),IF('ม.ค.'!E48="","",'ม.ค.'!E48))</f>
        <v/>
      </c>
      <c r="JT18" s="139" t="str">
        <f>IF($B$2=1,IF('ม.ค.'!F18="","",'ม.ค.'!F18),IF('ม.ค.'!F48="","",'ม.ค.'!F48))</f>
        <v/>
      </c>
      <c r="JU18" s="139" t="str">
        <f>IF($B$2=1,IF('ม.ค.'!G18="","",'ม.ค.'!G18),IF('ม.ค.'!G48="","",'ม.ค.'!G48))</f>
        <v/>
      </c>
      <c r="JV18" s="139" t="str">
        <f>IF($B$2=1,IF('ม.ค.'!H18="","",'ม.ค.'!H18),IF('ม.ค.'!H48="","",'ม.ค.'!H48))</f>
        <v/>
      </c>
      <c r="JW18" s="139" t="str">
        <f>IF($B$2=1,IF('ม.ค.'!I18="","",'ม.ค.'!I18),IF('ม.ค.'!I48="","",'ม.ค.'!I48))</f>
        <v/>
      </c>
      <c r="JX18" s="139" t="str">
        <f>IF($B$2=1,IF('ม.ค.'!J18="","",'ม.ค.'!J18),IF('ม.ค.'!J48="","",'ม.ค.'!J48))</f>
        <v/>
      </c>
      <c r="JY18" s="139" t="str">
        <f>IF($B$2=1,IF('ม.ค.'!K18="","",'ม.ค.'!K18),IF('ม.ค.'!K48="","",'ม.ค.'!K48))</f>
        <v/>
      </c>
      <c r="JZ18" s="139" t="str">
        <f>IF($B$2=1,IF('ม.ค.'!L18="","",'ม.ค.'!L18),IF('ม.ค.'!L48="","",'ม.ค.'!L48))</f>
        <v/>
      </c>
      <c r="KA18" s="139" t="str">
        <f>IF($B$2=1,IF('ม.ค.'!M18="","",'ม.ค.'!M18),IF('ม.ค.'!M48="","",'ม.ค.'!M48))</f>
        <v/>
      </c>
      <c r="KB18" s="139" t="str">
        <f>IF($B$2=1,IF('ม.ค.'!N18="","",'ม.ค.'!N18),IF('ม.ค.'!N48="","",'ม.ค.'!N48))</f>
        <v/>
      </c>
      <c r="KC18" s="139" t="str">
        <f>IF($B$2=1,IF('ม.ค.'!O18="","",'ม.ค.'!O18),IF('ม.ค.'!O48="","",'ม.ค.'!O48))</f>
        <v/>
      </c>
      <c r="KD18" s="139" t="str">
        <f>IF($B$2=1,IF('ม.ค.'!P18="","",'ม.ค.'!P18),IF('ม.ค.'!P48="","",'ม.ค.'!P48))</f>
        <v/>
      </c>
      <c r="KE18" s="139" t="str">
        <f>IF($B$2=1,IF('ม.ค.'!Q18="","",'ม.ค.'!Q18),IF('ม.ค.'!Q48="","",'ม.ค.'!Q48))</f>
        <v/>
      </c>
      <c r="KF18" s="139" t="str">
        <f>IF($B$2=1,IF('ม.ค.'!R18="","",'ม.ค.'!R18),IF('ม.ค.'!R48="","",'ม.ค.'!R48))</f>
        <v/>
      </c>
      <c r="KG18" s="139" t="str">
        <f>IF($B$2=1,IF('ม.ค.'!S18="","",'ม.ค.'!S18),IF('ม.ค.'!S48="","",'ม.ค.'!S48))</f>
        <v/>
      </c>
      <c r="KH18" s="139" t="str">
        <f>IF($B$2=1,IF('ม.ค.'!T18="","",'ม.ค.'!T18),IF('ม.ค.'!T48="","",'ม.ค.'!T48))</f>
        <v/>
      </c>
      <c r="KI18" s="139" t="str">
        <f>IF($B$2=1,IF('ม.ค.'!U18="","",'ม.ค.'!U18),IF('ม.ค.'!U48="","",'ม.ค.'!U48))</f>
        <v/>
      </c>
      <c r="KJ18" s="139" t="str">
        <f>IF($B$2=1,IF('ม.ค.'!V18="","",'ม.ค.'!V18),IF('ม.ค.'!V48="","",'ม.ค.'!V48))</f>
        <v/>
      </c>
      <c r="KK18" s="139" t="str">
        <f>IF($B$2=1,IF('ม.ค.'!W18="","",'ม.ค.'!W18),IF('ม.ค.'!W48="","",'ม.ค.'!W48))</f>
        <v/>
      </c>
      <c r="KL18" s="139" t="str">
        <f>IF($B$2=1,IF('ม.ค.'!X18="","",'ม.ค.'!X18),IF('ม.ค.'!X48="","",'ม.ค.'!X48))</f>
        <v/>
      </c>
      <c r="KM18" s="139" t="str">
        <f>IF($B$2=1,IF('ม.ค.'!Y18="","",'ม.ค.'!Y18),IF('ม.ค.'!Y48="","",'ม.ค.'!Y48))</f>
        <v/>
      </c>
      <c r="KN18" s="139" t="str">
        <f>IF($B$2=1,IF('ม.ค.'!Z18="","",'ม.ค.'!Z18),IF('ม.ค.'!Z48="","",'ม.ค.'!Z48))</f>
        <v/>
      </c>
      <c r="KO18" s="139" t="str">
        <f>IF($B$2=1,IF('ม.ค.'!AA18="","",'ม.ค.'!AA18),IF('ม.ค.'!AA48="","",'ม.ค.'!AA48))</f>
        <v/>
      </c>
      <c r="KP18" s="139" t="str">
        <f>IF($B$2=1,IF('ม.ค.'!AB18="","",'ม.ค.'!AB18),IF('ม.ค.'!AB48="","",'ม.ค.'!AB48))</f>
        <v/>
      </c>
      <c r="KQ18" s="139" t="str">
        <f>IF($B$2=1,IF('ม.ค.'!AC18="","",'ม.ค.'!AC18),IF('ม.ค.'!AC48="","",'ม.ค.'!AC48))</f>
        <v/>
      </c>
      <c r="KR18" s="139" t="str">
        <f>IF($B$2=1,IF('ม.ค.'!AD18="","",'ม.ค.'!AD18),IF('ม.ค.'!AD48="","",'ม.ค.'!AD48))</f>
        <v/>
      </c>
      <c r="KS18" s="139" t="str">
        <f>IF($B$2=1,IF('ม.ค.'!AE18="","",'ม.ค.'!AE18),IF('ม.ค.'!AE48="","",'ม.ค.'!AE48))</f>
        <v/>
      </c>
      <c r="KT18" s="139" t="str">
        <f>IF($B$2=1,IF('ม.ค.'!AF18="","",'ม.ค.'!AF18),IF('ม.ค.'!AF48="","",'ม.ค.'!AF48))</f>
        <v/>
      </c>
      <c r="KU18" s="139" t="str">
        <f>IF($B$2=1,IF('ม.ค.'!AG18="","",'ม.ค.'!AG18),IF('ม.ค.'!AG48="","",'ม.ค.'!AG48))</f>
        <v/>
      </c>
      <c r="KV18" s="139" t="str">
        <f>IF($B$2=1,IF('ม.ค.'!AH18="","",'ม.ค.'!AH18),IF('ม.ค.'!AH48="","",'ม.ค.'!AH48))</f>
        <v/>
      </c>
      <c r="KW18" s="139" t="str">
        <f>IF($B$2=1,IF('ม.ค.'!AI18="","",'ม.ค.'!AI18),IF('ม.ค.'!AI48="","",'ม.ค.'!AI48))</f>
        <v/>
      </c>
      <c r="KX18" s="138">
        <f t="shared" si="19"/>
        <v>15</v>
      </c>
      <c r="KY18" s="139"/>
      <c r="KZ18" s="139" t="str">
        <f>IF($B$2=1,IF('ก.พ.'!D18="","",'ก.พ.'!D18),IF('ก.พ.'!D48="","",'ก.พ.'!D48))</f>
        <v/>
      </c>
      <c r="LA18" s="139" t="str">
        <f>IF($B$2=1,IF('ก.พ.'!E18="","",'ก.พ.'!E18),IF('ก.พ.'!E48="","",'ก.พ.'!E48))</f>
        <v/>
      </c>
      <c r="LB18" s="139" t="str">
        <f>IF($B$2=1,IF('ก.พ.'!F18="","",'ก.พ.'!F18),IF('ก.พ.'!F48="","",'ก.พ.'!F48))</f>
        <v/>
      </c>
      <c r="LC18" s="139" t="str">
        <f>IF($B$2=1,IF('ก.พ.'!G18="","",'ก.พ.'!G18),IF('ก.พ.'!G48="","",'ก.พ.'!G48))</f>
        <v/>
      </c>
      <c r="LD18" s="139" t="str">
        <f>IF($B$2=1,IF('ก.พ.'!H18="","",'ก.พ.'!H18),IF('ก.พ.'!H48="","",'ก.พ.'!H48))</f>
        <v/>
      </c>
      <c r="LE18" s="139" t="str">
        <f>IF($B$2=1,IF('ก.พ.'!I18="","",'ก.พ.'!I18),IF('ก.พ.'!I48="","",'ก.พ.'!I48))</f>
        <v/>
      </c>
      <c r="LF18" s="139" t="str">
        <f>IF($B$2=1,IF('ก.พ.'!J18="","",'ก.พ.'!J18),IF('ก.พ.'!J48="","",'ก.พ.'!J48))</f>
        <v/>
      </c>
      <c r="LG18" s="139" t="str">
        <f>IF($B$2=1,IF('ก.พ.'!K18="","",'ก.พ.'!K18),IF('ก.พ.'!K48="","",'ก.พ.'!K48))</f>
        <v/>
      </c>
      <c r="LH18" s="139" t="str">
        <f>IF($B$2=1,IF('ก.พ.'!L18="","",'ก.พ.'!L18),IF('ก.พ.'!L48="","",'ก.พ.'!L48))</f>
        <v/>
      </c>
      <c r="LI18" s="139" t="str">
        <f>IF($B$2=1,IF('ก.พ.'!M18="","",'ก.พ.'!M18),IF('ก.พ.'!M48="","",'ก.พ.'!M48))</f>
        <v/>
      </c>
      <c r="LJ18" s="139" t="str">
        <f>IF($B$2=1,IF('ก.พ.'!N18="","",'ก.พ.'!N18),IF('ก.พ.'!N48="","",'ก.พ.'!N48))</f>
        <v/>
      </c>
      <c r="LK18" s="139" t="str">
        <f>IF($B$2=1,IF('ก.พ.'!O18="","",'ก.พ.'!O18),IF('ก.พ.'!O48="","",'ก.พ.'!O48))</f>
        <v/>
      </c>
      <c r="LL18" s="139" t="str">
        <f>IF($B$2=1,IF('ก.พ.'!P18="","",'ก.พ.'!P18),IF('ก.พ.'!P48="","",'ก.พ.'!P48))</f>
        <v/>
      </c>
      <c r="LM18" s="139" t="str">
        <f>IF($B$2=1,IF('ก.พ.'!Q18="","",'ก.พ.'!Q18),IF('ก.พ.'!Q48="","",'ก.พ.'!Q48))</f>
        <v/>
      </c>
      <c r="LN18" s="139" t="str">
        <f>IF($B$2=1,IF('ก.พ.'!R18="","",'ก.พ.'!R18),IF('ก.พ.'!R48="","",'ก.พ.'!R48))</f>
        <v/>
      </c>
      <c r="LO18" s="139" t="str">
        <f>IF($B$2=1,IF('ก.พ.'!S18="","",'ก.พ.'!S18),IF('ก.พ.'!S48="","",'ก.พ.'!S48))</f>
        <v/>
      </c>
      <c r="LP18" s="139" t="str">
        <f>IF($B$2=1,IF('ก.พ.'!T18="","",'ก.พ.'!T18),IF('ก.พ.'!T48="","",'ก.พ.'!T48))</f>
        <v/>
      </c>
      <c r="LQ18" s="139" t="str">
        <f>IF($B$2=1,IF('ก.พ.'!U18="","",'ก.พ.'!U18),IF('ก.พ.'!U48="","",'ก.พ.'!U48))</f>
        <v/>
      </c>
      <c r="LR18" s="139" t="str">
        <f>IF($B$2=1,IF('ก.พ.'!V18="","",'ก.พ.'!V18),IF('ก.พ.'!V48="","",'ก.พ.'!V48))</f>
        <v/>
      </c>
      <c r="LS18" s="139" t="str">
        <f>IF($B$2=1,IF('ก.พ.'!W18="","",'ก.พ.'!W18),IF('ก.พ.'!W48="","",'ก.พ.'!W48))</f>
        <v/>
      </c>
      <c r="LT18" s="139" t="str">
        <f>IF($B$2=1,IF('ก.พ.'!X18="","",'ก.พ.'!X18),IF('ก.พ.'!X48="","",'ก.พ.'!X48))</f>
        <v/>
      </c>
      <c r="LU18" s="139" t="str">
        <f>IF($B$2=1,IF('ก.พ.'!Y18="","",'ก.พ.'!Y18),IF('ก.พ.'!Y48="","",'ก.พ.'!Y48))</f>
        <v/>
      </c>
      <c r="LV18" s="139" t="str">
        <f>IF($B$2=1,IF('ก.พ.'!Z18="","",'ก.พ.'!Z18),IF('ก.พ.'!Z48="","",'ก.พ.'!Z48))</f>
        <v/>
      </c>
      <c r="LW18" s="139" t="str">
        <f>IF($B$2=1,IF('ก.พ.'!AA18="","",'ก.พ.'!AA18),IF('ก.พ.'!AA48="","",'ก.พ.'!AA48))</f>
        <v/>
      </c>
      <c r="LX18" s="139" t="str">
        <f>IF($B$2=1,IF('ก.พ.'!AB18="","",'ก.พ.'!AB18),IF('ก.พ.'!AB48="","",'ก.พ.'!AB48))</f>
        <v/>
      </c>
      <c r="LY18" s="139" t="str">
        <f>IF($B$2=1,IF('ก.พ.'!AC18="","",'ก.พ.'!AC18),IF('ก.พ.'!AC48="","",'ก.พ.'!AC48))</f>
        <v/>
      </c>
      <c r="LZ18" s="139" t="str">
        <f>IF($B$2=1,IF('ก.พ.'!AD18="","",'ก.พ.'!AD18),IF('ก.พ.'!AD48="","",'ก.พ.'!AD48))</f>
        <v/>
      </c>
      <c r="MA18" s="139" t="str">
        <f>IF($B$2=1,IF('ก.พ.'!AE18="","",'ก.พ.'!AE18),IF('ก.พ.'!AE48="","",'ก.พ.'!AE48))</f>
        <v/>
      </c>
      <c r="MB18" s="139" t="str">
        <f>IF($B$2=1,IF('ก.พ.'!AF18="","",'ก.พ.'!AF18),IF('ก.พ.'!AF48="","",'ก.พ.'!AF48))</f>
        <v/>
      </c>
      <c r="MC18" s="139" t="str">
        <f>IF($B$2=1,IF('ก.พ.'!AG18="","",'ก.พ.'!AG18),IF('ก.พ.'!AG48="","",'ก.พ.'!AG48))</f>
        <v/>
      </c>
      <c r="MD18" s="139" t="str">
        <f>IF($B$2=1,IF('ก.พ.'!AH18="","",'ก.พ.'!AH18),IF('ก.พ.'!AH48="","",'ก.พ.'!AH48))</f>
        <v/>
      </c>
      <c r="ME18" s="139" t="str">
        <f>IF($B$2=1,IF('ก.พ.'!AI18="","",'ก.พ.'!AI18),IF('ก.พ.'!AI48="","",'ก.พ.'!AI48))</f>
        <v/>
      </c>
      <c r="MF18" s="138">
        <f t="shared" si="20"/>
        <v>15</v>
      </c>
      <c r="MG18" s="139"/>
      <c r="MH18" s="139" t="str">
        <f>IF($B$2=1,IF('มี.ค.'!D18="","",'มี.ค.'!D18),IF('มี.ค.'!D48="","",'มี.ค.'!D48))</f>
        <v/>
      </c>
      <c r="MI18" s="139" t="str">
        <f>IF($B$2=1,IF('มี.ค.'!E18="","",'มี.ค.'!E18),IF('มี.ค.'!E48="","",'มี.ค.'!E48))</f>
        <v/>
      </c>
      <c r="MJ18" s="139" t="str">
        <f>IF($B$2=1,IF('มี.ค.'!F18="","",'มี.ค.'!F18),IF('มี.ค.'!F48="","",'มี.ค.'!F48))</f>
        <v/>
      </c>
      <c r="MK18" s="139" t="str">
        <f>IF($B$2=1,IF('มี.ค.'!G18="","",'มี.ค.'!G18),IF('มี.ค.'!G48="","",'มี.ค.'!G48))</f>
        <v/>
      </c>
      <c r="ML18" s="139" t="str">
        <f>IF($B$2=1,IF('มี.ค.'!H18="","",'มี.ค.'!H18),IF('มี.ค.'!H48="","",'มี.ค.'!H48))</f>
        <v/>
      </c>
      <c r="MM18" s="139" t="str">
        <f>IF($B$2=1,IF('มี.ค.'!I18="","",'มี.ค.'!I18),IF('มี.ค.'!I48="","",'มี.ค.'!I48))</f>
        <v/>
      </c>
      <c r="MN18" s="139" t="str">
        <f>IF($B$2=1,IF('มี.ค.'!J18="","",'มี.ค.'!J18),IF('มี.ค.'!J48="","",'มี.ค.'!J48))</f>
        <v/>
      </c>
      <c r="MO18" s="139" t="str">
        <f>IF($B$2=1,IF('มี.ค.'!K18="","",'มี.ค.'!K18),IF('มี.ค.'!K48="","",'มี.ค.'!K48))</f>
        <v/>
      </c>
      <c r="MP18" s="139" t="str">
        <f>IF($B$2=1,IF('มี.ค.'!L18="","",'มี.ค.'!L18),IF('มี.ค.'!L48="","",'มี.ค.'!L48))</f>
        <v/>
      </c>
      <c r="MQ18" s="139" t="str">
        <f>IF($B$2=1,IF('มี.ค.'!M18="","",'มี.ค.'!M18),IF('มี.ค.'!M48="","",'มี.ค.'!M48))</f>
        <v/>
      </c>
      <c r="MR18" s="139" t="str">
        <f>IF($B$2=1,IF('มี.ค.'!N18="","",'มี.ค.'!N18),IF('มี.ค.'!N48="","",'มี.ค.'!N48))</f>
        <v/>
      </c>
      <c r="MS18" s="139" t="str">
        <f>IF($B$2=1,IF('มี.ค.'!O18="","",'มี.ค.'!O18),IF('มี.ค.'!O48="","",'มี.ค.'!O48))</f>
        <v/>
      </c>
      <c r="MT18" s="139" t="str">
        <f>IF($B$2=1,IF('มี.ค.'!P18="","",'มี.ค.'!P18),IF('มี.ค.'!P48="","",'มี.ค.'!P48))</f>
        <v/>
      </c>
      <c r="MU18" s="139" t="str">
        <f>IF($B$2=1,IF('มี.ค.'!Q18="","",'มี.ค.'!Q18),IF('มี.ค.'!Q48="","",'มี.ค.'!Q48))</f>
        <v/>
      </c>
      <c r="MV18" s="139" t="str">
        <f>IF($B$2=1,IF('มี.ค.'!R18="","",'มี.ค.'!R18),IF('มี.ค.'!R48="","",'มี.ค.'!R48))</f>
        <v/>
      </c>
      <c r="MW18" s="139" t="str">
        <f>IF($B$2=1,IF('มี.ค.'!S18="","",'มี.ค.'!S18),IF('มี.ค.'!S48="","",'มี.ค.'!S48))</f>
        <v/>
      </c>
      <c r="MX18" s="139" t="str">
        <f>IF($B$2=1,IF('มี.ค.'!T18="","",'มี.ค.'!T18),IF('มี.ค.'!T48="","",'มี.ค.'!T48))</f>
        <v/>
      </c>
      <c r="MY18" s="139" t="str">
        <f>IF($B$2=1,IF('มี.ค.'!U18="","",'มี.ค.'!U18),IF('มี.ค.'!U48="","",'มี.ค.'!U48))</f>
        <v/>
      </c>
      <c r="MZ18" s="139" t="str">
        <f>IF($B$2=1,IF('มี.ค.'!V18="","",'มี.ค.'!V18),IF('มี.ค.'!V48="","",'มี.ค.'!V48))</f>
        <v/>
      </c>
      <c r="NA18" s="139" t="str">
        <f>IF($B$2=1,IF('มี.ค.'!W18="","",'มี.ค.'!W18),IF('มี.ค.'!W48="","",'มี.ค.'!W48))</f>
        <v/>
      </c>
      <c r="NB18" s="139" t="str">
        <f>IF($B$2=1,IF('มี.ค.'!X18="","",'มี.ค.'!X18),IF('มี.ค.'!X48="","",'มี.ค.'!X48))</f>
        <v/>
      </c>
      <c r="NC18" s="139" t="str">
        <f>IF($B$2=1,IF('มี.ค.'!Y18="","",'มี.ค.'!Y18),IF('มี.ค.'!Y48="","",'มี.ค.'!Y48))</f>
        <v/>
      </c>
      <c r="ND18" s="139" t="str">
        <f>IF($B$2=1,IF('มี.ค.'!Z18="","",'มี.ค.'!Z18),IF('มี.ค.'!Z48="","",'มี.ค.'!Z48))</f>
        <v/>
      </c>
      <c r="NE18" s="139" t="str">
        <f>IF($B$2=1,IF('มี.ค.'!AA18="","",'มี.ค.'!AA18),IF('มี.ค.'!AA48="","",'มี.ค.'!AA48))</f>
        <v/>
      </c>
      <c r="NF18" s="139" t="str">
        <f>IF($B$2=1,IF('มี.ค.'!AB18="","",'มี.ค.'!AB18),IF('มี.ค.'!AB48="","",'มี.ค.'!AB48))</f>
        <v/>
      </c>
      <c r="NG18" s="139" t="str">
        <f>IF($B$2=1,IF('มี.ค.'!AC18="","",'มี.ค.'!AC18),IF('มี.ค.'!AC48="","",'มี.ค.'!AC48))</f>
        <v/>
      </c>
      <c r="NH18" s="139" t="str">
        <f>IF($B$2=1,IF('มี.ค.'!AD18="","",'มี.ค.'!AD18),IF('มี.ค.'!AD48="","",'มี.ค.'!AD48))</f>
        <v/>
      </c>
      <c r="NI18" s="139" t="str">
        <f>IF($B$2=1,IF('มี.ค.'!AE18="","",'มี.ค.'!AE18),IF('มี.ค.'!AE48="","",'มี.ค.'!AE48))</f>
        <v/>
      </c>
      <c r="NJ18" s="139" t="str">
        <f>IF($B$2=1,IF('มี.ค.'!AF18="","",'มี.ค.'!AF18),IF('มี.ค.'!AF48="","",'มี.ค.'!AF48))</f>
        <v/>
      </c>
      <c r="NK18" s="139" t="str">
        <f>IF($B$2=1,IF('มี.ค.'!AG18="","",'มี.ค.'!AG18),IF('มี.ค.'!AG48="","",'มี.ค.'!AG48))</f>
        <v/>
      </c>
      <c r="NL18" s="139" t="str">
        <f>IF($B$2=1,IF('มี.ค.'!AH18="","",'มี.ค.'!AH18),IF('มี.ค.'!AH48="","",'มี.ค.'!AH48))</f>
        <v/>
      </c>
      <c r="NM18" s="139" t="str">
        <f>IF($B$2=1,IF('มี.ค.'!AI18="","",'มี.ค.'!AI18),IF('มี.ค.'!AI48="","",'มี.ค.'!AI48))</f>
        <v/>
      </c>
    </row>
    <row r="19" spans="1:377" ht="21" customHeight="1" x14ac:dyDescent="0.35">
      <c r="A19" s="125"/>
      <c r="B19" s="125"/>
      <c r="C19" s="125"/>
      <c r="D19" s="138">
        <f t="shared" si="21"/>
        <v>16</v>
      </c>
      <c r="E19" s="139"/>
      <c r="F19" s="139" t="str">
        <f>IF($B$2=1,IF('พ.ค.'!D19="","",'พ.ค.'!D19),IF('พ.ค.'!D49="","",'พ.ค.'!D49))</f>
        <v/>
      </c>
      <c r="G19" s="139" t="str">
        <f>IF($B$2=1,IF('พ.ค.'!E19="","",'พ.ค.'!E19),IF('พ.ค.'!E49="","",'พ.ค.'!E49))</f>
        <v/>
      </c>
      <c r="H19" s="139" t="str">
        <f>IF($B$2=1,IF('พ.ค.'!F19="","",'พ.ค.'!F19),IF('พ.ค.'!F49="","",'พ.ค.'!F49))</f>
        <v/>
      </c>
      <c r="I19" s="139" t="str">
        <f>IF($B$2=1,IF('พ.ค.'!G19="","",'พ.ค.'!G19),IF('พ.ค.'!G49="","",'พ.ค.'!G49))</f>
        <v/>
      </c>
      <c r="J19" s="139" t="str">
        <f>IF($B$2=1,IF('พ.ค.'!H19="","",'พ.ค.'!H19),IF('พ.ค.'!H49="","",'พ.ค.'!H49))</f>
        <v/>
      </c>
      <c r="K19" s="139" t="str">
        <f>IF($B$2=1,IF('พ.ค.'!I19="","",'พ.ค.'!I19),IF('พ.ค.'!I49="","",'พ.ค.'!I49))</f>
        <v/>
      </c>
      <c r="L19" s="139" t="str">
        <f>IF($B$2=1,IF('พ.ค.'!J19="","",'พ.ค.'!J19),IF('พ.ค.'!J49="","",'พ.ค.'!J49))</f>
        <v/>
      </c>
      <c r="M19" s="139" t="str">
        <f>IF($B$2=1,IF('พ.ค.'!K19="","",'พ.ค.'!K19),IF('พ.ค.'!K49="","",'พ.ค.'!K49))</f>
        <v/>
      </c>
      <c r="N19" s="139" t="str">
        <f>IF($B$2=1,IF('พ.ค.'!L19="","",'พ.ค.'!L19),IF('พ.ค.'!L49="","",'พ.ค.'!L49))</f>
        <v/>
      </c>
      <c r="O19" s="139" t="str">
        <f>IF($B$2=1,IF('พ.ค.'!M19="","",'พ.ค.'!M19),IF('พ.ค.'!M49="","",'พ.ค.'!M49))</f>
        <v/>
      </c>
      <c r="P19" s="139" t="str">
        <f>IF($B$2=1,IF('พ.ค.'!N19="","",'พ.ค.'!N19),IF('พ.ค.'!N49="","",'พ.ค.'!N49))</f>
        <v/>
      </c>
      <c r="Q19" s="139" t="str">
        <f>IF($B$2=1,IF('พ.ค.'!O19="","",'พ.ค.'!O19),IF('พ.ค.'!O49="","",'พ.ค.'!O49))</f>
        <v/>
      </c>
      <c r="R19" s="139" t="str">
        <f>IF($B$2=1,IF('พ.ค.'!P19="","",'พ.ค.'!P19),IF('พ.ค.'!P49="","",'พ.ค.'!P49))</f>
        <v/>
      </c>
      <c r="S19" s="139" t="str">
        <f>IF($B$2=1,IF('พ.ค.'!Q19="","",'พ.ค.'!Q19),IF('พ.ค.'!Q49="","",'พ.ค.'!Q49))</f>
        <v/>
      </c>
      <c r="T19" s="139" t="str">
        <f>IF($B$2=1,IF('พ.ค.'!R19="","",'พ.ค.'!R19),IF('พ.ค.'!R49="","",'พ.ค.'!R49))</f>
        <v/>
      </c>
      <c r="U19" s="139" t="str">
        <f>IF($B$2=1,IF('พ.ค.'!S19="","",'พ.ค.'!S19),IF('พ.ค.'!S49="","",'พ.ค.'!S49))</f>
        <v/>
      </c>
      <c r="V19" s="139" t="str">
        <f>IF($B$2=1,IF('พ.ค.'!T19="","",'พ.ค.'!T19),IF('พ.ค.'!T49="","",'พ.ค.'!T49))</f>
        <v/>
      </c>
      <c r="W19" s="139" t="str">
        <f>IF($B$2=1,IF('พ.ค.'!U19="","",'พ.ค.'!U19),IF('พ.ค.'!U49="","",'พ.ค.'!U49))</f>
        <v/>
      </c>
      <c r="X19" s="139" t="str">
        <f>IF($B$2=1,IF('พ.ค.'!V19="","",'พ.ค.'!V19),IF('พ.ค.'!V49="","",'พ.ค.'!V49))</f>
        <v/>
      </c>
      <c r="Y19" s="139" t="str">
        <f>IF($B$2=1,IF('พ.ค.'!W19="","",'พ.ค.'!W19),IF('พ.ค.'!W49="","",'พ.ค.'!W49))</f>
        <v/>
      </c>
      <c r="Z19" s="139" t="str">
        <f>IF($B$2=1,IF('พ.ค.'!X19="","",'พ.ค.'!X19),IF('พ.ค.'!X49="","",'พ.ค.'!X49))</f>
        <v/>
      </c>
      <c r="AA19" s="139" t="str">
        <f>IF($B$2=1,IF('พ.ค.'!Y19="","",'พ.ค.'!Y19),IF('พ.ค.'!Y49="","",'พ.ค.'!Y49))</f>
        <v/>
      </c>
      <c r="AB19" s="139" t="str">
        <f>IF($B$2=1,IF('พ.ค.'!Z19="","",'พ.ค.'!Z19),IF('พ.ค.'!Z49="","",'พ.ค.'!Z49))</f>
        <v/>
      </c>
      <c r="AC19" s="139" t="str">
        <f>IF($B$2=1,IF('พ.ค.'!AA19="","",'พ.ค.'!AA19),IF('พ.ค.'!AA49="","",'พ.ค.'!AA49))</f>
        <v/>
      </c>
      <c r="AD19" s="139" t="str">
        <f>IF($B$2=1,IF('พ.ค.'!AB19="","",'พ.ค.'!AB19),IF('พ.ค.'!AB49="","",'พ.ค.'!AB49))</f>
        <v/>
      </c>
      <c r="AE19" s="139" t="str">
        <f>IF($B$2=1,IF('พ.ค.'!AC19="","",'พ.ค.'!AC19),IF('พ.ค.'!AC49="","",'พ.ค.'!AC49))</f>
        <v/>
      </c>
      <c r="AF19" s="139" t="str">
        <f>IF($B$2=1,IF('พ.ค.'!AD19="","",'พ.ค.'!AD19),IF('พ.ค.'!AD49="","",'พ.ค.'!AD49))</f>
        <v/>
      </c>
      <c r="AG19" s="139" t="str">
        <f>IF($B$2=1,IF('พ.ค.'!AE19="","",'พ.ค.'!AE19),IF('พ.ค.'!AE49="","",'พ.ค.'!AE49))</f>
        <v/>
      </c>
      <c r="AH19" s="139" t="str">
        <f>IF($B$2=1,IF('พ.ค.'!AF19="","",'พ.ค.'!AF19),IF('พ.ค.'!AF49="","",'พ.ค.'!AF49))</f>
        <v/>
      </c>
      <c r="AI19" s="139" t="str">
        <f>IF($B$2=1,IF('พ.ค.'!AG19="","",'พ.ค.'!AG19),IF('พ.ค.'!AG49="","",'พ.ค.'!AG49))</f>
        <v/>
      </c>
      <c r="AJ19" s="139" t="str">
        <f>IF($B$2=1,IF('พ.ค.'!AH19="","",'พ.ค.'!AH19),IF('พ.ค.'!AH49="","",'พ.ค.'!AH49))</f>
        <v/>
      </c>
      <c r="AK19" s="139" t="str">
        <f>IF($B$2=1,IF('พ.ค.'!AI19="","",'พ.ค.'!AI19),IF('พ.ค.'!AI49="","",'พ.ค.'!AI49))</f>
        <v/>
      </c>
      <c r="AL19" s="138">
        <f t="shared" si="11"/>
        <v>16</v>
      </c>
      <c r="AM19" s="139"/>
      <c r="AN19" s="139" t="str">
        <f>IF($B$2=1,IF('มิ.ย.'!D19="","",'มิ.ย.'!D19),IF('มิ.ย.'!D49="","",'มิ.ย.'!D49))</f>
        <v/>
      </c>
      <c r="AO19" s="139" t="str">
        <f>IF($B$2=1,IF('มิ.ย.'!E19="","",'มิ.ย.'!E19),IF('มิ.ย.'!E49="","",'มิ.ย.'!E49))</f>
        <v/>
      </c>
      <c r="AP19" s="139" t="str">
        <f>IF($B$2=1,IF('มิ.ย.'!F19="","",'มิ.ย.'!F19),IF('มิ.ย.'!F49="","",'มิ.ย.'!F49))</f>
        <v/>
      </c>
      <c r="AQ19" s="139" t="str">
        <f>IF($B$2=1,IF('มิ.ย.'!G19="","",'มิ.ย.'!G19),IF('มิ.ย.'!G49="","",'มิ.ย.'!G49))</f>
        <v/>
      </c>
      <c r="AR19" s="139" t="str">
        <f>IF($B$2=1,IF('มิ.ย.'!H19="","",'มิ.ย.'!H19),IF('มิ.ย.'!H49="","",'มิ.ย.'!H49))</f>
        <v/>
      </c>
      <c r="AS19" s="139" t="str">
        <f>IF($B$2=1,IF('มิ.ย.'!I19="","",'มิ.ย.'!I19),IF('มิ.ย.'!I49="","",'มิ.ย.'!I49))</f>
        <v/>
      </c>
      <c r="AT19" s="139" t="str">
        <f>IF($B$2=1,IF('มิ.ย.'!J19="","",'มิ.ย.'!J19),IF('มิ.ย.'!J49="","",'มิ.ย.'!J49))</f>
        <v/>
      </c>
      <c r="AU19" s="139" t="str">
        <f>IF($B$2=1,IF('มิ.ย.'!K19="","",'มิ.ย.'!K19),IF('มิ.ย.'!K49="","",'มิ.ย.'!K49))</f>
        <v/>
      </c>
      <c r="AV19" s="139" t="str">
        <f>IF($B$2=1,IF('มิ.ย.'!L19="","",'มิ.ย.'!L19),IF('มิ.ย.'!L49="","",'มิ.ย.'!L49))</f>
        <v/>
      </c>
      <c r="AW19" s="139" t="str">
        <f>IF($B$2=1,IF('มิ.ย.'!M19="","",'มิ.ย.'!M19),IF('มิ.ย.'!M49="","",'มิ.ย.'!M49))</f>
        <v/>
      </c>
      <c r="AX19" s="139" t="str">
        <f>IF($B$2=1,IF('มิ.ย.'!N19="","",'มิ.ย.'!N19),IF('มิ.ย.'!N49="","",'มิ.ย.'!N49))</f>
        <v/>
      </c>
      <c r="AY19" s="139" t="str">
        <f>IF($B$2=1,IF('มิ.ย.'!O19="","",'มิ.ย.'!O19),IF('มิ.ย.'!O49="","",'มิ.ย.'!O49))</f>
        <v/>
      </c>
      <c r="AZ19" s="139" t="str">
        <f>IF($B$2=1,IF('มิ.ย.'!P19="","",'มิ.ย.'!P19),IF('มิ.ย.'!P49="","",'มิ.ย.'!P49))</f>
        <v/>
      </c>
      <c r="BA19" s="139" t="str">
        <f>IF($B$2=1,IF('มิ.ย.'!Q19="","",'มิ.ย.'!Q19),IF('มิ.ย.'!Q49="","",'มิ.ย.'!Q49))</f>
        <v/>
      </c>
      <c r="BB19" s="139" t="str">
        <f>IF($B$2=1,IF('มิ.ย.'!R19="","",'มิ.ย.'!R19),IF('มิ.ย.'!R49="","",'มิ.ย.'!R49))</f>
        <v/>
      </c>
      <c r="BC19" s="139" t="str">
        <f>IF($B$2=1,IF('มิ.ย.'!S19="","",'มิ.ย.'!S19),IF('มิ.ย.'!S49="","",'มิ.ย.'!S49))</f>
        <v/>
      </c>
      <c r="BD19" s="139" t="str">
        <f>IF($B$2=1,IF('มิ.ย.'!T19="","",'มิ.ย.'!T19),IF('มิ.ย.'!T49="","",'มิ.ย.'!T49))</f>
        <v/>
      </c>
      <c r="BE19" s="139" t="str">
        <f>IF($B$2=1,IF('มิ.ย.'!U19="","",'มิ.ย.'!U19),IF('มิ.ย.'!U49="","",'มิ.ย.'!U49))</f>
        <v/>
      </c>
      <c r="BF19" s="139" t="str">
        <f>IF($B$2=1,IF('มิ.ย.'!V19="","",'มิ.ย.'!V19),IF('มิ.ย.'!V49="","",'มิ.ย.'!V49))</f>
        <v/>
      </c>
      <c r="BG19" s="139" t="str">
        <f>IF($B$2=1,IF('มิ.ย.'!W19="","",'มิ.ย.'!W19),IF('มิ.ย.'!W49="","",'มิ.ย.'!W49))</f>
        <v/>
      </c>
      <c r="BH19" s="139" t="str">
        <f>IF($B$2=1,IF('มิ.ย.'!X19="","",'มิ.ย.'!X19),IF('มิ.ย.'!X49="","",'มิ.ย.'!X49))</f>
        <v/>
      </c>
      <c r="BI19" s="139" t="str">
        <f>IF($B$2=1,IF('มิ.ย.'!Y19="","",'มิ.ย.'!Y19),IF('มิ.ย.'!Y49="","",'มิ.ย.'!Y49))</f>
        <v/>
      </c>
      <c r="BJ19" s="139" t="str">
        <f>IF($B$2=1,IF('มิ.ย.'!Z19="","",'มิ.ย.'!Z19),IF('มิ.ย.'!Z49="","",'มิ.ย.'!Z49))</f>
        <v/>
      </c>
      <c r="BK19" s="139" t="str">
        <f>IF($B$2=1,IF('มิ.ย.'!AA19="","",'มิ.ย.'!AA19),IF('มิ.ย.'!AA49="","",'มิ.ย.'!AA49))</f>
        <v/>
      </c>
      <c r="BL19" s="139" t="str">
        <f>IF($B$2=1,IF('มิ.ย.'!AB19="","",'มิ.ย.'!AB19),IF('มิ.ย.'!AB49="","",'มิ.ย.'!AB49))</f>
        <v/>
      </c>
      <c r="BM19" s="139" t="str">
        <f>IF($B$2=1,IF('มิ.ย.'!AC19="","",'มิ.ย.'!AC19),IF('มิ.ย.'!AC49="","",'มิ.ย.'!AC49))</f>
        <v/>
      </c>
      <c r="BN19" s="139" t="str">
        <f>IF($B$2=1,IF('มิ.ย.'!AD19="","",'มิ.ย.'!AD19),IF('มิ.ย.'!AD49="","",'มิ.ย.'!AD49))</f>
        <v/>
      </c>
      <c r="BO19" s="139" t="str">
        <f>IF($B$2=1,IF('มิ.ย.'!AE19="","",'มิ.ย.'!AE19),IF('มิ.ย.'!AE49="","",'มิ.ย.'!AE49))</f>
        <v/>
      </c>
      <c r="BP19" s="139" t="str">
        <f>IF($B$2=1,IF('มิ.ย.'!AF19="","",'มิ.ย.'!AF19),IF('มิ.ย.'!AF49="","",'มิ.ย.'!AF49))</f>
        <v/>
      </c>
      <c r="BQ19" s="139" t="str">
        <f>IF($B$2=1,IF('มิ.ย.'!AG19="","",'มิ.ย.'!AG19),IF('มิ.ย.'!AG49="","",'มิ.ย.'!AG49))</f>
        <v/>
      </c>
      <c r="BR19" s="139" t="str">
        <f>IF($B$2=1,IF('มิ.ย.'!AH19="","",'มิ.ย.'!AH19),IF('มิ.ย.'!AH49="","",'มิ.ย.'!AH49))</f>
        <v/>
      </c>
      <c r="BS19" s="139" t="str">
        <f>IF($B$2=1,IF('มิ.ย.'!AI19="","",'มิ.ย.'!AI19),IF('มิ.ย.'!AI49="","",'มิ.ย.'!AI49))</f>
        <v/>
      </c>
      <c r="BT19" s="138">
        <f t="shared" si="12"/>
        <v>16</v>
      </c>
      <c r="BU19" s="139"/>
      <c r="BV19" s="139" t="str">
        <f>IF($B$2=1,IF('ก.ค.'!D19="","",'ก.ค.'!D19),IF('ก.ค.'!D49="","",'ก.ค.'!D49))</f>
        <v/>
      </c>
      <c r="BW19" s="139" t="str">
        <f>IF($B$2=1,IF('ก.ค.'!E19="","",'ก.ค.'!E19),IF('ก.ค.'!E49="","",'ก.ค.'!E49))</f>
        <v/>
      </c>
      <c r="BX19" s="139" t="str">
        <f>IF($B$2=1,IF('ก.ค.'!F19="","",'ก.ค.'!F19),IF('ก.ค.'!F49="","",'ก.ค.'!F49))</f>
        <v/>
      </c>
      <c r="BY19" s="139" t="str">
        <f>IF($B$2=1,IF('ก.ค.'!G19="","",'ก.ค.'!G19),IF('ก.ค.'!G49="","",'ก.ค.'!G49))</f>
        <v/>
      </c>
      <c r="BZ19" s="139" t="str">
        <f>IF($B$2=1,IF('ก.ค.'!H19="","",'ก.ค.'!H19),IF('ก.ค.'!H49="","",'ก.ค.'!H49))</f>
        <v/>
      </c>
      <c r="CA19" s="139" t="str">
        <f>IF($B$2=1,IF('ก.ค.'!I19="","",'ก.ค.'!I19),IF('ก.ค.'!I49="","",'ก.ค.'!I49))</f>
        <v/>
      </c>
      <c r="CB19" s="139" t="str">
        <f>IF($B$2=1,IF('ก.ค.'!J19="","",'ก.ค.'!J19),IF('ก.ค.'!J49="","",'ก.ค.'!J49))</f>
        <v/>
      </c>
      <c r="CC19" s="139" t="str">
        <f>IF($B$2=1,IF('ก.ค.'!K19="","",'ก.ค.'!K19),IF('ก.ค.'!K49="","",'ก.ค.'!K49))</f>
        <v/>
      </c>
      <c r="CD19" s="139" t="str">
        <f>IF($B$2=1,IF('ก.ค.'!L19="","",'ก.ค.'!L19),IF('ก.ค.'!L49="","",'ก.ค.'!L49))</f>
        <v/>
      </c>
      <c r="CE19" s="139" t="str">
        <f>IF($B$2=1,IF('ก.ค.'!M19="","",'ก.ค.'!M19),IF('ก.ค.'!M49="","",'ก.ค.'!M49))</f>
        <v/>
      </c>
      <c r="CF19" s="139" t="str">
        <f>IF($B$2=1,IF('ก.ค.'!N19="","",'ก.ค.'!N19),IF('ก.ค.'!N49="","",'ก.ค.'!N49))</f>
        <v/>
      </c>
      <c r="CG19" s="139" t="str">
        <f>IF($B$2=1,IF('ก.ค.'!O19="","",'ก.ค.'!O19),IF('ก.ค.'!O49="","",'ก.ค.'!O49))</f>
        <v/>
      </c>
      <c r="CH19" s="139" t="str">
        <f>IF($B$2=1,IF('ก.ค.'!P19="","",'ก.ค.'!P19),IF('ก.ค.'!P49="","",'ก.ค.'!P49))</f>
        <v/>
      </c>
      <c r="CI19" s="139" t="str">
        <f>IF($B$2=1,IF('ก.ค.'!Q19="","",'ก.ค.'!Q19),IF('ก.ค.'!Q49="","",'ก.ค.'!Q49))</f>
        <v/>
      </c>
      <c r="CJ19" s="139" t="str">
        <f>IF($B$2=1,IF('ก.ค.'!R19="","",'ก.ค.'!R19),IF('ก.ค.'!R49="","",'ก.ค.'!R49))</f>
        <v/>
      </c>
      <c r="CK19" s="139" t="str">
        <f>IF($B$2=1,IF('ก.ค.'!S19="","",'ก.ค.'!S19),IF('ก.ค.'!S49="","",'ก.ค.'!S49))</f>
        <v/>
      </c>
      <c r="CL19" s="139" t="str">
        <f>IF($B$2=1,IF('ก.ค.'!T19="","",'ก.ค.'!T19),IF('ก.ค.'!T49="","",'ก.ค.'!T49))</f>
        <v/>
      </c>
      <c r="CM19" s="139" t="str">
        <f>IF($B$2=1,IF('ก.ค.'!U19="","",'ก.ค.'!U19),IF('ก.ค.'!U49="","",'ก.ค.'!U49))</f>
        <v/>
      </c>
      <c r="CN19" s="139" t="str">
        <f>IF($B$2=1,IF('ก.ค.'!V19="","",'ก.ค.'!V19),IF('ก.ค.'!V49="","",'ก.ค.'!V49))</f>
        <v/>
      </c>
      <c r="CO19" s="139" t="str">
        <f>IF($B$2=1,IF('ก.ค.'!W19="","",'ก.ค.'!W19),IF('ก.ค.'!W49="","",'ก.ค.'!W49))</f>
        <v/>
      </c>
      <c r="CP19" s="139" t="str">
        <f>IF($B$2=1,IF('ก.ค.'!X19="","",'ก.ค.'!X19),IF('ก.ค.'!X49="","",'ก.ค.'!X49))</f>
        <v/>
      </c>
      <c r="CQ19" s="139" t="str">
        <f>IF($B$2=1,IF('ก.ค.'!Y19="","",'ก.ค.'!Y19),IF('ก.ค.'!Y49="","",'ก.ค.'!Y49))</f>
        <v/>
      </c>
      <c r="CR19" s="139" t="str">
        <f>IF($B$2=1,IF('ก.ค.'!Z19="","",'ก.ค.'!Z19),IF('ก.ค.'!Z49="","",'ก.ค.'!Z49))</f>
        <v/>
      </c>
      <c r="CS19" s="139" t="str">
        <f>IF($B$2=1,IF('ก.ค.'!AA19="","",'ก.ค.'!AA19),IF('ก.ค.'!AA49="","",'ก.ค.'!AA49))</f>
        <v/>
      </c>
      <c r="CT19" s="139" t="str">
        <f>IF($B$2=1,IF('ก.ค.'!AB19="","",'ก.ค.'!AB19),IF('ก.ค.'!AB49="","",'ก.ค.'!AB49))</f>
        <v/>
      </c>
      <c r="CU19" s="139" t="str">
        <f>IF($B$2=1,IF('ก.ค.'!AC19="","",'ก.ค.'!AC19),IF('ก.ค.'!AC49="","",'ก.ค.'!AC49))</f>
        <v/>
      </c>
      <c r="CV19" s="139" t="str">
        <f>IF($B$2=1,IF('ก.ค.'!AD19="","",'ก.ค.'!AD19),IF('ก.ค.'!AD49="","",'ก.ค.'!AD49))</f>
        <v/>
      </c>
      <c r="CW19" s="139" t="str">
        <f>IF($B$2=1,IF('ก.ค.'!AE19="","",'ก.ค.'!AE19),IF('ก.ค.'!AE49="","",'ก.ค.'!AE49))</f>
        <v/>
      </c>
      <c r="CX19" s="139" t="str">
        <f>IF($B$2=1,IF('ก.ค.'!AF19="","",'ก.ค.'!AF19),IF('ก.ค.'!AF49="","",'ก.ค.'!AF49))</f>
        <v/>
      </c>
      <c r="CY19" s="139" t="str">
        <f>IF($B$2=1,IF('ก.ค.'!AG19="","",'ก.ค.'!AG19),IF('ก.ค.'!AG49="","",'ก.ค.'!AG49))</f>
        <v/>
      </c>
      <c r="CZ19" s="139" t="str">
        <f>IF($B$2=1,IF('ก.ค.'!AH19="","",'ก.ค.'!AH19),IF('ก.ค.'!AH49="","",'ก.ค.'!AH49))</f>
        <v/>
      </c>
      <c r="DA19" s="139" t="str">
        <f>IF($B$2=1,IF('ก.ค.'!AI19="","",'ก.ค.'!AI19),IF('ก.ค.'!AI49="","",'ก.ค.'!AI49))</f>
        <v/>
      </c>
      <c r="DB19" s="138">
        <f t="shared" si="13"/>
        <v>16</v>
      </c>
      <c r="DC19" s="139"/>
      <c r="DD19" s="139" t="str">
        <f>IF($B$2=1,IF('ส.ค.'!D19="","",'ส.ค.'!D19),IF('ส.ค.'!D49="","",'ส.ค.'!D49))</f>
        <v/>
      </c>
      <c r="DE19" s="139" t="str">
        <f>IF($B$2=1,IF('ส.ค.'!E19="","",'ส.ค.'!E19),IF('ส.ค.'!E49="","",'ส.ค.'!E49))</f>
        <v/>
      </c>
      <c r="DF19" s="139" t="str">
        <f>IF($B$2=1,IF('ส.ค.'!F19="","",'ส.ค.'!F19),IF('ส.ค.'!F49="","",'ส.ค.'!F49))</f>
        <v/>
      </c>
      <c r="DG19" s="139" t="str">
        <f>IF($B$2=1,IF('ส.ค.'!G19="","",'ส.ค.'!G19),IF('ส.ค.'!G49="","",'ส.ค.'!G49))</f>
        <v/>
      </c>
      <c r="DH19" s="139" t="str">
        <f>IF($B$2=1,IF('ส.ค.'!H19="","",'ส.ค.'!H19),IF('ส.ค.'!H49="","",'ส.ค.'!H49))</f>
        <v/>
      </c>
      <c r="DI19" s="139" t="str">
        <f>IF($B$2=1,IF('ส.ค.'!I19="","",'ส.ค.'!I19),IF('ส.ค.'!I49="","",'ส.ค.'!I49))</f>
        <v/>
      </c>
      <c r="DJ19" s="139" t="str">
        <f>IF($B$2=1,IF('ส.ค.'!J19="","",'ส.ค.'!J19),IF('ส.ค.'!J49="","",'ส.ค.'!J49))</f>
        <v/>
      </c>
      <c r="DK19" s="139" t="str">
        <f>IF($B$2=1,IF('ส.ค.'!K19="","",'ส.ค.'!K19),IF('ส.ค.'!K49="","",'ส.ค.'!K49))</f>
        <v/>
      </c>
      <c r="DL19" s="139" t="str">
        <f>IF($B$2=1,IF('ส.ค.'!L19="","",'ส.ค.'!L19),IF('ส.ค.'!L49="","",'ส.ค.'!L49))</f>
        <v/>
      </c>
      <c r="DM19" s="139" t="str">
        <f>IF($B$2=1,IF('ส.ค.'!M19="","",'ส.ค.'!M19),IF('ส.ค.'!M49="","",'ส.ค.'!M49))</f>
        <v/>
      </c>
      <c r="DN19" s="139" t="str">
        <f>IF($B$2=1,IF('ส.ค.'!N19="","",'ส.ค.'!N19),IF('ส.ค.'!N49="","",'ส.ค.'!N49))</f>
        <v/>
      </c>
      <c r="DO19" s="139" t="str">
        <f>IF($B$2=1,IF('ส.ค.'!O19="","",'ส.ค.'!O19),IF('ส.ค.'!O49="","",'ส.ค.'!O49))</f>
        <v/>
      </c>
      <c r="DP19" s="139" t="str">
        <f>IF($B$2=1,IF('ส.ค.'!P19="","",'ส.ค.'!P19),IF('ส.ค.'!P49="","",'ส.ค.'!P49))</f>
        <v/>
      </c>
      <c r="DQ19" s="139" t="str">
        <f>IF($B$2=1,IF('ส.ค.'!Q19="","",'ส.ค.'!Q19),IF('ส.ค.'!Q49="","",'ส.ค.'!Q49))</f>
        <v/>
      </c>
      <c r="DR19" s="139" t="str">
        <f>IF($B$2=1,IF('ส.ค.'!R19="","",'ส.ค.'!R19),IF('ส.ค.'!R49="","",'ส.ค.'!R49))</f>
        <v/>
      </c>
      <c r="DS19" s="139" t="str">
        <f>IF($B$2=1,IF('ส.ค.'!S19="","",'ส.ค.'!S19),IF('ส.ค.'!S49="","",'ส.ค.'!S49))</f>
        <v/>
      </c>
      <c r="DT19" s="139" t="str">
        <f>IF($B$2=1,IF('ส.ค.'!T19="","",'ส.ค.'!T19),IF('ส.ค.'!T49="","",'ส.ค.'!T49))</f>
        <v/>
      </c>
      <c r="DU19" s="139" t="str">
        <f>IF($B$2=1,IF('ส.ค.'!U19="","",'ส.ค.'!U19),IF('ส.ค.'!U49="","",'ส.ค.'!U49))</f>
        <v/>
      </c>
      <c r="DV19" s="139" t="str">
        <f>IF($B$2=1,IF('ส.ค.'!V19="","",'ส.ค.'!V19),IF('ส.ค.'!V49="","",'ส.ค.'!V49))</f>
        <v/>
      </c>
      <c r="DW19" s="139" t="str">
        <f>IF($B$2=1,IF('ส.ค.'!W19="","",'ส.ค.'!W19),IF('ส.ค.'!W49="","",'ส.ค.'!W49))</f>
        <v/>
      </c>
      <c r="DX19" s="139" t="str">
        <f>IF($B$2=1,IF('ส.ค.'!X19="","",'ส.ค.'!X19),IF('ส.ค.'!X49="","",'ส.ค.'!X49))</f>
        <v/>
      </c>
      <c r="DY19" s="139" t="str">
        <f>IF($B$2=1,IF('ส.ค.'!Y19="","",'ส.ค.'!Y19),IF('ส.ค.'!Y49="","",'ส.ค.'!Y49))</f>
        <v/>
      </c>
      <c r="DZ19" s="139" t="str">
        <f>IF($B$2=1,IF('ส.ค.'!Z19="","",'ส.ค.'!Z19),IF('ส.ค.'!Z49="","",'ส.ค.'!Z49))</f>
        <v/>
      </c>
      <c r="EA19" s="139" t="str">
        <f>IF($B$2=1,IF('ส.ค.'!AA19="","",'ส.ค.'!AA19),IF('ส.ค.'!AA49="","",'ส.ค.'!AA49))</f>
        <v/>
      </c>
      <c r="EB19" s="139" t="str">
        <f>IF($B$2=1,IF('ส.ค.'!AB19="","",'ส.ค.'!AB19),IF('ส.ค.'!AB49="","",'ส.ค.'!AB49))</f>
        <v/>
      </c>
      <c r="EC19" s="139" t="str">
        <f>IF($B$2=1,IF('ส.ค.'!AC19="","",'ส.ค.'!AC19),IF('ส.ค.'!AC49="","",'ส.ค.'!AC49))</f>
        <v/>
      </c>
      <c r="ED19" s="139" t="str">
        <f>IF($B$2=1,IF('ส.ค.'!AD19="","",'ส.ค.'!AD19),IF('ส.ค.'!AD49="","",'ส.ค.'!AD49))</f>
        <v/>
      </c>
      <c r="EE19" s="139" t="str">
        <f>IF($B$2=1,IF('ส.ค.'!AE19="","",'ส.ค.'!AE19),IF('ส.ค.'!AE49="","",'ส.ค.'!AE49))</f>
        <v/>
      </c>
      <c r="EF19" s="139" t="str">
        <f>IF($B$2=1,IF('ส.ค.'!AF19="","",'ส.ค.'!AF19),IF('ส.ค.'!AF49="","",'ส.ค.'!AF49))</f>
        <v/>
      </c>
      <c r="EG19" s="139" t="str">
        <f>IF($B$2=1,IF('ส.ค.'!AG19="","",'ส.ค.'!AG19),IF('ส.ค.'!AG49="","",'ส.ค.'!AG49))</f>
        <v/>
      </c>
      <c r="EH19" s="139" t="str">
        <f>IF($B$2=1,IF('ส.ค.'!AH19="","",'ส.ค.'!AH19),IF('ส.ค.'!AH49="","",'ส.ค.'!AH49))</f>
        <v/>
      </c>
      <c r="EI19" s="139" t="str">
        <f>IF($B$2=1,IF('ส.ค.'!AI19="","",'ส.ค.'!AI19),IF('ส.ค.'!AI49="","",'ส.ค.'!AI49))</f>
        <v/>
      </c>
      <c r="EJ19" s="138">
        <f t="shared" si="14"/>
        <v>16</v>
      </c>
      <c r="EK19" s="139"/>
      <c r="EL19" s="139" t="str">
        <f>IF($B$2=1,IF('ก.ย.'!D19="","",'ก.ย.'!D19),IF('ก.ย.'!D49="","",'ก.ย.'!D49))</f>
        <v/>
      </c>
      <c r="EM19" s="139" t="str">
        <f>IF($B$2=1,IF('ก.ย.'!E19="","",'ก.ย.'!E19),IF('ก.ย.'!E49="","",'ก.ย.'!E49))</f>
        <v/>
      </c>
      <c r="EN19" s="139" t="str">
        <f>IF($B$2=1,IF('ก.ย.'!F19="","",'ก.ย.'!F19),IF('ก.ย.'!F49="","",'ก.ย.'!F49))</f>
        <v/>
      </c>
      <c r="EO19" s="139" t="str">
        <f>IF($B$2=1,IF('ก.ย.'!G19="","",'ก.ย.'!G19),IF('ก.ย.'!G49="","",'ก.ย.'!G49))</f>
        <v/>
      </c>
      <c r="EP19" s="139" t="str">
        <f>IF($B$2=1,IF('ก.ย.'!H19="","",'ก.ย.'!H19),IF('ก.ย.'!H49="","",'ก.ย.'!H49))</f>
        <v/>
      </c>
      <c r="EQ19" s="139" t="str">
        <f>IF($B$2=1,IF('ก.ย.'!I19="","",'ก.ย.'!I19),IF('ก.ย.'!I49="","",'ก.ย.'!I49))</f>
        <v/>
      </c>
      <c r="ER19" s="139" t="str">
        <f>IF($B$2=1,IF('ก.ย.'!J19="","",'ก.ย.'!J19),IF('ก.ย.'!J49="","",'ก.ย.'!J49))</f>
        <v/>
      </c>
      <c r="ES19" s="139" t="str">
        <f>IF($B$2=1,IF('ก.ย.'!K19="","",'ก.ย.'!K19),IF('ก.ย.'!K49="","",'ก.ย.'!K49))</f>
        <v/>
      </c>
      <c r="ET19" s="139" t="str">
        <f>IF($B$2=1,IF('ก.ย.'!L19="","",'ก.ย.'!L19),IF('ก.ย.'!L49="","",'ก.ย.'!L49))</f>
        <v/>
      </c>
      <c r="EU19" s="139" t="str">
        <f>IF($B$2=1,IF('ก.ย.'!M19="","",'ก.ย.'!M19),IF('ก.ย.'!M49="","",'ก.ย.'!M49))</f>
        <v/>
      </c>
      <c r="EV19" s="139" t="str">
        <f>IF($B$2=1,IF('ก.ย.'!N19="","",'ก.ย.'!N19),IF('ก.ย.'!N49="","",'ก.ย.'!N49))</f>
        <v/>
      </c>
      <c r="EW19" s="139" t="str">
        <f>IF($B$2=1,IF('ก.ย.'!O19="","",'ก.ย.'!O19),IF('ก.ย.'!O49="","",'ก.ย.'!O49))</f>
        <v/>
      </c>
      <c r="EX19" s="139" t="str">
        <f>IF($B$2=1,IF('ก.ย.'!P19="","",'ก.ย.'!P19),IF('ก.ย.'!P49="","",'ก.ย.'!P49))</f>
        <v/>
      </c>
      <c r="EY19" s="139" t="str">
        <f>IF($B$2=1,IF('ก.ย.'!Q19="","",'ก.ย.'!Q19),IF('ก.ย.'!Q49="","",'ก.ย.'!Q49))</f>
        <v/>
      </c>
      <c r="EZ19" s="139" t="str">
        <f>IF($B$2=1,IF('ก.ย.'!R19="","",'ก.ย.'!R19),IF('ก.ย.'!R49="","",'ก.ย.'!R49))</f>
        <v/>
      </c>
      <c r="FA19" s="139" t="str">
        <f>IF($B$2=1,IF('ก.ย.'!S19="","",'ก.ย.'!S19),IF('ก.ย.'!S49="","",'ก.ย.'!S49))</f>
        <v/>
      </c>
      <c r="FB19" s="139" t="str">
        <f>IF($B$2=1,IF('ก.ย.'!T19="","",'ก.ย.'!T19),IF('ก.ย.'!T49="","",'ก.ย.'!T49))</f>
        <v/>
      </c>
      <c r="FC19" s="139" t="str">
        <f>IF($B$2=1,IF('ก.ย.'!U19="","",'ก.ย.'!U19),IF('ก.ย.'!U49="","",'ก.ย.'!U49))</f>
        <v/>
      </c>
      <c r="FD19" s="139" t="str">
        <f>IF($B$2=1,IF('ก.ย.'!V19="","",'ก.ย.'!V19),IF('ก.ย.'!V49="","",'ก.ย.'!V49))</f>
        <v/>
      </c>
      <c r="FE19" s="139" t="str">
        <f>IF($B$2=1,IF('ก.ย.'!W19="","",'ก.ย.'!W19),IF('ก.ย.'!W49="","",'ก.ย.'!W49))</f>
        <v/>
      </c>
      <c r="FF19" s="139" t="str">
        <f>IF($B$2=1,IF('ก.ย.'!X19="","",'ก.ย.'!X19),IF('ก.ย.'!X49="","",'ก.ย.'!X49))</f>
        <v/>
      </c>
      <c r="FG19" s="139" t="str">
        <f>IF($B$2=1,IF('ก.ย.'!Y19="","",'ก.ย.'!Y19),IF('ก.ย.'!Y49="","",'ก.ย.'!Y49))</f>
        <v/>
      </c>
      <c r="FH19" s="139" t="str">
        <f>IF($B$2=1,IF('ก.ย.'!Z19="","",'ก.ย.'!Z19),IF('ก.ย.'!Z49="","",'ก.ย.'!Z49))</f>
        <v/>
      </c>
      <c r="FI19" s="139" t="str">
        <f>IF($B$2=1,IF('ก.ย.'!AA19="","",'ก.ย.'!AA19),IF('ก.ย.'!AA49="","",'ก.ย.'!AA49))</f>
        <v/>
      </c>
      <c r="FJ19" s="139" t="str">
        <f>IF($B$2=1,IF('ก.ย.'!AB19="","",'ก.ย.'!AB19),IF('ก.ย.'!AB49="","",'ก.ย.'!AB49))</f>
        <v/>
      </c>
      <c r="FK19" s="139" t="str">
        <f>IF($B$2=1,IF('ก.ย.'!AC19="","",'ก.ย.'!AC19),IF('ก.ย.'!AC49="","",'ก.ย.'!AC49))</f>
        <v/>
      </c>
      <c r="FL19" s="139" t="str">
        <f>IF($B$2=1,IF('ก.ย.'!AD19="","",'ก.ย.'!AD19),IF('ก.ย.'!AD49="","",'ก.ย.'!AD49))</f>
        <v/>
      </c>
      <c r="FM19" s="139" t="str">
        <f>IF($B$2=1,IF('ก.ย.'!AE19="","",'ก.ย.'!AE19),IF('ก.ย.'!AE49="","",'ก.ย.'!AE49))</f>
        <v/>
      </c>
      <c r="FN19" s="139" t="str">
        <f>IF($B$2=1,IF('ก.ย.'!AF19="","",'ก.ย.'!AF19),IF('ก.ย.'!AF49="","",'ก.ย.'!AF49))</f>
        <v/>
      </c>
      <c r="FO19" s="139" t="str">
        <f>IF($B$2=1,IF('ก.ย.'!AG19="","",'ก.ย.'!AG19),IF('ก.ย.'!AG49="","",'ก.ย.'!AG49))</f>
        <v/>
      </c>
      <c r="FP19" s="139" t="str">
        <f>IF($B$2=1,IF('ก.ย.'!AH19="","",'ก.ย.'!AH19),IF('ก.ย.'!AH49="","",'ก.ย.'!AH49))</f>
        <v/>
      </c>
      <c r="FQ19" s="139" t="str">
        <f>IF($B$2=1,IF('ก.ย.'!AI19="","",'ก.ย.'!AI19),IF('ก.ย.'!AI49="","",'ก.ย.'!AI49))</f>
        <v/>
      </c>
      <c r="FR19" s="138">
        <f t="shared" si="15"/>
        <v>16</v>
      </c>
      <c r="FS19" s="139"/>
      <c r="FT19" s="139" t="str">
        <f>IF($B$2=1,IF('ต.ค.'!D19="","",'ต.ค.'!D19),IF('ต.ค.'!D49="","",'ต.ค.'!D49))</f>
        <v/>
      </c>
      <c r="FU19" s="139" t="str">
        <f>IF($B$2=1,IF('ต.ค.'!E19="","",'ต.ค.'!E19),IF('ต.ค.'!E49="","",'ต.ค.'!E49))</f>
        <v/>
      </c>
      <c r="FV19" s="139" t="str">
        <f>IF($B$2=1,IF('ต.ค.'!F19="","",'ต.ค.'!F19),IF('ต.ค.'!F49="","",'ต.ค.'!F49))</f>
        <v/>
      </c>
      <c r="FW19" s="139" t="str">
        <f>IF($B$2=1,IF('ต.ค.'!G19="","",'ต.ค.'!G19),IF('ต.ค.'!G49="","",'ต.ค.'!G49))</f>
        <v/>
      </c>
      <c r="FX19" s="139" t="str">
        <f>IF($B$2=1,IF('ต.ค.'!H19="","",'ต.ค.'!H19),IF('ต.ค.'!H49="","",'ต.ค.'!H49))</f>
        <v/>
      </c>
      <c r="FY19" s="139" t="str">
        <f>IF($B$2=1,IF('ต.ค.'!I19="","",'ต.ค.'!I19),IF('ต.ค.'!I49="","",'ต.ค.'!I49))</f>
        <v/>
      </c>
      <c r="FZ19" s="139" t="str">
        <f>IF($B$2=1,IF('ต.ค.'!J19="","",'ต.ค.'!J19),IF('ต.ค.'!J49="","",'ต.ค.'!J49))</f>
        <v/>
      </c>
      <c r="GA19" s="139" t="str">
        <f>IF($B$2=1,IF('ต.ค.'!K19="","",'ต.ค.'!K19),IF('ต.ค.'!K49="","",'ต.ค.'!K49))</f>
        <v/>
      </c>
      <c r="GB19" s="139" t="str">
        <f>IF($B$2=1,IF('ต.ค.'!L19="","",'ต.ค.'!L19),IF('ต.ค.'!L49="","",'ต.ค.'!L49))</f>
        <v/>
      </c>
      <c r="GC19" s="139" t="str">
        <f>IF($B$2=1,IF('ต.ค.'!M19="","",'ต.ค.'!M19),IF('ต.ค.'!M49="","",'ต.ค.'!M49))</f>
        <v/>
      </c>
      <c r="GD19" s="139" t="str">
        <f>IF($B$2=1,IF('ต.ค.'!N19="","",'ต.ค.'!N19),IF('ต.ค.'!N49="","",'ต.ค.'!N49))</f>
        <v/>
      </c>
      <c r="GE19" s="139" t="str">
        <f>IF($B$2=1,IF('ต.ค.'!O19="","",'ต.ค.'!O19),IF('ต.ค.'!O49="","",'ต.ค.'!O49))</f>
        <v/>
      </c>
      <c r="GF19" s="139" t="str">
        <f>IF($B$2=1,IF('ต.ค.'!P19="","",'ต.ค.'!P19),IF('ต.ค.'!P49="","",'ต.ค.'!P49))</f>
        <v/>
      </c>
      <c r="GG19" s="139" t="str">
        <f>IF($B$2=1,IF('ต.ค.'!Q19="","",'ต.ค.'!Q19),IF('ต.ค.'!Q49="","",'ต.ค.'!Q49))</f>
        <v/>
      </c>
      <c r="GH19" s="139" t="str">
        <f>IF($B$2=1,IF('ต.ค.'!R19="","",'ต.ค.'!R19),IF('ต.ค.'!R49="","",'ต.ค.'!R49))</f>
        <v/>
      </c>
      <c r="GI19" s="139" t="str">
        <f>IF($B$2=1,IF('ต.ค.'!S19="","",'ต.ค.'!S19),IF('ต.ค.'!S49="","",'ต.ค.'!S49))</f>
        <v/>
      </c>
      <c r="GJ19" s="139" t="str">
        <f>IF($B$2=1,IF('ต.ค.'!T19="","",'ต.ค.'!T19),IF('ต.ค.'!T49="","",'ต.ค.'!T49))</f>
        <v/>
      </c>
      <c r="GK19" s="139" t="str">
        <f>IF($B$2=1,IF('ต.ค.'!U19="","",'ต.ค.'!U19),IF('ต.ค.'!U49="","",'ต.ค.'!U49))</f>
        <v/>
      </c>
      <c r="GL19" s="139" t="str">
        <f>IF($B$2=1,IF('ต.ค.'!V19="","",'ต.ค.'!V19),IF('ต.ค.'!V49="","",'ต.ค.'!V49))</f>
        <v/>
      </c>
      <c r="GM19" s="139" t="str">
        <f>IF($B$2=1,IF('ต.ค.'!W19="","",'ต.ค.'!W19),IF('ต.ค.'!W49="","",'ต.ค.'!W49))</f>
        <v/>
      </c>
      <c r="GN19" s="139" t="str">
        <f>IF($B$2=1,IF('ต.ค.'!X19="","",'ต.ค.'!X19),IF('ต.ค.'!X49="","",'ต.ค.'!X49))</f>
        <v/>
      </c>
      <c r="GO19" s="139" t="str">
        <f>IF($B$2=1,IF('ต.ค.'!Y19="","",'ต.ค.'!Y19),IF('ต.ค.'!Y49="","",'ต.ค.'!Y49))</f>
        <v/>
      </c>
      <c r="GP19" s="139" t="str">
        <f>IF($B$2=1,IF('ต.ค.'!Z19="","",'ต.ค.'!Z19),IF('ต.ค.'!Z49="","",'ต.ค.'!Z49))</f>
        <v/>
      </c>
      <c r="GQ19" s="139" t="str">
        <f>IF($B$2=1,IF('ต.ค.'!AA19="","",'ต.ค.'!AA19),IF('ต.ค.'!AA49="","",'ต.ค.'!AA49))</f>
        <v/>
      </c>
      <c r="GR19" s="139" t="str">
        <f>IF($B$2=1,IF('ต.ค.'!AB19="","",'ต.ค.'!AB19),IF('ต.ค.'!AB49="","",'ต.ค.'!AB49))</f>
        <v/>
      </c>
      <c r="GS19" s="139" t="str">
        <f>IF($B$2=1,IF('ต.ค.'!AC19="","",'ต.ค.'!AC19),IF('ต.ค.'!AC49="","",'ต.ค.'!AC49))</f>
        <v/>
      </c>
      <c r="GT19" s="139" t="str">
        <f>IF($B$2=1,IF('ต.ค.'!AD19="","",'ต.ค.'!AD19),IF('ต.ค.'!AD49="","",'ต.ค.'!AD49))</f>
        <v/>
      </c>
      <c r="GU19" s="139" t="str">
        <f>IF($B$2=1,IF('ต.ค.'!AE19="","",'ต.ค.'!AE19),IF('ต.ค.'!AE49="","",'ต.ค.'!AE49))</f>
        <v/>
      </c>
      <c r="GV19" s="139" t="str">
        <f>IF($B$2=1,IF('ต.ค.'!AF19="","",'ต.ค.'!AF19),IF('ต.ค.'!AF49="","",'ต.ค.'!AF49))</f>
        <v/>
      </c>
      <c r="GW19" s="139" t="str">
        <f>IF($B$2=1,IF('ต.ค.'!AG19="","",'ต.ค.'!AG19),IF('ต.ค.'!AG49="","",'ต.ค.'!AG49))</f>
        <v/>
      </c>
      <c r="GX19" s="139" t="str">
        <f>IF($B$2=1,IF('ต.ค.'!AH19="","",'ต.ค.'!AH19),IF('ต.ค.'!AH49="","",'ต.ค.'!AH49))</f>
        <v/>
      </c>
      <c r="GY19" s="139" t="str">
        <f>IF($B$2=1,IF('ต.ค.'!AI19="","",'ต.ค.'!AI19),IF('ต.ค.'!AI49="","",'ต.ค.'!AI49))</f>
        <v/>
      </c>
      <c r="GZ19" s="138">
        <f t="shared" si="16"/>
        <v>16</v>
      </c>
      <c r="HA19" s="139"/>
      <c r="HB19" s="139" t="str">
        <f>IF($B$2=1,IF('พ.ย.'!D19="","",'พ.ย.'!D19),IF('พ.ย.'!D49="","",'พ.ย.'!D49))</f>
        <v/>
      </c>
      <c r="HC19" s="139" t="str">
        <f>IF($B$2=1,IF('พ.ย.'!E19="","",'พ.ย.'!E19),IF('พ.ย.'!E49="","",'พ.ย.'!E49))</f>
        <v/>
      </c>
      <c r="HD19" s="139" t="str">
        <f>IF($B$2=1,IF('พ.ย.'!F19="","",'พ.ย.'!F19),IF('พ.ย.'!F49="","",'พ.ย.'!F49))</f>
        <v/>
      </c>
      <c r="HE19" s="139" t="str">
        <f>IF($B$2=1,IF('พ.ย.'!G19="","",'พ.ย.'!G19),IF('พ.ย.'!G49="","",'พ.ย.'!G49))</f>
        <v/>
      </c>
      <c r="HF19" s="139" t="str">
        <f>IF($B$2=1,IF('พ.ย.'!H19="","",'พ.ย.'!H19),IF('พ.ย.'!H49="","",'พ.ย.'!H49))</f>
        <v/>
      </c>
      <c r="HG19" s="139" t="str">
        <f>IF($B$2=1,IF('พ.ย.'!I19="","",'พ.ย.'!I19),IF('พ.ย.'!I49="","",'พ.ย.'!I49))</f>
        <v/>
      </c>
      <c r="HH19" s="139" t="str">
        <f>IF($B$2=1,IF('พ.ย.'!J19="","",'พ.ย.'!J19),IF('พ.ย.'!J49="","",'พ.ย.'!J49))</f>
        <v/>
      </c>
      <c r="HI19" s="139" t="str">
        <f>IF($B$2=1,IF('พ.ย.'!K19="","",'พ.ย.'!K19),IF('พ.ย.'!K49="","",'พ.ย.'!K49))</f>
        <v/>
      </c>
      <c r="HJ19" s="139" t="str">
        <f>IF($B$2=1,IF('พ.ย.'!L19="","",'พ.ย.'!L19),IF('พ.ย.'!L49="","",'พ.ย.'!L49))</f>
        <v/>
      </c>
      <c r="HK19" s="139" t="str">
        <f>IF($B$2=1,IF('พ.ย.'!M19="","",'พ.ย.'!M19),IF('พ.ย.'!M49="","",'พ.ย.'!M49))</f>
        <v/>
      </c>
      <c r="HL19" s="139" t="str">
        <f>IF($B$2=1,IF('พ.ย.'!N19="","",'พ.ย.'!N19),IF('พ.ย.'!N49="","",'พ.ย.'!N49))</f>
        <v/>
      </c>
      <c r="HM19" s="139" t="str">
        <f>IF($B$2=1,IF('พ.ย.'!O19="","",'พ.ย.'!O19),IF('พ.ย.'!O49="","",'พ.ย.'!O49))</f>
        <v/>
      </c>
      <c r="HN19" s="139" t="str">
        <f>IF($B$2=1,IF('พ.ย.'!P19="","",'พ.ย.'!P19),IF('พ.ย.'!P49="","",'พ.ย.'!P49))</f>
        <v/>
      </c>
      <c r="HO19" s="139" t="str">
        <f>IF($B$2=1,IF('พ.ย.'!Q19="","",'พ.ย.'!Q19),IF('พ.ย.'!Q49="","",'พ.ย.'!Q49))</f>
        <v/>
      </c>
      <c r="HP19" s="139" t="str">
        <f>IF($B$2=1,IF('พ.ย.'!R19="","",'พ.ย.'!R19),IF('พ.ย.'!R49="","",'พ.ย.'!R49))</f>
        <v/>
      </c>
      <c r="HQ19" s="139" t="str">
        <f>IF($B$2=1,IF('พ.ย.'!S19="","",'พ.ย.'!S19),IF('พ.ย.'!S49="","",'พ.ย.'!S49))</f>
        <v/>
      </c>
      <c r="HR19" s="139" t="str">
        <f>IF($B$2=1,IF('พ.ย.'!T19="","",'พ.ย.'!T19),IF('พ.ย.'!T49="","",'พ.ย.'!T49))</f>
        <v/>
      </c>
      <c r="HS19" s="139" t="str">
        <f>IF($B$2=1,IF('พ.ย.'!U19="","",'พ.ย.'!U19),IF('พ.ย.'!U49="","",'พ.ย.'!U49))</f>
        <v/>
      </c>
      <c r="HT19" s="139" t="str">
        <f>IF($B$2=1,IF('พ.ย.'!V19="","",'พ.ย.'!V19),IF('พ.ย.'!V49="","",'พ.ย.'!V49))</f>
        <v/>
      </c>
      <c r="HU19" s="139" t="str">
        <f>IF($B$2=1,IF('พ.ย.'!W19="","",'พ.ย.'!W19),IF('พ.ย.'!W49="","",'พ.ย.'!W49))</f>
        <v/>
      </c>
      <c r="HV19" s="139" t="str">
        <f>IF($B$2=1,IF('พ.ย.'!X19="","",'พ.ย.'!X19),IF('พ.ย.'!X49="","",'พ.ย.'!X49))</f>
        <v/>
      </c>
      <c r="HW19" s="139" t="str">
        <f>IF($B$2=1,IF('พ.ย.'!Y19="","",'พ.ย.'!Y19),IF('พ.ย.'!Y49="","",'พ.ย.'!Y49))</f>
        <v/>
      </c>
      <c r="HX19" s="139" t="str">
        <f>IF($B$2=1,IF('พ.ย.'!Z19="","",'พ.ย.'!Z19),IF('พ.ย.'!Z49="","",'พ.ย.'!Z49))</f>
        <v/>
      </c>
      <c r="HY19" s="139" t="str">
        <f>IF($B$2=1,IF('พ.ย.'!AA19="","",'พ.ย.'!AA19),IF('พ.ย.'!AA49="","",'พ.ย.'!AA49))</f>
        <v/>
      </c>
      <c r="HZ19" s="139" t="str">
        <f>IF($B$2=1,IF('พ.ย.'!AB19="","",'พ.ย.'!AB19),IF('พ.ย.'!AB49="","",'พ.ย.'!AB49))</f>
        <v/>
      </c>
      <c r="IA19" s="139" t="str">
        <f>IF($B$2=1,IF('พ.ย.'!AC19="","",'พ.ย.'!AC19),IF('พ.ย.'!AC49="","",'พ.ย.'!AC49))</f>
        <v/>
      </c>
      <c r="IB19" s="139" t="str">
        <f>IF($B$2=1,IF('พ.ย.'!AD19="","",'พ.ย.'!AD19),IF('พ.ย.'!AD49="","",'พ.ย.'!AD49))</f>
        <v/>
      </c>
      <c r="IC19" s="139" t="str">
        <f>IF($B$2=1,IF('พ.ย.'!AE19="","",'พ.ย.'!AE19),IF('พ.ย.'!AE49="","",'พ.ย.'!AE49))</f>
        <v/>
      </c>
      <c r="ID19" s="139" t="str">
        <f>IF($B$2=1,IF('พ.ย.'!AF19="","",'พ.ย.'!AF19),IF('พ.ย.'!AF49="","",'พ.ย.'!AF49))</f>
        <v/>
      </c>
      <c r="IE19" s="139" t="str">
        <f>IF($B$2=1,IF('พ.ย.'!AG19="","",'พ.ย.'!AG19),IF('พ.ย.'!AG49="","",'พ.ย.'!AG49))</f>
        <v/>
      </c>
      <c r="IF19" s="139" t="str">
        <f>IF($B$2=1,IF('พ.ย.'!AH19="","",'พ.ย.'!AH19),IF('พ.ย.'!AH49="","",'พ.ย.'!AH49))</f>
        <v/>
      </c>
      <c r="IG19" s="139" t="str">
        <f>IF($B$2=1,IF('พ.ย.'!AI19="","",'พ.ย.'!AI19),IF('พ.ย.'!AI49="","",'พ.ย.'!AI49))</f>
        <v/>
      </c>
      <c r="IH19" s="138">
        <f t="shared" si="17"/>
        <v>16</v>
      </c>
      <c r="II19" s="139"/>
      <c r="IJ19" s="139" t="str">
        <f>IF($B$2=1,IF('ธ.ค.'!D19="","",'ธ.ค.'!D19),IF('ธ.ค.'!D49="","",'ธ.ค.'!D49))</f>
        <v/>
      </c>
      <c r="IK19" s="139" t="str">
        <f>IF($B$2=1,IF('ธ.ค.'!E19="","",'ธ.ค.'!E19),IF('ธ.ค.'!E49="","",'ธ.ค.'!E49))</f>
        <v/>
      </c>
      <c r="IL19" s="139" t="str">
        <f>IF($B$2=1,IF('ธ.ค.'!F19="","",'ธ.ค.'!F19),IF('ธ.ค.'!F49="","",'ธ.ค.'!F49))</f>
        <v/>
      </c>
      <c r="IM19" s="139" t="str">
        <f>IF($B$2=1,IF('ธ.ค.'!G19="","",'ธ.ค.'!G19),IF('ธ.ค.'!G49="","",'ธ.ค.'!G49))</f>
        <v/>
      </c>
      <c r="IN19" s="139" t="str">
        <f>IF($B$2=1,IF('ธ.ค.'!H19="","",'ธ.ค.'!H19),IF('ธ.ค.'!H49="","",'ธ.ค.'!H49))</f>
        <v/>
      </c>
      <c r="IO19" s="139" t="str">
        <f>IF($B$2=1,IF('ธ.ค.'!I19="","",'ธ.ค.'!I19),IF('ธ.ค.'!I49="","",'ธ.ค.'!I49))</f>
        <v/>
      </c>
      <c r="IP19" s="139" t="str">
        <f>IF($B$2=1,IF('ธ.ค.'!J19="","",'ธ.ค.'!J19),IF('ธ.ค.'!J49="","",'ธ.ค.'!J49))</f>
        <v/>
      </c>
      <c r="IQ19" s="139" t="str">
        <f>IF($B$2=1,IF('ธ.ค.'!K19="","",'ธ.ค.'!K19),IF('ธ.ค.'!K49="","",'ธ.ค.'!K49))</f>
        <v/>
      </c>
      <c r="IR19" s="139" t="str">
        <f>IF($B$2=1,IF('ธ.ค.'!L19="","",'ธ.ค.'!L19),IF('ธ.ค.'!L49="","",'ธ.ค.'!L49))</f>
        <v/>
      </c>
      <c r="IS19" s="139" t="str">
        <f>IF($B$2=1,IF('ธ.ค.'!M19="","",'ธ.ค.'!M19),IF('ธ.ค.'!M49="","",'ธ.ค.'!M49))</f>
        <v/>
      </c>
      <c r="IT19" s="139" t="str">
        <f>IF($B$2=1,IF('ธ.ค.'!N19="","",'ธ.ค.'!N19),IF('ธ.ค.'!N49="","",'ธ.ค.'!N49))</f>
        <v/>
      </c>
      <c r="IU19" s="139" t="str">
        <f>IF($B$2=1,IF('ธ.ค.'!O19="","",'ธ.ค.'!O19),IF('ธ.ค.'!O49="","",'ธ.ค.'!O49))</f>
        <v/>
      </c>
      <c r="IV19" s="139" t="str">
        <f>IF($B$2=1,IF('ธ.ค.'!P19="","",'ธ.ค.'!P19),IF('ธ.ค.'!P49="","",'ธ.ค.'!P49))</f>
        <v/>
      </c>
      <c r="IW19" s="139" t="str">
        <f>IF($B$2=1,IF('ธ.ค.'!Q19="","",'ธ.ค.'!Q19),IF('ธ.ค.'!Q49="","",'ธ.ค.'!Q49))</f>
        <v/>
      </c>
      <c r="IX19" s="139" t="str">
        <f>IF($B$2=1,IF('ธ.ค.'!R19="","",'ธ.ค.'!R19),IF('ธ.ค.'!R49="","",'ธ.ค.'!R49))</f>
        <v/>
      </c>
      <c r="IY19" s="139" t="str">
        <f>IF($B$2=1,IF('ธ.ค.'!S19="","",'ธ.ค.'!S19),IF('ธ.ค.'!S49="","",'ธ.ค.'!S49))</f>
        <v/>
      </c>
      <c r="IZ19" s="139" t="str">
        <f>IF($B$2=1,IF('ธ.ค.'!T19="","",'ธ.ค.'!T19),IF('ธ.ค.'!T49="","",'ธ.ค.'!T49))</f>
        <v/>
      </c>
      <c r="JA19" s="139" t="str">
        <f>IF($B$2=1,IF('ธ.ค.'!U19="","",'ธ.ค.'!U19),IF('ธ.ค.'!U49="","",'ธ.ค.'!U49))</f>
        <v/>
      </c>
      <c r="JB19" s="139" t="str">
        <f>IF($B$2=1,IF('ธ.ค.'!V19="","",'ธ.ค.'!V19),IF('ธ.ค.'!V49="","",'ธ.ค.'!V49))</f>
        <v/>
      </c>
      <c r="JC19" s="139" t="str">
        <f>IF($B$2=1,IF('ธ.ค.'!W19="","",'ธ.ค.'!W19),IF('ธ.ค.'!W49="","",'ธ.ค.'!W49))</f>
        <v/>
      </c>
      <c r="JD19" s="139" t="str">
        <f>IF($B$2=1,IF('ธ.ค.'!X19="","",'ธ.ค.'!X19),IF('ธ.ค.'!X49="","",'ธ.ค.'!X49))</f>
        <v/>
      </c>
      <c r="JE19" s="139" t="str">
        <f>IF($B$2=1,IF('ธ.ค.'!Y19="","",'ธ.ค.'!Y19),IF('ธ.ค.'!Y49="","",'ธ.ค.'!Y49))</f>
        <v/>
      </c>
      <c r="JF19" s="139" t="str">
        <f>IF($B$2=1,IF('ธ.ค.'!Z19="","",'ธ.ค.'!Z19),IF('ธ.ค.'!Z49="","",'ธ.ค.'!Z49))</f>
        <v/>
      </c>
      <c r="JG19" s="139" t="str">
        <f>IF($B$2=1,IF('ธ.ค.'!AA19="","",'ธ.ค.'!AA19),IF('ธ.ค.'!AA49="","",'ธ.ค.'!AA49))</f>
        <v/>
      </c>
      <c r="JH19" s="139" t="str">
        <f>IF($B$2=1,IF('ธ.ค.'!AB19="","",'ธ.ค.'!AB19),IF('ธ.ค.'!AB49="","",'ธ.ค.'!AB49))</f>
        <v/>
      </c>
      <c r="JI19" s="139" t="str">
        <f>IF($B$2=1,IF('ธ.ค.'!AC19="","",'ธ.ค.'!AC19),IF('ธ.ค.'!AC49="","",'ธ.ค.'!AC49))</f>
        <v/>
      </c>
      <c r="JJ19" s="139" t="str">
        <f>IF($B$2=1,IF('ธ.ค.'!AD19="","",'ธ.ค.'!AD19),IF('ธ.ค.'!AD49="","",'ธ.ค.'!AD49))</f>
        <v/>
      </c>
      <c r="JK19" s="139" t="str">
        <f>IF($B$2=1,IF('ธ.ค.'!AE19="","",'ธ.ค.'!AE19),IF('ธ.ค.'!AE49="","",'ธ.ค.'!AE49))</f>
        <v/>
      </c>
      <c r="JL19" s="139" t="str">
        <f>IF($B$2=1,IF('ธ.ค.'!AF19="","",'ธ.ค.'!AF19),IF('ธ.ค.'!AF49="","",'ธ.ค.'!AF49))</f>
        <v/>
      </c>
      <c r="JM19" s="139" t="str">
        <f>IF($B$2=1,IF('ธ.ค.'!AG19="","",'ธ.ค.'!AG19),IF('ธ.ค.'!AG49="","",'ธ.ค.'!AG49))</f>
        <v/>
      </c>
      <c r="JN19" s="139" t="str">
        <f>IF($B$2=1,IF('ธ.ค.'!AH19="","",'ธ.ค.'!AH19),IF('ธ.ค.'!AH49="","",'ธ.ค.'!AH49))</f>
        <v/>
      </c>
      <c r="JO19" s="139" t="str">
        <f>IF($B$2=1,IF('ธ.ค.'!AI19="","",'ธ.ค.'!AI19),IF('ธ.ค.'!AI49="","",'ธ.ค.'!AI49))</f>
        <v/>
      </c>
      <c r="JP19" s="138">
        <f t="shared" si="18"/>
        <v>16</v>
      </c>
      <c r="JQ19" s="139"/>
      <c r="JR19" s="139" t="str">
        <f>IF($B$2=1,IF('ม.ค.'!D19="","",'ม.ค.'!D19),IF('ม.ค.'!D49="","",'ม.ค.'!D49))</f>
        <v/>
      </c>
      <c r="JS19" s="139" t="str">
        <f>IF($B$2=1,IF('ม.ค.'!E19="","",'ม.ค.'!E19),IF('ม.ค.'!E49="","",'ม.ค.'!E49))</f>
        <v/>
      </c>
      <c r="JT19" s="139" t="str">
        <f>IF($B$2=1,IF('ม.ค.'!F19="","",'ม.ค.'!F19),IF('ม.ค.'!F49="","",'ม.ค.'!F49))</f>
        <v/>
      </c>
      <c r="JU19" s="139" t="str">
        <f>IF($B$2=1,IF('ม.ค.'!G19="","",'ม.ค.'!G19),IF('ม.ค.'!G49="","",'ม.ค.'!G49))</f>
        <v/>
      </c>
      <c r="JV19" s="139" t="str">
        <f>IF($B$2=1,IF('ม.ค.'!H19="","",'ม.ค.'!H19),IF('ม.ค.'!H49="","",'ม.ค.'!H49))</f>
        <v/>
      </c>
      <c r="JW19" s="139" t="str">
        <f>IF($B$2=1,IF('ม.ค.'!I19="","",'ม.ค.'!I19),IF('ม.ค.'!I49="","",'ม.ค.'!I49))</f>
        <v/>
      </c>
      <c r="JX19" s="139" t="str">
        <f>IF($B$2=1,IF('ม.ค.'!J19="","",'ม.ค.'!J19),IF('ม.ค.'!J49="","",'ม.ค.'!J49))</f>
        <v/>
      </c>
      <c r="JY19" s="139" t="str">
        <f>IF($B$2=1,IF('ม.ค.'!K19="","",'ม.ค.'!K19),IF('ม.ค.'!K49="","",'ม.ค.'!K49))</f>
        <v/>
      </c>
      <c r="JZ19" s="139" t="str">
        <f>IF($B$2=1,IF('ม.ค.'!L19="","",'ม.ค.'!L19),IF('ม.ค.'!L49="","",'ม.ค.'!L49))</f>
        <v/>
      </c>
      <c r="KA19" s="139" t="str">
        <f>IF($B$2=1,IF('ม.ค.'!M19="","",'ม.ค.'!M19),IF('ม.ค.'!M49="","",'ม.ค.'!M49))</f>
        <v/>
      </c>
      <c r="KB19" s="139" t="str">
        <f>IF($B$2=1,IF('ม.ค.'!N19="","",'ม.ค.'!N19),IF('ม.ค.'!N49="","",'ม.ค.'!N49))</f>
        <v/>
      </c>
      <c r="KC19" s="139" t="str">
        <f>IF($B$2=1,IF('ม.ค.'!O19="","",'ม.ค.'!O19),IF('ม.ค.'!O49="","",'ม.ค.'!O49))</f>
        <v/>
      </c>
      <c r="KD19" s="139" t="str">
        <f>IF($B$2=1,IF('ม.ค.'!P19="","",'ม.ค.'!P19),IF('ม.ค.'!P49="","",'ม.ค.'!P49))</f>
        <v/>
      </c>
      <c r="KE19" s="139" t="str">
        <f>IF($B$2=1,IF('ม.ค.'!Q19="","",'ม.ค.'!Q19),IF('ม.ค.'!Q49="","",'ม.ค.'!Q49))</f>
        <v/>
      </c>
      <c r="KF19" s="139" t="str">
        <f>IF($B$2=1,IF('ม.ค.'!R19="","",'ม.ค.'!R19),IF('ม.ค.'!R49="","",'ม.ค.'!R49))</f>
        <v/>
      </c>
      <c r="KG19" s="139" t="str">
        <f>IF($B$2=1,IF('ม.ค.'!S19="","",'ม.ค.'!S19),IF('ม.ค.'!S49="","",'ม.ค.'!S49))</f>
        <v/>
      </c>
      <c r="KH19" s="139" t="str">
        <f>IF($B$2=1,IF('ม.ค.'!T19="","",'ม.ค.'!T19),IF('ม.ค.'!T49="","",'ม.ค.'!T49))</f>
        <v/>
      </c>
      <c r="KI19" s="139" t="str">
        <f>IF($B$2=1,IF('ม.ค.'!U19="","",'ม.ค.'!U19),IF('ม.ค.'!U49="","",'ม.ค.'!U49))</f>
        <v/>
      </c>
      <c r="KJ19" s="139" t="str">
        <f>IF($B$2=1,IF('ม.ค.'!V19="","",'ม.ค.'!V19),IF('ม.ค.'!V49="","",'ม.ค.'!V49))</f>
        <v/>
      </c>
      <c r="KK19" s="139" t="str">
        <f>IF($B$2=1,IF('ม.ค.'!W19="","",'ม.ค.'!W19),IF('ม.ค.'!W49="","",'ม.ค.'!W49))</f>
        <v/>
      </c>
      <c r="KL19" s="139" t="str">
        <f>IF($B$2=1,IF('ม.ค.'!X19="","",'ม.ค.'!X19),IF('ม.ค.'!X49="","",'ม.ค.'!X49))</f>
        <v/>
      </c>
      <c r="KM19" s="139" t="str">
        <f>IF($B$2=1,IF('ม.ค.'!Y19="","",'ม.ค.'!Y19),IF('ม.ค.'!Y49="","",'ม.ค.'!Y49))</f>
        <v/>
      </c>
      <c r="KN19" s="139" t="str">
        <f>IF($B$2=1,IF('ม.ค.'!Z19="","",'ม.ค.'!Z19),IF('ม.ค.'!Z49="","",'ม.ค.'!Z49))</f>
        <v/>
      </c>
      <c r="KO19" s="139" t="str">
        <f>IF($B$2=1,IF('ม.ค.'!AA19="","",'ม.ค.'!AA19),IF('ม.ค.'!AA49="","",'ม.ค.'!AA49))</f>
        <v/>
      </c>
      <c r="KP19" s="139" t="str">
        <f>IF($B$2=1,IF('ม.ค.'!AB19="","",'ม.ค.'!AB19),IF('ม.ค.'!AB49="","",'ม.ค.'!AB49))</f>
        <v/>
      </c>
      <c r="KQ19" s="139" t="str">
        <f>IF($B$2=1,IF('ม.ค.'!AC19="","",'ม.ค.'!AC19),IF('ม.ค.'!AC49="","",'ม.ค.'!AC49))</f>
        <v/>
      </c>
      <c r="KR19" s="139" t="str">
        <f>IF($B$2=1,IF('ม.ค.'!AD19="","",'ม.ค.'!AD19),IF('ม.ค.'!AD49="","",'ม.ค.'!AD49))</f>
        <v/>
      </c>
      <c r="KS19" s="139" t="str">
        <f>IF($B$2=1,IF('ม.ค.'!AE19="","",'ม.ค.'!AE19),IF('ม.ค.'!AE49="","",'ม.ค.'!AE49))</f>
        <v/>
      </c>
      <c r="KT19" s="139" t="str">
        <f>IF($B$2=1,IF('ม.ค.'!AF19="","",'ม.ค.'!AF19),IF('ม.ค.'!AF49="","",'ม.ค.'!AF49))</f>
        <v/>
      </c>
      <c r="KU19" s="139" t="str">
        <f>IF($B$2=1,IF('ม.ค.'!AG19="","",'ม.ค.'!AG19),IF('ม.ค.'!AG49="","",'ม.ค.'!AG49))</f>
        <v/>
      </c>
      <c r="KV19" s="139" t="str">
        <f>IF($B$2=1,IF('ม.ค.'!AH19="","",'ม.ค.'!AH19),IF('ม.ค.'!AH49="","",'ม.ค.'!AH49))</f>
        <v/>
      </c>
      <c r="KW19" s="139" t="str">
        <f>IF($B$2=1,IF('ม.ค.'!AI19="","",'ม.ค.'!AI19),IF('ม.ค.'!AI49="","",'ม.ค.'!AI49))</f>
        <v/>
      </c>
      <c r="KX19" s="138">
        <f t="shared" si="19"/>
        <v>16</v>
      </c>
      <c r="KY19" s="139"/>
      <c r="KZ19" s="139" t="str">
        <f>IF($B$2=1,IF('ก.พ.'!D19="","",'ก.พ.'!D19),IF('ก.พ.'!D49="","",'ก.พ.'!D49))</f>
        <v/>
      </c>
      <c r="LA19" s="139" t="str">
        <f>IF($B$2=1,IF('ก.พ.'!E19="","",'ก.พ.'!E19),IF('ก.พ.'!E49="","",'ก.พ.'!E49))</f>
        <v/>
      </c>
      <c r="LB19" s="139" t="str">
        <f>IF($B$2=1,IF('ก.พ.'!F19="","",'ก.พ.'!F19),IF('ก.พ.'!F49="","",'ก.พ.'!F49))</f>
        <v/>
      </c>
      <c r="LC19" s="139" t="str">
        <f>IF($B$2=1,IF('ก.พ.'!G19="","",'ก.พ.'!G19),IF('ก.พ.'!G49="","",'ก.พ.'!G49))</f>
        <v/>
      </c>
      <c r="LD19" s="139" t="str">
        <f>IF($B$2=1,IF('ก.พ.'!H19="","",'ก.พ.'!H19),IF('ก.พ.'!H49="","",'ก.พ.'!H49))</f>
        <v/>
      </c>
      <c r="LE19" s="139" t="str">
        <f>IF($B$2=1,IF('ก.พ.'!I19="","",'ก.พ.'!I19),IF('ก.พ.'!I49="","",'ก.พ.'!I49))</f>
        <v/>
      </c>
      <c r="LF19" s="139" t="str">
        <f>IF($B$2=1,IF('ก.พ.'!J19="","",'ก.พ.'!J19),IF('ก.พ.'!J49="","",'ก.พ.'!J49))</f>
        <v/>
      </c>
      <c r="LG19" s="139" t="str">
        <f>IF($B$2=1,IF('ก.พ.'!K19="","",'ก.พ.'!K19),IF('ก.พ.'!K49="","",'ก.พ.'!K49))</f>
        <v/>
      </c>
      <c r="LH19" s="139" t="str">
        <f>IF($B$2=1,IF('ก.พ.'!L19="","",'ก.พ.'!L19),IF('ก.พ.'!L49="","",'ก.พ.'!L49))</f>
        <v/>
      </c>
      <c r="LI19" s="139" t="str">
        <f>IF($B$2=1,IF('ก.พ.'!M19="","",'ก.พ.'!M19),IF('ก.พ.'!M49="","",'ก.พ.'!M49))</f>
        <v/>
      </c>
      <c r="LJ19" s="139" t="str">
        <f>IF($B$2=1,IF('ก.พ.'!N19="","",'ก.พ.'!N19),IF('ก.พ.'!N49="","",'ก.พ.'!N49))</f>
        <v/>
      </c>
      <c r="LK19" s="139" t="str">
        <f>IF($B$2=1,IF('ก.พ.'!O19="","",'ก.พ.'!O19),IF('ก.พ.'!O49="","",'ก.พ.'!O49))</f>
        <v/>
      </c>
      <c r="LL19" s="139" t="str">
        <f>IF($B$2=1,IF('ก.พ.'!P19="","",'ก.พ.'!P19),IF('ก.พ.'!P49="","",'ก.พ.'!P49))</f>
        <v/>
      </c>
      <c r="LM19" s="139" t="str">
        <f>IF($B$2=1,IF('ก.พ.'!Q19="","",'ก.พ.'!Q19),IF('ก.พ.'!Q49="","",'ก.พ.'!Q49))</f>
        <v/>
      </c>
      <c r="LN19" s="139" t="str">
        <f>IF($B$2=1,IF('ก.พ.'!R19="","",'ก.พ.'!R19),IF('ก.พ.'!R49="","",'ก.พ.'!R49))</f>
        <v/>
      </c>
      <c r="LO19" s="139" t="str">
        <f>IF($B$2=1,IF('ก.พ.'!S19="","",'ก.พ.'!S19),IF('ก.พ.'!S49="","",'ก.พ.'!S49))</f>
        <v/>
      </c>
      <c r="LP19" s="139" t="str">
        <f>IF($B$2=1,IF('ก.พ.'!T19="","",'ก.พ.'!T19),IF('ก.พ.'!T49="","",'ก.พ.'!T49))</f>
        <v/>
      </c>
      <c r="LQ19" s="139" t="str">
        <f>IF($B$2=1,IF('ก.พ.'!U19="","",'ก.พ.'!U19),IF('ก.พ.'!U49="","",'ก.พ.'!U49))</f>
        <v/>
      </c>
      <c r="LR19" s="139" t="str">
        <f>IF($B$2=1,IF('ก.พ.'!V19="","",'ก.พ.'!V19),IF('ก.พ.'!V49="","",'ก.พ.'!V49))</f>
        <v/>
      </c>
      <c r="LS19" s="139" t="str">
        <f>IF($B$2=1,IF('ก.พ.'!W19="","",'ก.พ.'!W19),IF('ก.พ.'!W49="","",'ก.พ.'!W49))</f>
        <v/>
      </c>
      <c r="LT19" s="139" t="str">
        <f>IF($B$2=1,IF('ก.พ.'!X19="","",'ก.พ.'!X19),IF('ก.พ.'!X49="","",'ก.พ.'!X49))</f>
        <v/>
      </c>
      <c r="LU19" s="139" t="str">
        <f>IF($B$2=1,IF('ก.พ.'!Y19="","",'ก.พ.'!Y19),IF('ก.พ.'!Y49="","",'ก.พ.'!Y49))</f>
        <v/>
      </c>
      <c r="LV19" s="139" t="str">
        <f>IF($B$2=1,IF('ก.พ.'!Z19="","",'ก.พ.'!Z19),IF('ก.พ.'!Z49="","",'ก.พ.'!Z49))</f>
        <v/>
      </c>
      <c r="LW19" s="139" t="str">
        <f>IF($B$2=1,IF('ก.พ.'!AA19="","",'ก.พ.'!AA19),IF('ก.พ.'!AA49="","",'ก.พ.'!AA49))</f>
        <v/>
      </c>
      <c r="LX19" s="139" t="str">
        <f>IF($B$2=1,IF('ก.พ.'!AB19="","",'ก.พ.'!AB19),IF('ก.พ.'!AB49="","",'ก.พ.'!AB49))</f>
        <v/>
      </c>
      <c r="LY19" s="139" t="str">
        <f>IF($B$2=1,IF('ก.พ.'!AC19="","",'ก.พ.'!AC19),IF('ก.พ.'!AC49="","",'ก.พ.'!AC49))</f>
        <v/>
      </c>
      <c r="LZ19" s="139" t="str">
        <f>IF($B$2=1,IF('ก.พ.'!AD19="","",'ก.พ.'!AD19),IF('ก.พ.'!AD49="","",'ก.พ.'!AD49))</f>
        <v/>
      </c>
      <c r="MA19" s="139" t="str">
        <f>IF($B$2=1,IF('ก.พ.'!AE19="","",'ก.พ.'!AE19),IF('ก.พ.'!AE49="","",'ก.พ.'!AE49))</f>
        <v/>
      </c>
      <c r="MB19" s="139" t="str">
        <f>IF($B$2=1,IF('ก.พ.'!AF19="","",'ก.พ.'!AF19),IF('ก.พ.'!AF49="","",'ก.พ.'!AF49))</f>
        <v/>
      </c>
      <c r="MC19" s="139" t="str">
        <f>IF($B$2=1,IF('ก.พ.'!AG19="","",'ก.พ.'!AG19),IF('ก.พ.'!AG49="","",'ก.พ.'!AG49))</f>
        <v/>
      </c>
      <c r="MD19" s="139" t="str">
        <f>IF($B$2=1,IF('ก.พ.'!AH19="","",'ก.พ.'!AH19),IF('ก.พ.'!AH49="","",'ก.พ.'!AH49))</f>
        <v/>
      </c>
      <c r="ME19" s="139" t="str">
        <f>IF($B$2=1,IF('ก.พ.'!AI19="","",'ก.พ.'!AI19),IF('ก.พ.'!AI49="","",'ก.พ.'!AI49))</f>
        <v/>
      </c>
      <c r="MF19" s="138">
        <f t="shared" si="20"/>
        <v>16</v>
      </c>
      <c r="MG19" s="139"/>
      <c r="MH19" s="139" t="str">
        <f>IF($B$2=1,IF('มี.ค.'!D19="","",'มี.ค.'!D19),IF('มี.ค.'!D49="","",'มี.ค.'!D49))</f>
        <v/>
      </c>
      <c r="MI19" s="139" t="str">
        <f>IF($B$2=1,IF('มี.ค.'!E19="","",'มี.ค.'!E19),IF('มี.ค.'!E49="","",'มี.ค.'!E49))</f>
        <v/>
      </c>
      <c r="MJ19" s="139" t="str">
        <f>IF($B$2=1,IF('มี.ค.'!F19="","",'มี.ค.'!F19),IF('มี.ค.'!F49="","",'มี.ค.'!F49))</f>
        <v/>
      </c>
      <c r="MK19" s="139" t="str">
        <f>IF($B$2=1,IF('มี.ค.'!G19="","",'มี.ค.'!G19),IF('มี.ค.'!G49="","",'มี.ค.'!G49))</f>
        <v/>
      </c>
      <c r="ML19" s="139" t="str">
        <f>IF($B$2=1,IF('มี.ค.'!H19="","",'มี.ค.'!H19),IF('มี.ค.'!H49="","",'มี.ค.'!H49))</f>
        <v/>
      </c>
      <c r="MM19" s="139" t="str">
        <f>IF($B$2=1,IF('มี.ค.'!I19="","",'มี.ค.'!I19),IF('มี.ค.'!I49="","",'มี.ค.'!I49))</f>
        <v/>
      </c>
      <c r="MN19" s="139" t="str">
        <f>IF($B$2=1,IF('มี.ค.'!J19="","",'มี.ค.'!J19),IF('มี.ค.'!J49="","",'มี.ค.'!J49))</f>
        <v/>
      </c>
      <c r="MO19" s="139" t="str">
        <f>IF($B$2=1,IF('มี.ค.'!K19="","",'มี.ค.'!K19),IF('มี.ค.'!K49="","",'มี.ค.'!K49))</f>
        <v/>
      </c>
      <c r="MP19" s="139" t="str">
        <f>IF($B$2=1,IF('มี.ค.'!L19="","",'มี.ค.'!L19),IF('มี.ค.'!L49="","",'มี.ค.'!L49))</f>
        <v/>
      </c>
      <c r="MQ19" s="139" t="str">
        <f>IF($B$2=1,IF('มี.ค.'!M19="","",'มี.ค.'!M19),IF('มี.ค.'!M49="","",'มี.ค.'!M49))</f>
        <v/>
      </c>
      <c r="MR19" s="139" t="str">
        <f>IF($B$2=1,IF('มี.ค.'!N19="","",'มี.ค.'!N19),IF('มี.ค.'!N49="","",'มี.ค.'!N49))</f>
        <v/>
      </c>
      <c r="MS19" s="139" t="str">
        <f>IF($B$2=1,IF('มี.ค.'!O19="","",'มี.ค.'!O19),IF('มี.ค.'!O49="","",'มี.ค.'!O49))</f>
        <v/>
      </c>
      <c r="MT19" s="139" t="str">
        <f>IF($B$2=1,IF('มี.ค.'!P19="","",'มี.ค.'!P19),IF('มี.ค.'!P49="","",'มี.ค.'!P49))</f>
        <v/>
      </c>
      <c r="MU19" s="139" t="str">
        <f>IF($B$2=1,IF('มี.ค.'!Q19="","",'มี.ค.'!Q19),IF('มี.ค.'!Q49="","",'มี.ค.'!Q49))</f>
        <v/>
      </c>
      <c r="MV19" s="139" t="str">
        <f>IF($B$2=1,IF('มี.ค.'!R19="","",'มี.ค.'!R19),IF('มี.ค.'!R49="","",'มี.ค.'!R49))</f>
        <v/>
      </c>
      <c r="MW19" s="139" t="str">
        <f>IF($B$2=1,IF('มี.ค.'!S19="","",'มี.ค.'!S19),IF('มี.ค.'!S49="","",'มี.ค.'!S49))</f>
        <v/>
      </c>
      <c r="MX19" s="139" t="str">
        <f>IF($B$2=1,IF('มี.ค.'!T19="","",'มี.ค.'!T19),IF('มี.ค.'!T49="","",'มี.ค.'!T49))</f>
        <v/>
      </c>
      <c r="MY19" s="139" t="str">
        <f>IF($B$2=1,IF('มี.ค.'!U19="","",'มี.ค.'!U19),IF('มี.ค.'!U49="","",'มี.ค.'!U49))</f>
        <v/>
      </c>
      <c r="MZ19" s="139" t="str">
        <f>IF($B$2=1,IF('มี.ค.'!V19="","",'มี.ค.'!V19),IF('มี.ค.'!V49="","",'มี.ค.'!V49))</f>
        <v/>
      </c>
      <c r="NA19" s="139" t="str">
        <f>IF($B$2=1,IF('มี.ค.'!W19="","",'มี.ค.'!W19),IF('มี.ค.'!W49="","",'มี.ค.'!W49))</f>
        <v/>
      </c>
      <c r="NB19" s="139" t="str">
        <f>IF($B$2=1,IF('มี.ค.'!X19="","",'มี.ค.'!X19),IF('มี.ค.'!X49="","",'มี.ค.'!X49))</f>
        <v/>
      </c>
      <c r="NC19" s="139" t="str">
        <f>IF($B$2=1,IF('มี.ค.'!Y19="","",'มี.ค.'!Y19),IF('มี.ค.'!Y49="","",'มี.ค.'!Y49))</f>
        <v/>
      </c>
      <c r="ND19" s="139" t="str">
        <f>IF($B$2=1,IF('มี.ค.'!Z19="","",'มี.ค.'!Z19),IF('มี.ค.'!Z49="","",'มี.ค.'!Z49))</f>
        <v/>
      </c>
      <c r="NE19" s="139" t="str">
        <f>IF($B$2=1,IF('มี.ค.'!AA19="","",'มี.ค.'!AA19),IF('มี.ค.'!AA49="","",'มี.ค.'!AA49))</f>
        <v/>
      </c>
      <c r="NF19" s="139" t="str">
        <f>IF($B$2=1,IF('มี.ค.'!AB19="","",'มี.ค.'!AB19),IF('มี.ค.'!AB49="","",'มี.ค.'!AB49))</f>
        <v/>
      </c>
      <c r="NG19" s="139" t="str">
        <f>IF($B$2=1,IF('มี.ค.'!AC19="","",'มี.ค.'!AC19),IF('มี.ค.'!AC49="","",'มี.ค.'!AC49))</f>
        <v/>
      </c>
      <c r="NH19" s="139" t="str">
        <f>IF($B$2=1,IF('มี.ค.'!AD19="","",'มี.ค.'!AD19),IF('มี.ค.'!AD49="","",'มี.ค.'!AD49))</f>
        <v/>
      </c>
      <c r="NI19" s="139" t="str">
        <f>IF($B$2=1,IF('มี.ค.'!AE19="","",'มี.ค.'!AE19),IF('มี.ค.'!AE49="","",'มี.ค.'!AE49))</f>
        <v/>
      </c>
      <c r="NJ19" s="139" t="str">
        <f>IF($B$2=1,IF('มี.ค.'!AF19="","",'มี.ค.'!AF19),IF('มี.ค.'!AF49="","",'มี.ค.'!AF49))</f>
        <v/>
      </c>
      <c r="NK19" s="139" t="str">
        <f>IF($B$2=1,IF('มี.ค.'!AG19="","",'มี.ค.'!AG19),IF('มี.ค.'!AG49="","",'มี.ค.'!AG49))</f>
        <v/>
      </c>
      <c r="NL19" s="139" t="str">
        <f>IF($B$2=1,IF('มี.ค.'!AH19="","",'มี.ค.'!AH19),IF('มี.ค.'!AH49="","",'มี.ค.'!AH49))</f>
        <v/>
      </c>
      <c r="NM19" s="139" t="str">
        <f>IF($B$2=1,IF('มี.ค.'!AI19="","",'มี.ค.'!AI19),IF('มี.ค.'!AI49="","",'มี.ค.'!AI49))</f>
        <v/>
      </c>
    </row>
    <row r="20" spans="1:377" ht="21" customHeight="1" x14ac:dyDescent="0.35">
      <c r="A20" s="125"/>
      <c r="B20" s="125"/>
      <c r="C20" s="125"/>
      <c r="D20" s="138">
        <f t="shared" si="21"/>
        <v>17</v>
      </c>
      <c r="E20" s="139"/>
      <c r="F20" s="139" t="str">
        <f>IF($B$2=1,IF('พ.ค.'!D20="","",'พ.ค.'!D20),IF('พ.ค.'!D50="","",'พ.ค.'!D50))</f>
        <v/>
      </c>
      <c r="G20" s="139" t="str">
        <f>IF($B$2=1,IF('พ.ค.'!E20="","",'พ.ค.'!E20),IF('พ.ค.'!E50="","",'พ.ค.'!E50))</f>
        <v/>
      </c>
      <c r="H20" s="139" t="str">
        <f>IF($B$2=1,IF('พ.ค.'!F20="","",'พ.ค.'!F20),IF('พ.ค.'!F50="","",'พ.ค.'!F50))</f>
        <v/>
      </c>
      <c r="I20" s="139" t="str">
        <f>IF($B$2=1,IF('พ.ค.'!G20="","",'พ.ค.'!G20),IF('พ.ค.'!G50="","",'พ.ค.'!G50))</f>
        <v/>
      </c>
      <c r="J20" s="139" t="str">
        <f>IF($B$2=1,IF('พ.ค.'!H20="","",'พ.ค.'!H20),IF('พ.ค.'!H50="","",'พ.ค.'!H50))</f>
        <v/>
      </c>
      <c r="K20" s="139" t="str">
        <f>IF($B$2=1,IF('พ.ค.'!I20="","",'พ.ค.'!I20),IF('พ.ค.'!I50="","",'พ.ค.'!I50))</f>
        <v/>
      </c>
      <c r="L20" s="139" t="str">
        <f>IF($B$2=1,IF('พ.ค.'!J20="","",'พ.ค.'!J20),IF('พ.ค.'!J50="","",'พ.ค.'!J50))</f>
        <v/>
      </c>
      <c r="M20" s="139" t="str">
        <f>IF($B$2=1,IF('พ.ค.'!K20="","",'พ.ค.'!K20),IF('พ.ค.'!K50="","",'พ.ค.'!K50))</f>
        <v/>
      </c>
      <c r="N20" s="139" t="str">
        <f>IF($B$2=1,IF('พ.ค.'!L20="","",'พ.ค.'!L20),IF('พ.ค.'!L50="","",'พ.ค.'!L50))</f>
        <v/>
      </c>
      <c r="O20" s="139" t="str">
        <f>IF($B$2=1,IF('พ.ค.'!M20="","",'พ.ค.'!M20),IF('พ.ค.'!M50="","",'พ.ค.'!M50))</f>
        <v/>
      </c>
      <c r="P20" s="139" t="str">
        <f>IF($B$2=1,IF('พ.ค.'!N20="","",'พ.ค.'!N20),IF('พ.ค.'!N50="","",'พ.ค.'!N50))</f>
        <v/>
      </c>
      <c r="Q20" s="139" t="str">
        <f>IF($B$2=1,IF('พ.ค.'!O20="","",'พ.ค.'!O20),IF('พ.ค.'!O50="","",'พ.ค.'!O50))</f>
        <v/>
      </c>
      <c r="R20" s="139" t="str">
        <f>IF($B$2=1,IF('พ.ค.'!P20="","",'พ.ค.'!P20),IF('พ.ค.'!P50="","",'พ.ค.'!P50))</f>
        <v/>
      </c>
      <c r="S20" s="139" t="str">
        <f>IF($B$2=1,IF('พ.ค.'!Q20="","",'พ.ค.'!Q20),IF('พ.ค.'!Q50="","",'พ.ค.'!Q50))</f>
        <v/>
      </c>
      <c r="T20" s="139" t="str">
        <f>IF($B$2=1,IF('พ.ค.'!R20="","",'พ.ค.'!R20),IF('พ.ค.'!R50="","",'พ.ค.'!R50))</f>
        <v/>
      </c>
      <c r="U20" s="139" t="str">
        <f>IF($B$2=1,IF('พ.ค.'!S20="","",'พ.ค.'!S20),IF('พ.ค.'!S50="","",'พ.ค.'!S50))</f>
        <v/>
      </c>
      <c r="V20" s="139" t="str">
        <f>IF($B$2=1,IF('พ.ค.'!T20="","",'พ.ค.'!T20),IF('พ.ค.'!T50="","",'พ.ค.'!T50))</f>
        <v/>
      </c>
      <c r="W20" s="139" t="str">
        <f>IF($B$2=1,IF('พ.ค.'!U20="","",'พ.ค.'!U20),IF('พ.ค.'!U50="","",'พ.ค.'!U50))</f>
        <v/>
      </c>
      <c r="X20" s="139" t="str">
        <f>IF($B$2=1,IF('พ.ค.'!V20="","",'พ.ค.'!V20),IF('พ.ค.'!V50="","",'พ.ค.'!V50))</f>
        <v/>
      </c>
      <c r="Y20" s="139" t="str">
        <f>IF($B$2=1,IF('พ.ค.'!W20="","",'พ.ค.'!W20),IF('พ.ค.'!W50="","",'พ.ค.'!W50))</f>
        <v/>
      </c>
      <c r="Z20" s="139" t="str">
        <f>IF($B$2=1,IF('พ.ค.'!X20="","",'พ.ค.'!X20),IF('พ.ค.'!X50="","",'พ.ค.'!X50))</f>
        <v/>
      </c>
      <c r="AA20" s="139" t="str">
        <f>IF($B$2=1,IF('พ.ค.'!Y20="","",'พ.ค.'!Y20),IF('พ.ค.'!Y50="","",'พ.ค.'!Y50))</f>
        <v/>
      </c>
      <c r="AB20" s="139" t="str">
        <f>IF($B$2=1,IF('พ.ค.'!Z20="","",'พ.ค.'!Z20),IF('พ.ค.'!Z50="","",'พ.ค.'!Z50))</f>
        <v/>
      </c>
      <c r="AC20" s="139" t="str">
        <f>IF($B$2=1,IF('พ.ค.'!AA20="","",'พ.ค.'!AA20),IF('พ.ค.'!AA50="","",'พ.ค.'!AA50))</f>
        <v/>
      </c>
      <c r="AD20" s="139" t="str">
        <f>IF($B$2=1,IF('พ.ค.'!AB20="","",'พ.ค.'!AB20),IF('พ.ค.'!AB50="","",'พ.ค.'!AB50))</f>
        <v/>
      </c>
      <c r="AE20" s="139" t="str">
        <f>IF($B$2=1,IF('พ.ค.'!AC20="","",'พ.ค.'!AC20),IF('พ.ค.'!AC50="","",'พ.ค.'!AC50))</f>
        <v/>
      </c>
      <c r="AF20" s="139" t="str">
        <f>IF($B$2=1,IF('พ.ค.'!AD20="","",'พ.ค.'!AD20),IF('พ.ค.'!AD50="","",'พ.ค.'!AD50))</f>
        <v/>
      </c>
      <c r="AG20" s="139" t="str">
        <f>IF($B$2=1,IF('พ.ค.'!AE20="","",'พ.ค.'!AE20),IF('พ.ค.'!AE50="","",'พ.ค.'!AE50))</f>
        <v/>
      </c>
      <c r="AH20" s="139" t="str">
        <f>IF($B$2=1,IF('พ.ค.'!AF20="","",'พ.ค.'!AF20),IF('พ.ค.'!AF50="","",'พ.ค.'!AF50))</f>
        <v/>
      </c>
      <c r="AI20" s="139" t="str">
        <f>IF($B$2=1,IF('พ.ค.'!AG20="","",'พ.ค.'!AG20),IF('พ.ค.'!AG50="","",'พ.ค.'!AG50))</f>
        <v/>
      </c>
      <c r="AJ20" s="139" t="str">
        <f>IF($B$2=1,IF('พ.ค.'!AH20="","",'พ.ค.'!AH20),IF('พ.ค.'!AH50="","",'พ.ค.'!AH50))</f>
        <v/>
      </c>
      <c r="AK20" s="139" t="str">
        <f>IF($B$2=1,IF('พ.ค.'!AI20="","",'พ.ค.'!AI20),IF('พ.ค.'!AI50="","",'พ.ค.'!AI50))</f>
        <v/>
      </c>
      <c r="AL20" s="138">
        <f t="shared" si="11"/>
        <v>17</v>
      </c>
      <c r="AM20" s="139"/>
      <c r="AN20" s="139" t="str">
        <f>IF($B$2=1,IF('มิ.ย.'!D20="","",'มิ.ย.'!D20),IF('มิ.ย.'!D50="","",'มิ.ย.'!D50))</f>
        <v/>
      </c>
      <c r="AO20" s="139" t="str">
        <f>IF($B$2=1,IF('มิ.ย.'!E20="","",'มิ.ย.'!E20),IF('มิ.ย.'!E50="","",'มิ.ย.'!E50))</f>
        <v/>
      </c>
      <c r="AP20" s="139" t="str">
        <f>IF($B$2=1,IF('มิ.ย.'!F20="","",'มิ.ย.'!F20),IF('มิ.ย.'!F50="","",'มิ.ย.'!F50))</f>
        <v/>
      </c>
      <c r="AQ20" s="139" t="str">
        <f>IF($B$2=1,IF('มิ.ย.'!G20="","",'มิ.ย.'!G20),IF('มิ.ย.'!G50="","",'มิ.ย.'!G50))</f>
        <v/>
      </c>
      <c r="AR20" s="139" t="str">
        <f>IF($B$2=1,IF('มิ.ย.'!H20="","",'มิ.ย.'!H20),IF('มิ.ย.'!H50="","",'มิ.ย.'!H50))</f>
        <v/>
      </c>
      <c r="AS20" s="139" t="str">
        <f>IF($B$2=1,IF('มิ.ย.'!I20="","",'มิ.ย.'!I20),IF('มิ.ย.'!I50="","",'มิ.ย.'!I50))</f>
        <v/>
      </c>
      <c r="AT20" s="139" t="str">
        <f>IF($B$2=1,IF('มิ.ย.'!J20="","",'มิ.ย.'!J20),IF('มิ.ย.'!J50="","",'มิ.ย.'!J50))</f>
        <v/>
      </c>
      <c r="AU20" s="139" t="str">
        <f>IF($B$2=1,IF('มิ.ย.'!K20="","",'มิ.ย.'!K20),IF('มิ.ย.'!K50="","",'มิ.ย.'!K50))</f>
        <v/>
      </c>
      <c r="AV20" s="139" t="str">
        <f>IF($B$2=1,IF('มิ.ย.'!L20="","",'มิ.ย.'!L20),IF('มิ.ย.'!L50="","",'มิ.ย.'!L50))</f>
        <v/>
      </c>
      <c r="AW20" s="139" t="str">
        <f>IF($B$2=1,IF('มิ.ย.'!M20="","",'มิ.ย.'!M20),IF('มิ.ย.'!M50="","",'มิ.ย.'!M50))</f>
        <v/>
      </c>
      <c r="AX20" s="139" t="str">
        <f>IF($B$2=1,IF('มิ.ย.'!N20="","",'มิ.ย.'!N20),IF('มิ.ย.'!N50="","",'มิ.ย.'!N50))</f>
        <v/>
      </c>
      <c r="AY20" s="139" t="str">
        <f>IF($B$2=1,IF('มิ.ย.'!O20="","",'มิ.ย.'!O20),IF('มิ.ย.'!O50="","",'มิ.ย.'!O50))</f>
        <v/>
      </c>
      <c r="AZ20" s="139" t="str">
        <f>IF($B$2=1,IF('มิ.ย.'!P20="","",'มิ.ย.'!P20),IF('มิ.ย.'!P50="","",'มิ.ย.'!P50))</f>
        <v/>
      </c>
      <c r="BA20" s="139" t="str">
        <f>IF($B$2=1,IF('มิ.ย.'!Q20="","",'มิ.ย.'!Q20),IF('มิ.ย.'!Q50="","",'มิ.ย.'!Q50))</f>
        <v/>
      </c>
      <c r="BB20" s="139" t="str">
        <f>IF($B$2=1,IF('มิ.ย.'!R20="","",'มิ.ย.'!R20),IF('มิ.ย.'!R50="","",'มิ.ย.'!R50))</f>
        <v/>
      </c>
      <c r="BC20" s="139" t="str">
        <f>IF($B$2=1,IF('มิ.ย.'!S20="","",'มิ.ย.'!S20),IF('มิ.ย.'!S50="","",'มิ.ย.'!S50))</f>
        <v/>
      </c>
      <c r="BD20" s="139" t="str">
        <f>IF($B$2=1,IF('มิ.ย.'!T20="","",'มิ.ย.'!T20),IF('มิ.ย.'!T50="","",'มิ.ย.'!T50))</f>
        <v/>
      </c>
      <c r="BE20" s="139" t="str">
        <f>IF($B$2=1,IF('มิ.ย.'!U20="","",'มิ.ย.'!U20),IF('มิ.ย.'!U50="","",'มิ.ย.'!U50))</f>
        <v/>
      </c>
      <c r="BF20" s="139" t="str">
        <f>IF($B$2=1,IF('มิ.ย.'!V20="","",'มิ.ย.'!V20),IF('มิ.ย.'!V50="","",'มิ.ย.'!V50))</f>
        <v/>
      </c>
      <c r="BG20" s="139" t="str">
        <f>IF($B$2=1,IF('มิ.ย.'!W20="","",'มิ.ย.'!W20),IF('มิ.ย.'!W50="","",'มิ.ย.'!W50))</f>
        <v/>
      </c>
      <c r="BH20" s="139" t="str">
        <f>IF($B$2=1,IF('มิ.ย.'!X20="","",'มิ.ย.'!X20),IF('มิ.ย.'!X50="","",'มิ.ย.'!X50))</f>
        <v/>
      </c>
      <c r="BI20" s="139" t="str">
        <f>IF($B$2=1,IF('มิ.ย.'!Y20="","",'มิ.ย.'!Y20),IF('มิ.ย.'!Y50="","",'มิ.ย.'!Y50))</f>
        <v/>
      </c>
      <c r="BJ20" s="139" t="str">
        <f>IF($B$2=1,IF('มิ.ย.'!Z20="","",'มิ.ย.'!Z20),IF('มิ.ย.'!Z50="","",'มิ.ย.'!Z50))</f>
        <v/>
      </c>
      <c r="BK20" s="139" t="str">
        <f>IF($B$2=1,IF('มิ.ย.'!AA20="","",'มิ.ย.'!AA20),IF('มิ.ย.'!AA50="","",'มิ.ย.'!AA50))</f>
        <v/>
      </c>
      <c r="BL20" s="139" t="str">
        <f>IF($B$2=1,IF('มิ.ย.'!AB20="","",'มิ.ย.'!AB20),IF('มิ.ย.'!AB50="","",'มิ.ย.'!AB50))</f>
        <v/>
      </c>
      <c r="BM20" s="139" t="str">
        <f>IF($B$2=1,IF('มิ.ย.'!AC20="","",'มิ.ย.'!AC20),IF('มิ.ย.'!AC50="","",'มิ.ย.'!AC50))</f>
        <v/>
      </c>
      <c r="BN20" s="139" t="str">
        <f>IF($B$2=1,IF('มิ.ย.'!AD20="","",'มิ.ย.'!AD20),IF('มิ.ย.'!AD50="","",'มิ.ย.'!AD50))</f>
        <v/>
      </c>
      <c r="BO20" s="139" t="str">
        <f>IF($B$2=1,IF('มิ.ย.'!AE20="","",'มิ.ย.'!AE20),IF('มิ.ย.'!AE50="","",'มิ.ย.'!AE50))</f>
        <v/>
      </c>
      <c r="BP20" s="139" t="str">
        <f>IF($B$2=1,IF('มิ.ย.'!AF20="","",'มิ.ย.'!AF20),IF('มิ.ย.'!AF50="","",'มิ.ย.'!AF50))</f>
        <v/>
      </c>
      <c r="BQ20" s="139" t="str">
        <f>IF($B$2=1,IF('มิ.ย.'!AG20="","",'มิ.ย.'!AG20),IF('มิ.ย.'!AG50="","",'มิ.ย.'!AG50))</f>
        <v/>
      </c>
      <c r="BR20" s="139" t="str">
        <f>IF($B$2=1,IF('มิ.ย.'!AH20="","",'มิ.ย.'!AH20),IF('มิ.ย.'!AH50="","",'มิ.ย.'!AH50))</f>
        <v/>
      </c>
      <c r="BS20" s="139" t="str">
        <f>IF($B$2=1,IF('มิ.ย.'!AI20="","",'มิ.ย.'!AI20),IF('มิ.ย.'!AI50="","",'มิ.ย.'!AI50))</f>
        <v/>
      </c>
      <c r="BT20" s="138">
        <f t="shared" si="12"/>
        <v>17</v>
      </c>
      <c r="BU20" s="139"/>
      <c r="BV20" s="139" t="str">
        <f>IF($B$2=1,IF('ก.ค.'!D20="","",'ก.ค.'!D20),IF('ก.ค.'!D50="","",'ก.ค.'!D50))</f>
        <v/>
      </c>
      <c r="BW20" s="139" t="str">
        <f>IF($B$2=1,IF('ก.ค.'!E20="","",'ก.ค.'!E20),IF('ก.ค.'!E50="","",'ก.ค.'!E50))</f>
        <v/>
      </c>
      <c r="BX20" s="139" t="str">
        <f>IF($B$2=1,IF('ก.ค.'!F20="","",'ก.ค.'!F20),IF('ก.ค.'!F50="","",'ก.ค.'!F50))</f>
        <v/>
      </c>
      <c r="BY20" s="139" t="str">
        <f>IF($B$2=1,IF('ก.ค.'!G20="","",'ก.ค.'!G20),IF('ก.ค.'!G50="","",'ก.ค.'!G50))</f>
        <v/>
      </c>
      <c r="BZ20" s="139" t="str">
        <f>IF($B$2=1,IF('ก.ค.'!H20="","",'ก.ค.'!H20),IF('ก.ค.'!H50="","",'ก.ค.'!H50))</f>
        <v/>
      </c>
      <c r="CA20" s="139" t="str">
        <f>IF($B$2=1,IF('ก.ค.'!I20="","",'ก.ค.'!I20),IF('ก.ค.'!I50="","",'ก.ค.'!I50))</f>
        <v/>
      </c>
      <c r="CB20" s="139" t="str">
        <f>IF($B$2=1,IF('ก.ค.'!J20="","",'ก.ค.'!J20),IF('ก.ค.'!J50="","",'ก.ค.'!J50))</f>
        <v/>
      </c>
      <c r="CC20" s="139" t="str">
        <f>IF($B$2=1,IF('ก.ค.'!K20="","",'ก.ค.'!K20),IF('ก.ค.'!K50="","",'ก.ค.'!K50))</f>
        <v/>
      </c>
      <c r="CD20" s="139" t="str">
        <f>IF($B$2=1,IF('ก.ค.'!L20="","",'ก.ค.'!L20),IF('ก.ค.'!L50="","",'ก.ค.'!L50))</f>
        <v/>
      </c>
      <c r="CE20" s="139" t="str">
        <f>IF($B$2=1,IF('ก.ค.'!M20="","",'ก.ค.'!M20),IF('ก.ค.'!M50="","",'ก.ค.'!M50))</f>
        <v/>
      </c>
      <c r="CF20" s="139" t="str">
        <f>IF($B$2=1,IF('ก.ค.'!N20="","",'ก.ค.'!N20),IF('ก.ค.'!N50="","",'ก.ค.'!N50))</f>
        <v/>
      </c>
      <c r="CG20" s="139" t="str">
        <f>IF($B$2=1,IF('ก.ค.'!O20="","",'ก.ค.'!O20),IF('ก.ค.'!O50="","",'ก.ค.'!O50))</f>
        <v/>
      </c>
      <c r="CH20" s="139" t="str">
        <f>IF($B$2=1,IF('ก.ค.'!P20="","",'ก.ค.'!P20),IF('ก.ค.'!P50="","",'ก.ค.'!P50))</f>
        <v/>
      </c>
      <c r="CI20" s="139" t="str">
        <f>IF($B$2=1,IF('ก.ค.'!Q20="","",'ก.ค.'!Q20),IF('ก.ค.'!Q50="","",'ก.ค.'!Q50))</f>
        <v/>
      </c>
      <c r="CJ20" s="139" t="str">
        <f>IF($B$2=1,IF('ก.ค.'!R20="","",'ก.ค.'!R20),IF('ก.ค.'!R50="","",'ก.ค.'!R50))</f>
        <v/>
      </c>
      <c r="CK20" s="139" t="str">
        <f>IF($B$2=1,IF('ก.ค.'!S20="","",'ก.ค.'!S20),IF('ก.ค.'!S50="","",'ก.ค.'!S50))</f>
        <v/>
      </c>
      <c r="CL20" s="139" t="str">
        <f>IF($B$2=1,IF('ก.ค.'!T20="","",'ก.ค.'!T20),IF('ก.ค.'!T50="","",'ก.ค.'!T50))</f>
        <v/>
      </c>
      <c r="CM20" s="139" t="str">
        <f>IF($B$2=1,IF('ก.ค.'!U20="","",'ก.ค.'!U20),IF('ก.ค.'!U50="","",'ก.ค.'!U50))</f>
        <v/>
      </c>
      <c r="CN20" s="139" t="str">
        <f>IF($B$2=1,IF('ก.ค.'!V20="","",'ก.ค.'!V20),IF('ก.ค.'!V50="","",'ก.ค.'!V50))</f>
        <v/>
      </c>
      <c r="CO20" s="139" t="str">
        <f>IF($B$2=1,IF('ก.ค.'!W20="","",'ก.ค.'!W20),IF('ก.ค.'!W50="","",'ก.ค.'!W50))</f>
        <v/>
      </c>
      <c r="CP20" s="139" t="str">
        <f>IF($B$2=1,IF('ก.ค.'!X20="","",'ก.ค.'!X20),IF('ก.ค.'!X50="","",'ก.ค.'!X50))</f>
        <v/>
      </c>
      <c r="CQ20" s="139" t="str">
        <f>IF($B$2=1,IF('ก.ค.'!Y20="","",'ก.ค.'!Y20),IF('ก.ค.'!Y50="","",'ก.ค.'!Y50))</f>
        <v/>
      </c>
      <c r="CR20" s="139" t="str">
        <f>IF($B$2=1,IF('ก.ค.'!Z20="","",'ก.ค.'!Z20),IF('ก.ค.'!Z50="","",'ก.ค.'!Z50))</f>
        <v/>
      </c>
      <c r="CS20" s="139" t="str">
        <f>IF($B$2=1,IF('ก.ค.'!AA20="","",'ก.ค.'!AA20),IF('ก.ค.'!AA50="","",'ก.ค.'!AA50))</f>
        <v/>
      </c>
      <c r="CT20" s="139" t="str">
        <f>IF($B$2=1,IF('ก.ค.'!AB20="","",'ก.ค.'!AB20),IF('ก.ค.'!AB50="","",'ก.ค.'!AB50))</f>
        <v/>
      </c>
      <c r="CU20" s="139" t="str">
        <f>IF($B$2=1,IF('ก.ค.'!AC20="","",'ก.ค.'!AC20),IF('ก.ค.'!AC50="","",'ก.ค.'!AC50))</f>
        <v/>
      </c>
      <c r="CV20" s="139" t="str">
        <f>IF($B$2=1,IF('ก.ค.'!AD20="","",'ก.ค.'!AD20),IF('ก.ค.'!AD50="","",'ก.ค.'!AD50))</f>
        <v/>
      </c>
      <c r="CW20" s="139" t="str">
        <f>IF($B$2=1,IF('ก.ค.'!AE20="","",'ก.ค.'!AE20),IF('ก.ค.'!AE50="","",'ก.ค.'!AE50))</f>
        <v/>
      </c>
      <c r="CX20" s="139" t="str">
        <f>IF($B$2=1,IF('ก.ค.'!AF20="","",'ก.ค.'!AF20),IF('ก.ค.'!AF50="","",'ก.ค.'!AF50))</f>
        <v/>
      </c>
      <c r="CY20" s="139" t="str">
        <f>IF($B$2=1,IF('ก.ค.'!AG20="","",'ก.ค.'!AG20),IF('ก.ค.'!AG50="","",'ก.ค.'!AG50))</f>
        <v/>
      </c>
      <c r="CZ20" s="139" t="str">
        <f>IF($B$2=1,IF('ก.ค.'!AH20="","",'ก.ค.'!AH20),IF('ก.ค.'!AH50="","",'ก.ค.'!AH50))</f>
        <v/>
      </c>
      <c r="DA20" s="139" t="str">
        <f>IF($B$2=1,IF('ก.ค.'!AI20="","",'ก.ค.'!AI20),IF('ก.ค.'!AI50="","",'ก.ค.'!AI50))</f>
        <v/>
      </c>
      <c r="DB20" s="138">
        <f t="shared" si="13"/>
        <v>17</v>
      </c>
      <c r="DC20" s="139"/>
      <c r="DD20" s="139" t="str">
        <f>IF($B$2=1,IF('ส.ค.'!D20="","",'ส.ค.'!D20),IF('ส.ค.'!D50="","",'ส.ค.'!D50))</f>
        <v/>
      </c>
      <c r="DE20" s="139" t="str">
        <f>IF($B$2=1,IF('ส.ค.'!E20="","",'ส.ค.'!E20),IF('ส.ค.'!E50="","",'ส.ค.'!E50))</f>
        <v/>
      </c>
      <c r="DF20" s="139" t="str">
        <f>IF($B$2=1,IF('ส.ค.'!F20="","",'ส.ค.'!F20),IF('ส.ค.'!F50="","",'ส.ค.'!F50))</f>
        <v/>
      </c>
      <c r="DG20" s="139" t="str">
        <f>IF($B$2=1,IF('ส.ค.'!G20="","",'ส.ค.'!G20),IF('ส.ค.'!G50="","",'ส.ค.'!G50))</f>
        <v/>
      </c>
      <c r="DH20" s="139" t="str">
        <f>IF($B$2=1,IF('ส.ค.'!H20="","",'ส.ค.'!H20),IF('ส.ค.'!H50="","",'ส.ค.'!H50))</f>
        <v/>
      </c>
      <c r="DI20" s="139" t="str">
        <f>IF($B$2=1,IF('ส.ค.'!I20="","",'ส.ค.'!I20),IF('ส.ค.'!I50="","",'ส.ค.'!I50))</f>
        <v/>
      </c>
      <c r="DJ20" s="139" t="str">
        <f>IF($B$2=1,IF('ส.ค.'!J20="","",'ส.ค.'!J20),IF('ส.ค.'!J50="","",'ส.ค.'!J50))</f>
        <v/>
      </c>
      <c r="DK20" s="139" t="str">
        <f>IF($B$2=1,IF('ส.ค.'!K20="","",'ส.ค.'!K20),IF('ส.ค.'!K50="","",'ส.ค.'!K50))</f>
        <v/>
      </c>
      <c r="DL20" s="139" t="str">
        <f>IF($B$2=1,IF('ส.ค.'!L20="","",'ส.ค.'!L20),IF('ส.ค.'!L50="","",'ส.ค.'!L50))</f>
        <v/>
      </c>
      <c r="DM20" s="139" t="str">
        <f>IF($B$2=1,IF('ส.ค.'!M20="","",'ส.ค.'!M20),IF('ส.ค.'!M50="","",'ส.ค.'!M50))</f>
        <v/>
      </c>
      <c r="DN20" s="139" t="str">
        <f>IF($B$2=1,IF('ส.ค.'!N20="","",'ส.ค.'!N20),IF('ส.ค.'!N50="","",'ส.ค.'!N50))</f>
        <v/>
      </c>
      <c r="DO20" s="139" t="str">
        <f>IF($B$2=1,IF('ส.ค.'!O20="","",'ส.ค.'!O20),IF('ส.ค.'!O50="","",'ส.ค.'!O50))</f>
        <v/>
      </c>
      <c r="DP20" s="139" t="str">
        <f>IF($B$2=1,IF('ส.ค.'!P20="","",'ส.ค.'!P20),IF('ส.ค.'!P50="","",'ส.ค.'!P50))</f>
        <v/>
      </c>
      <c r="DQ20" s="139" t="str">
        <f>IF($B$2=1,IF('ส.ค.'!Q20="","",'ส.ค.'!Q20),IF('ส.ค.'!Q50="","",'ส.ค.'!Q50))</f>
        <v/>
      </c>
      <c r="DR20" s="139" t="str">
        <f>IF($B$2=1,IF('ส.ค.'!R20="","",'ส.ค.'!R20),IF('ส.ค.'!R50="","",'ส.ค.'!R50))</f>
        <v/>
      </c>
      <c r="DS20" s="139" t="str">
        <f>IF($B$2=1,IF('ส.ค.'!S20="","",'ส.ค.'!S20),IF('ส.ค.'!S50="","",'ส.ค.'!S50))</f>
        <v/>
      </c>
      <c r="DT20" s="139" t="str">
        <f>IF($B$2=1,IF('ส.ค.'!T20="","",'ส.ค.'!T20),IF('ส.ค.'!T50="","",'ส.ค.'!T50))</f>
        <v/>
      </c>
      <c r="DU20" s="139" t="str">
        <f>IF($B$2=1,IF('ส.ค.'!U20="","",'ส.ค.'!U20),IF('ส.ค.'!U50="","",'ส.ค.'!U50))</f>
        <v/>
      </c>
      <c r="DV20" s="139" t="str">
        <f>IF($B$2=1,IF('ส.ค.'!V20="","",'ส.ค.'!V20),IF('ส.ค.'!V50="","",'ส.ค.'!V50))</f>
        <v/>
      </c>
      <c r="DW20" s="139" t="str">
        <f>IF($B$2=1,IF('ส.ค.'!W20="","",'ส.ค.'!W20),IF('ส.ค.'!W50="","",'ส.ค.'!W50))</f>
        <v/>
      </c>
      <c r="DX20" s="139" t="str">
        <f>IF($B$2=1,IF('ส.ค.'!X20="","",'ส.ค.'!X20),IF('ส.ค.'!X50="","",'ส.ค.'!X50))</f>
        <v/>
      </c>
      <c r="DY20" s="139" t="str">
        <f>IF($B$2=1,IF('ส.ค.'!Y20="","",'ส.ค.'!Y20),IF('ส.ค.'!Y50="","",'ส.ค.'!Y50))</f>
        <v/>
      </c>
      <c r="DZ20" s="139" t="str">
        <f>IF($B$2=1,IF('ส.ค.'!Z20="","",'ส.ค.'!Z20),IF('ส.ค.'!Z50="","",'ส.ค.'!Z50))</f>
        <v/>
      </c>
      <c r="EA20" s="139" t="str">
        <f>IF($B$2=1,IF('ส.ค.'!AA20="","",'ส.ค.'!AA20),IF('ส.ค.'!AA50="","",'ส.ค.'!AA50))</f>
        <v/>
      </c>
      <c r="EB20" s="139" t="str">
        <f>IF($B$2=1,IF('ส.ค.'!AB20="","",'ส.ค.'!AB20),IF('ส.ค.'!AB50="","",'ส.ค.'!AB50))</f>
        <v/>
      </c>
      <c r="EC20" s="139" t="str">
        <f>IF($B$2=1,IF('ส.ค.'!AC20="","",'ส.ค.'!AC20),IF('ส.ค.'!AC50="","",'ส.ค.'!AC50))</f>
        <v/>
      </c>
      <c r="ED20" s="139" t="str">
        <f>IF($B$2=1,IF('ส.ค.'!AD20="","",'ส.ค.'!AD20),IF('ส.ค.'!AD50="","",'ส.ค.'!AD50))</f>
        <v/>
      </c>
      <c r="EE20" s="139" t="str">
        <f>IF($B$2=1,IF('ส.ค.'!AE20="","",'ส.ค.'!AE20),IF('ส.ค.'!AE50="","",'ส.ค.'!AE50))</f>
        <v/>
      </c>
      <c r="EF20" s="139" t="str">
        <f>IF($B$2=1,IF('ส.ค.'!AF20="","",'ส.ค.'!AF20),IF('ส.ค.'!AF50="","",'ส.ค.'!AF50))</f>
        <v/>
      </c>
      <c r="EG20" s="139" t="str">
        <f>IF($B$2=1,IF('ส.ค.'!AG20="","",'ส.ค.'!AG20),IF('ส.ค.'!AG50="","",'ส.ค.'!AG50))</f>
        <v/>
      </c>
      <c r="EH20" s="139" t="str">
        <f>IF($B$2=1,IF('ส.ค.'!AH20="","",'ส.ค.'!AH20),IF('ส.ค.'!AH50="","",'ส.ค.'!AH50))</f>
        <v/>
      </c>
      <c r="EI20" s="139" t="str">
        <f>IF($B$2=1,IF('ส.ค.'!AI20="","",'ส.ค.'!AI20),IF('ส.ค.'!AI50="","",'ส.ค.'!AI50))</f>
        <v/>
      </c>
      <c r="EJ20" s="138">
        <f t="shared" si="14"/>
        <v>17</v>
      </c>
      <c r="EK20" s="139"/>
      <c r="EL20" s="139" t="str">
        <f>IF($B$2=1,IF('ก.ย.'!D20="","",'ก.ย.'!D20),IF('ก.ย.'!D50="","",'ก.ย.'!D50))</f>
        <v/>
      </c>
      <c r="EM20" s="139" t="str">
        <f>IF($B$2=1,IF('ก.ย.'!E20="","",'ก.ย.'!E20),IF('ก.ย.'!E50="","",'ก.ย.'!E50))</f>
        <v/>
      </c>
      <c r="EN20" s="139" t="str">
        <f>IF($B$2=1,IF('ก.ย.'!F20="","",'ก.ย.'!F20),IF('ก.ย.'!F50="","",'ก.ย.'!F50))</f>
        <v/>
      </c>
      <c r="EO20" s="139" t="str">
        <f>IF($B$2=1,IF('ก.ย.'!G20="","",'ก.ย.'!G20),IF('ก.ย.'!G50="","",'ก.ย.'!G50))</f>
        <v/>
      </c>
      <c r="EP20" s="139" t="str">
        <f>IF($B$2=1,IF('ก.ย.'!H20="","",'ก.ย.'!H20),IF('ก.ย.'!H50="","",'ก.ย.'!H50))</f>
        <v/>
      </c>
      <c r="EQ20" s="139" t="str">
        <f>IF($B$2=1,IF('ก.ย.'!I20="","",'ก.ย.'!I20),IF('ก.ย.'!I50="","",'ก.ย.'!I50))</f>
        <v/>
      </c>
      <c r="ER20" s="139" t="str">
        <f>IF($B$2=1,IF('ก.ย.'!J20="","",'ก.ย.'!J20),IF('ก.ย.'!J50="","",'ก.ย.'!J50))</f>
        <v/>
      </c>
      <c r="ES20" s="139" t="str">
        <f>IF($B$2=1,IF('ก.ย.'!K20="","",'ก.ย.'!K20),IF('ก.ย.'!K50="","",'ก.ย.'!K50))</f>
        <v/>
      </c>
      <c r="ET20" s="139" t="str">
        <f>IF($B$2=1,IF('ก.ย.'!L20="","",'ก.ย.'!L20),IF('ก.ย.'!L50="","",'ก.ย.'!L50))</f>
        <v/>
      </c>
      <c r="EU20" s="139" t="str">
        <f>IF($B$2=1,IF('ก.ย.'!M20="","",'ก.ย.'!M20),IF('ก.ย.'!M50="","",'ก.ย.'!M50))</f>
        <v/>
      </c>
      <c r="EV20" s="139" t="str">
        <f>IF($B$2=1,IF('ก.ย.'!N20="","",'ก.ย.'!N20),IF('ก.ย.'!N50="","",'ก.ย.'!N50))</f>
        <v/>
      </c>
      <c r="EW20" s="139" t="str">
        <f>IF($B$2=1,IF('ก.ย.'!O20="","",'ก.ย.'!O20),IF('ก.ย.'!O50="","",'ก.ย.'!O50))</f>
        <v/>
      </c>
      <c r="EX20" s="139" t="str">
        <f>IF($B$2=1,IF('ก.ย.'!P20="","",'ก.ย.'!P20),IF('ก.ย.'!P50="","",'ก.ย.'!P50))</f>
        <v/>
      </c>
      <c r="EY20" s="139" t="str">
        <f>IF($B$2=1,IF('ก.ย.'!Q20="","",'ก.ย.'!Q20),IF('ก.ย.'!Q50="","",'ก.ย.'!Q50))</f>
        <v/>
      </c>
      <c r="EZ20" s="139" t="str">
        <f>IF($B$2=1,IF('ก.ย.'!R20="","",'ก.ย.'!R20),IF('ก.ย.'!R50="","",'ก.ย.'!R50))</f>
        <v/>
      </c>
      <c r="FA20" s="139" t="str">
        <f>IF($B$2=1,IF('ก.ย.'!S20="","",'ก.ย.'!S20),IF('ก.ย.'!S50="","",'ก.ย.'!S50))</f>
        <v/>
      </c>
      <c r="FB20" s="139" t="str">
        <f>IF($B$2=1,IF('ก.ย.'!T20="","",'ก.ย.'!T20),IF('ก.ย.'!T50="","",'ก.ย.'!T50))</f>
        <v/>
      </c>
      <c r="FC20" s="139" t="str">
        <f>IF($B$2=1,IF('ก.ย.'!U20="","",'ก.ย.'!U20),IF('ก.ย.'!U50="","",'ก.ย.'!U50))</f>
        <v/>
      </c>
      <c r="FD20" s="139" t="str">
        <f>IF($B$2=1,IF('ก.ย.'!V20="","",'ก.ย.'!V20),IF('ก.ย.'!V50="","",'ก.ย.'!V50))</f>
        <v/>
      </c>
      <c r="FE20" s="139" t="str">
        <f>IF($B$2=1,IF('ก.ย.'!W20="","",'ก.ย.'!W20),IF('ก.ย.'!W50="","",'ก.ย.'!W50))</f>
        <v/>
      </c>
      <c r="FF20" s="139" t="str">
        <f>IF($B$2=1,IF('ก.ย.'!X20="","",'ก.ย.'!X20),IF('ก.ย.'!X50="","",'ก.ย.'!X50))</f>
        <v/>
      </c>
      <c r="FG20" s="139" t="str">
        <f>IF($B$2=1,IF('ก.ย.'!Y20="","",'ก.ย.'!Y20),IF('ก.ย.'!Y50="","",'ก.ย.'!Y50))</f>
        <v/>
      </c>
      <c r="FH20" s="139" t="str">
        <f>IF($B$2=1,IF('ก.ย.'!Z20="","",'ก.ย.'!Z20),IF('ก.ย.'!Z50="","",'ก.ย.'!Z50))</f>
        <v/>
      </c>
      <c r="FI20" s="139" t="str">
        <f>IF($B$2=1,IF('ก.ย.'!AA20="","",'ก.ย.'!AA20),IF('ก.ย.'!AA50="","",'ก.ย.'!AA50))</f>
        <v/>
      </c>
      <c r="FJ20" s="139" t="str">
        <f>IF($B$2=1,IF('ก.ย.'!AB20="","",'ก.ย.'!AB20),IF('ก.ย.'!AB50="","",'ก.ย.'!AB50))</f>
        <v/>
      </c>
      <c r="FK20" s="139" t="str">
        <f>IF($B$2=1,IF('ก.ย.'!AC20="","",'ก.ย.'!AC20),IF('ก.ย.'!AC50="","",'ก.ย.'!AC50))</f>
        <v/>
      </c>
      <c r="FL20" s="139" t="str">
        <f>IF($B$2=1,IF('ก.ย.'!AD20="","",'ก.ย.'!AD20),IF('ก.ย.'!AD50="","",'ก.ย.'!AD50))</f>
        <v/>
      </c>
      <c r="FM20" s="139" t="str">
        <f>IF($B$2=1,IF('ก.ย.'!AE20="","",'ก.ย.'!AE20),IF('ก.ย.'!AE50="","",'ก.ย.'!AE50))</f>
        <v/>
      </c>
      <c r="FN20" s="139" t="str">
        <f>IF($B$2=1,IF('ก.ย.'!AF20="","",'ก.ย.'!AF20),IF('ก.ย.'!AF50="","",'ก.ย.'!AF50))</f>
        <v/>
      </c>
      <c r="FO20" s="139" t="str">
        <f>IF($B$2=1,IF('ก.ย.'!AG20="","",'ก.ย.'!AG20),IF('ก.ย.'!AG50="","",'ก.ย.'!AG50))</f>
        <v/>
      </c>
      <c r="FP20" s="139" t="str">
        <f>IF($B$2=1,IF('ก.ย.'!AH20="","",'ก.ย.'!AH20),IF('ก.ย.'!AH50="","",'ก.ย.'!AH50))</f>
        <v/>
      </c>
      <c r="FQ20" s="139" t="str">
        <f>IF($B$2=1,IF('ก.ย.'!AI20="","",'ก.ย.'!AI20),IF('ก.ย.'!AI50="","",'ก.ย.'!AI50))</f>
        <v/>
      </c>
      <c r="FR20" s="138">
        <f t="shared" si="15"/>
        <v>17</v>
      </c>
      <c r="FS20" s="139"/>
      <c r="FT20" s="139" t="str">
        <f>IF($B$2=1,IF('ต.ค.'!D20="","",'ต.ค.'!D20),IF('ต.ค.'!D50="","",'ต.ค.'!D50))</f>
        <v/>
      </c>
      <c r="FU20" s="139" t="str">
        <f>IF($B$2=1,IF('ต.ค.'!E20="","",'ต.ค.'!E20),IF('ต.ค.'!E50="","",'ต.ค.'!E50))</f>
        <v/>
      </c>
      <c r="FV20" s="139" t="str">
        <f>IF($B$2=1,IF('ต.ค.'!F20="","",'ต.ค.'!F20),IF('ต.ค.'!F50="","",'ต.ค.'!F50))</f>
        <v/>
      </c>
      <c r="FW20" s="139" t="str">
        <f>IF($B$2=1,IF('ต.ค.'!G20="","",'ต.ค.'!G20),IF('ต.ค.'!G50="","",'ต.ค.'!G50))</f>
        <v/>
      </c>
      <c r="FX20" s="139" t="str">
        <f>IF($B$2=1,IF('ต.ค.'!H20="","",'ต.ค.'!H20),IF('ต.ค.'!H50="","",'ต.ค.'!H50))</f>
        <v/>
      </c>
      <c r="FY20" s="139" t="str">
        <f>IF($B$2=1,IF('ต.ค.'!I20="","",'ต.ค.'!I20),IF('ต.ค.'!I50="","",'ต.ค.'!I50))</f>
        <v/>
      </c>
      <c r="FZ20" s="139" t="str">
        <f>IF($B$2=1,IF('ต.ค.'!J20="","",'ต.ค.'!J20),IF('ต.ค.'!J50="","",'ต.ค.'!J50))</f>
        <v/>
      </c>
      <c r="GA20" s="139" t="str">
        <f>IF($B$2=1,IF('ต.ค.'!K20="","",'ต.ค.'!K20),IF('ต.ค.'!K50="","",'ต.ค.'!K50))</f>
        <v/>
      </c>
      <c r="GB20" s="139" t="str">
        <f>IF($B$2=1,IF('ต.ค.'!L20="","",'ต.ค.'!L20),IF('ต.ค.'!L50="","",'ต.ค.'!L50))</f>
        <v/>
      </c>
      <c r="GC20" s="139" t="str">
        <f>IF($B$2=1,IF('ต.ค.'!M20="","",'ต.ค.'!M20),IF('ต.ค.'!M50="","",'ต.ค.'!M50))</f>
        <v/>
      </c>
      <c r="GD20" s="139" t="str">
        <f>IF($B$2=1,IF('ต.ค.'!N20="","",'ต.ค.'!N20),IF('ต.ค.'!N50="","",'ต.ค.'!N50))</f>
        <v/>
      </c>
      <c r="GE20" s="139" t="str">
        <f>IF($B$2=1,IF('ต.ค.'!O20="","",'ต.ค.'!O20),IF('ต.ค.'!O50="","",'ต.ค.'!O50))</f>
        <v/>
      </c>
      <c r="GF20" s="139" t="str">
        <f>IF($B$2=1,IF('ต.ค.'!P20="","",'ต.ค.'!P20),IF('ต.ค.'!P50="","",'ต.ค.'!P50))</f>
        <v/>
      </c>
      <c r="GG20" s="139" t="str">
        <f>IF($B$2=1,IF('ต.ค.'!Q20="","",'ต.ค.'!Q20),IF('ต.ค.'!Q50="","",'ต.ค.'!Q50))</f>
        <v/>
      </c>
      <c r="GH20" s="139" t="str">
        <f>IF($B$2=1,IF('ต.ค.'!R20="","",'ต.ค.'!R20),IF('ต.ค.'!R50="","",'ต.ค.'!R50))</f>
        <v/>
      </c>
      <c r="GI20" s="139" t="str">
        <f>IF($B$2=1,IF('ต.ค.'!S20="","",'ต.ค.'!S20),IF('ต.ค.'!S50="","",'ต.ค.'!S50))</f>
        <v/>
      </c>
      <c r="GJ20" s="139" t="str">
        <f>IF($B$2=1,IF('ต.ค.'!T20="","",'ต.ค.'!T20),IF('ต.ค.'!T50="","",'ต.ค.'!T50))</f>
        <v/>
      </c>
      <c r="GK20" s="139" t="str">
        <f>IF($B$2=1,IF('ต.ค.'!U20="","",'ต.ค.'!U20),IF('ต.ค.'!U50="","",'ต.ค.'!U50))</f>
        <v/>
      </c>
      <c r="GL20" s="139" t="str">
        <f>IF($B$2=1,IF('ต.ค.'!V20="","",'ต.ค.'!V20),IF('ต.ค.'!V50="","",'ต.ค.'!V50))</f>
        <v/>
      </c>
      <c r="GM20" s="139" t="str">
        <f>IF($B$2=1,IF('ต.ค.'!W20="","",'ต.ค.'!W20),IF('ต.ค.'!W50="","",'ต.ค.'!W50))</f>
        <v/>
      </c>
      <c r="GN20" s="139" t="str">
        <f>IF($B$2=1,IF('ต.ค.'!X20="","",'ต.ค.'!X20),IF('ต.ค.'!X50="","",'ต.ค.'!X50))</f>
        <v/>
      </c>
      <c r="GO20" s="139" t="str">
        <f>IF($B$2=1,IF('ต.ค.'!Y20="","",'ต.ค.'!Y20),IF('ต.ค.'!Y50="","",'ต.ค.'!Y50))</f>
        <v/>
      </c>
      <c r="GP20" s="139" t="str">
        <f>IF($B$2=1,IF('ต.ค.'!Z20="","",'ต.ค.'!Z20),IF('ต.ค.'!Z50="","",'ต.ค.'!Z50))</f>
        <v/>
      </c>
      <c r="GQ20" s="139" t="str">
        <f>IF($B$2=1,IF('ต.ค.'!AA20="","",'ต.ค.'!AA20),IF('ต.ค.'!AA50="","",'ต.ค.'!AA50))</f>
        <v/>
      </c>
      <c r="GR20" s="139" t="str">
        <f>IF($B$2=1,IF('ต.ค.'!AB20="","",'ต.ค.'!AB20),IF('ต.ค.'!AB50="","",'ต.ค.'!AB50))</f>
        <v/>
      </c>
      <c r="GS20" s="139" t="str">
        <f>IF($B$2=1,IF('ต.ค.'!AC20="","",'ต.ค.'!AC20),IF('ต.ค.'!AC50="","",'ต.ค.'!AC50))</f>
        <v/>
      </c>
      <c r="GT20" s="139" t="str">
        <f>IF($B$2=1,IF('ต.ค.'!AD20="","",'ต.ค.'!AD20),IF('ต.ค.'!AD50="","",'ต.ค.'!AD50))</f>
        <v/>
      </c>
      <c r="GU20" s="139" t="str">
        <f>IF($B$2=1,IF('ต.ค.'!AE20="","",'ต.ค.'!AE20),IF('ต.ค.'!AE50="","",'ต.ค.'!AE50))</f>
        <v/>
      </c>
      <c r="GV20" s="139" t="str">
        <f>IF($B$2=1,IF('ต.ค.'!AF20="","",'ต.ค.'!AF20),IF('ต.ค.'!AF50="","",'ต.ค.'!AF50))</f>
        <v/>
      </c>
      <c r="GW20" s="139" t="str">
        <f>IF($B$2=1,IF('ต.ค.'!AG20="","",'ต.ค.'!AG20),IF('ต.ค.'!AG50="","",'ต.ค.'!AG50))</f>
        <v/>
      </c>
      <c r="GX20" s="139" t="str">
        <f>IF($B$2=1,IF('ต.ค.'!AH20="","",'ต.ค.'!AH20),IF('ต.ค.'!AH50="","",'ต.ค.'!AH50))</f>
        <v/>
      </c>
      <c r="GY20" s="139" t="str">
        <f>IF($B$2=1,IF('ต.ค.'!AI20="","",'ต.ค.'!AI20),IF('ต.ค.'!AI50="","",'ต.ค.'!AI50))</f>
        <v/>
      </c>
      <c r="GZ20" s="138">
        <f t="shared" si="16"/>
        <v>17</v>
      </c>
      <c r="HA20" s="139"/>
      <c r="HB20" s="139" t="str">
        <f>IF($B$2=1,IF('พ.ย.'!D20="","",'พ.ย.'!D20),IF('พ.ย.'!D50="","",'พ.ย.'!D50))</f>
        <v/>
      </c>
      <c r="HC20" s="139" t="str">
        <f>IF($B$2=1,IF('พ.ย.'!E20="","",'พ.ย.'!E20),IF('พ.ย.'!E50="","",'พ.ย.'!E50))</f>
        <v/>
      </c>
      <c r="HD20" s="139" t="str">
        <f>IF($B$2=1,IF('พ.ย.'!F20="","",'พ.ย.'!F20),IF('พ.ย.'!F50="","",'พ.ย.'!F50))</f>
        <v/>
      </c>
      <c r="HE20" s="139" t="str">
        <f>IF($B$2=1,IF('พ.ย.'!G20="","",'พ.ย.'!G20),IF('พ.ย.'!G50="","",'พ.ย.'!G50))</f>
        <v/>
      </c>
      <c r="HF20" s="139" t="str">
        <f>IF($B$2=1,IF('พ.ย.'!H20="","",'พ.ย.'!H20),IF('พ.ย.'!H50="","",'พ.ย.'!H50))</f>
        <v/>
      </c>
      <c r="HG20" s="139" t="str">
        <f>IF($B$2=1,IF('พ.ย.'!I20="","",'พ.ย.'!I20),IF('พ.ย.'!I50="","",'พ.ย.'!I50))</f>
        <v/>
      </c>
      <c r="HH20" s="139" t="str">
        <f>IF($B$2=1,IF('พ.ย.'!J20="","",'พ.ย.'!J20),IF('พ.ย.'!J50="","",'พ.ย.'!J50))</f>
        <v/>
      </c>
      <c r="HI20" s="139" t="str">
        <f>IF($B$2=1,IF('พ.ย.'!K20="","",'พ.ย.'!K20),IF('พ.ย.'!K50="","",'พ.ย.'!K50))</f>
        <v/>
      </c>
      <c r="HJ20" s="139" t="str">
        <f>IF($B$2=1,IF('พ.ย.'!L20="","",'พ.ย.'!L20),IF('พ.ย.'!L50="","",'พ.ย.'!L50))</f>
        <v/>
      </c>
      <c r="HK20" s="139" t="str">
        <f>IF($B$2=1,IF('พ.ย.'!M20="","",'พ.ย.'!M20),IF('พ.ย.'!M50="","",'พ.ย.'!M50))</f>
        <v/>
      </c>
      <c r="HL20" s="139" t="str">
        <f>IF($B$2=1,IF('พ.ย.'!N20="","",'พ.ย.'!N20),IF('พ.ย.'!N50="","",'พ.ย.'!N50))</f>
        <v/>
      </c>
      <c r="HM20" s="139" t="str">
        <f>IF($B$2=1,IF('พ.ย.'!O20="","",'พ.ย.'!O20),IF('พ.ย.'!O50="","",'พ.ย.'!O50))</f>
        <v/>
      </c>
      <c r="HN20" s="139" t="str">
        <f>IF($B$2=1,IF('พ.ย.'!P20="","",'พ.ย.'!P20),IF('พ.ย.'!P50="","",'พ.ย.'!P50))</f>
        <v/>
      </c>
      <c r="HO20" s="139" t="str">
        <f>IF($B$2=1,IF('พ.ย.'!Q20="","",'พ.ย.'!Q20),IF('พ.ย.'!Q50="","",'พ.ย.'!Q50))</f>
        <v/>
      </c>
      <c r="HP20" s="139" t="str">
        <f>IF($B$2=1,IF('พ.ย.'!R20="","",'พ.ย.'!R20),IF('พ.ย.'!R50="","",'พ.ย.'!R50))</f>
        <v/>
      </c>
      <c r="HQ20" s="139" t="str">
        <f>IF($B$2=1,IF('พ.ย.'!S20="","",'พ.ย.'!S20),IF('พ.ย.'!S50="","",'พ.ย.'!S50))</f>
        <v/>
      </c>
      <c r="HR20" s="139" t="str">
        <f>IF($B$2=1,IF('พ.ย.'!T20="","",'พ.ย.'!T20),IF('พ.ย.'!T50="","",'พ.ย.'!T50))</f>
        <v/>
      </c>
      <c r="HS20" s="139" t="str">
        <f>IF($B$2=1,IF('พ.ย.'!U20="","",'พ.ย.'!U20),IF('พ.ย.'!U50="","",'พ.ย.'!U50))</f>
        <v/>
      </c>
      <c r="HT20" s="139" t="str">
        <f>IF($B$2=1,IF('พ.ย.'!V20="","",'พ.ย.'!V20),IF('พ.ย.'!V50="","",'พ.ย.'!V50))</f>
        <v/>
      </c>
      <c r="HU20" s="139" t="str">
        <f>IF($B$2=1,IF('พ.ย.'!W20="","",'พ.ย.'!W20),IF('พ.ย.'!W50="","",'พ.ย.'!W50))</f>
        <v/>
      </c>
      <c r="HV20" s="139" t="str">
        <f>IF($B$2=1,IF('พ.ย.'!X20="","",'พ.ย.'!X20),IF('พ.ย.'!X50="","",'พ.ย.'!X50))</f>
        <v/>
      </c>
      <c r="HW20" s="139" t="str">
        <f>IF($B$2=1,IF('พ.ย.'!Y20="","",'พ.ย.'!Y20),IF('พ.ย.'!Y50="","",'พ.ย.'!Y50))</f>
        <v/>
      </c>
      <c r="HX20" s="139" t="str">
        <f>IF($B$2=1,IF('พ.ย.'!Z20="","",'พ.ย.'!Z20),IF('พ.ย.'!Z50="","",'พ.ย.'!Z50))</f>
        <v/>
      </c>
      <c r="HY20" s="139" t="str">
        <f>IF($B$2=1,IF('พ.ย.'!AA20="","",'พ.ย.'!AA20),IF('พ.ย.'!AA50="","",'พ.ย.'!AA50))</f>
        <v/>
      </c>
      <c r="HZ20" s="139" t="str">
        <f>IF($B$2=1,IF('พ.ย.'!AB20="","",'พ.ย.'!AB20),IF('พ.ย.'!AB50="","",'พ.ย.'!AB50))</f>
        <v/>
      </c>
      <c r="IA20" s="139" t="str">
        <f>IF($B$2=1,IF('พ.ย.'!AC20="","",'พ.ย.'!AC20),IF('พ.ย.'!AC50="","",'พ.ย.'!AC50))</f>
        <v/>
      </c>
      <c r="IB20" s="139" t="str">
        <f>IF($B$2=1,IF('พ.ย.'!AD20="","",'พ.ย.'!AD20),IF('พ.ย.'!AD50="","",'พ.ย.'!AD50))</f>
        <v/>
      </c>
      <c r="IC20" s="139" t="str">
        <f>IF($B$2=1,IF('พ.ย.'!AE20="","",'พ.ย.'!AE20),IF('พ.ย.'!AE50="","",'พ.ย.'!AE50))</f>
        <v/>
      </c>
      <c r="ID20" s="139" t="str">
        <f>IF($B$2=1,IF('พ.ย.'!AF20="","",'พ.ย.'!AF20),IF('พ.ย.'!AF50="","",'พ.ย.'!AF50))</f>
        <v/>
      </c>
      <c r="IE20" s="139" t="str">
        <f>IF($B$2=1,IF('พ.ย.'!AG20="","",'พ.ย.'!AG20),IF('พ.ย.'!AG50="","",'พ.ย.'!AG50))</f>
        <v/>
      </c>
      <c r="IF20" s="139" t="str">
        <f>IF($B$2=1,IF('พ.ย.'!AH20="","",'พ.ย.'!AH20),IF('พ.ย.'!AH50="","",'พ.ย.'!AH50))</f>
        <v/>
      </c>
      <c r="IG20" s="139" t="str">
        <f>IF($B$2=1,IF('พ.ย.'!AI20="","",'พ.ย.'!AI20),IF('พ.ย.'!AI50="","",'พ.ย.'!AI50))</f>
        <v/>
      </c>
      <c r="IH20" s="138">
        <f t="shared" si="17"/>
        <v>17</v>
      </c>
      <c r="II20" s="139"/>
      <c r="IJ20" s="139" t="str">
        <f>IF($B$2=1,IF('ธ.ค.'!D20="","",'ธ.ค.'!D20),IF('ธ.ค.'!D50="","",'ธ.ค.'!D50))</f>
        <v/>
      </c>
      <c r="IK20" s="139" t="str">
        <f>IF($B$2=1,IF('ธ.ค.'!E20="","",'ธ.ค.'!E20),IF('ธ.ค.'!E50="","",'ธ.ค.'!E50))</f>
        <v/>
      </c>
      <c r="IL20" s="139" t="str">
        <f>IF($B$2=1,IF('ธ.ค.'!F20="","",'ธ.ค.'!F20),IF('ธ.ค.'!F50="","",'ธ.ค.'!F50))</f>
        <v/>
      </c>
      <c r="IM20" s="139" t="str">
        <f>IF($B$2=1,IF('ธ.ค.'!G20="","",'ธ.ค.'!G20),IF('ธ.ค.'!G50="","",'ธ.ค.'!G50))</f>
        <v/>
      </c>
      <c r="IN20" s="139" t="str">
        <f>IF($B$2=1,IF('ธ.ค.'!H20="","",'ธ.ค.'!H20),IF('ธ.ค.'!H50="","",'ธ.ค.'!H50))</f>
        <v/>
      </c>
      <c r="IO20" s="139" t="str">
        <f>IF($B$2=1,IF('ธ.ค.'!I20="","",'ธ.ค.'!I20),IF('ธ.ค.'!I50="","",'ธ.ค.'!I50))</f>
        <v/>
      </c>
      <c r="IP20" s="139" t="str">
        <f>IF($B$2=1,IF('ธ.ค.'!J20="","",'ธ.ค.'!J20),IF('ธ.ค.'!J50="","",'ธ.ค.'!J50))</f>
        <v/>
      </c>
      <c r="IQ20" s="139" t="str">
        <f>IF($B$2=1,IF('ธ.ค.'!K20="","",'ธ.ค.'!K20),IF('ธ.ค.'!K50="","",'ธ.ค.'!K50))</f>
        <v/>
      </c>
      <c r="IR20" s="139" t="str">
        <f>IF($B$2=1,IF('ธ.ค.'!L20="","",'ธ.ค.'!L20),IF('ธ.ค.'!L50="","",'ธ.ค.'!L50))</f>
        <v/>
      </c>
      <c r="IS20" s="139" t="str">
        <f>IF($B$2=1,IF('ธ.ค.'!M20="","",'ธ.ค.'!M20),IF('ธ.ค.'!M50="","",'ธ.ค.'!M50))</f>
        <v/>
      </c>
      <c r="IT20" s="139" t="str">
        <f>IF($B$2=1,IF('ธ.ค.'!N20="","",'ธ.ค.'!N20),IF('ธ.ค.'!N50="","",'ธ.ค.'!N50))</f>
        <v/>
      </c>
      <c r="IU20" s="139" t="str">
        <f>IF($B$2=1,IF('ธ.ค.'!O20="","",'ธ.ค.'!O20),IF('ธ.ค.'!O50="","",'ธ.ค.'!O50))</f>
        <v/>
      </c>
      <c r="IV20" s="139" t="str">
        <f>IF($B$2=1,IF('ธ.ค.'!P20="","",'ธ.ค.'!P20),IF('ธ.ค.'!P50="","",'ธ.ค.'!P50))</f>
        <v/>
      </c>
      <c r="IW20" s="139" t="str">
        <f>IF($B$2=1,IF('ธ.ค.'!Q20="","",'ธ.ค.'!Q20),IF('ธ.ค.'!Q50="","",'ธ.ค.'!Q50))</f>
        <v/>
      </c>
      <c r="IX20" s="139" t="str">
        <f>IF($B$2=1,IF('ธ.ค.'!R20="","",'ธ.ค.'!R20),IF('ธ.ค.'!R50="","",'ธ.ค.'!R50))</f>
        <v/>
      </c>
      <c r="IY20" s="139" t="str">
        <f>IF($B$2=1,IF('ธ.ค.'!S20="","",'ธ.ค.'!S20),IF('ธ.ค.'!S50="","",'ธ.ค.'!S50))</f>
        <v/>
      </c>
      <c r="IZ20" s="139" t="str">
        <f>IF($B$2=1,IF('ธ.ค.'!T20="","",'ธ.ค.'!T20),IF('ธ.ค.'!T50="","",'ธ.ค.'!T50))</f>
        <v/>
      </c>
      <c r="JA20" s="139" t="str">
        <f>IF($B$2=1,IF('ธ.ค.'!U20="","",'ธ.ค.'!U20),IF('ธ.ค.'!U50="","",'ธ.ค.'!U50))</f>
        <v/>
      </c>
      <c r="JB20" s="139" t="str">
        <f>IF($B$2=1,IF('ธ.ค.'!V20="","",'ธ.ค.'!V20),IF('ธ.ค.'!V50="","",'ธ.ค.'!V50))</f>
        <v/>
      </c>
      <c r="JC20" s="139" t="str">
        <f>IF($B$2=1,IF('ธ.ค.'!W20="","",'ธ.ค.'!W20),IF('ธ.ค.'!W50="","",'ธ.ค.'!W50))</f>
        <v/>
      </c>
      <c r="JD20" s="139" t="str">
        <f>IF($B$2=1,IF('ธ.ค.'!X20="","",'ธ.ค.'!X20),IF('ธ.ค.'!X50="","",'ธ.ค.'!X50))</f>
        <v/>
      </c>
      <c r="JE20" s="139" t="str">
        <f>IF($B$2=1,IF('ธ.ค.'!Y20="","",'ธ.ค.'!Y20),IF('ธ.ค.'!Y50="","",'ธ.ค.'!Y50))</f>
        <v/>
      </c>
      <c r="JF20" s="139" t="str">
        <f>IF($B$2=1,IF('ธ.ค.'!Z20="","",'ธ.ค.'!Z20),IF('ธ.ค.'!Z50="","",'ธ.ค.'!Z50))</f>
        <v/>
      </c>
      <c r="JG20" s="139" t="str">
        <f>IF($B$2=1,IF('ธ.ค.'!AA20="","",'ธ.ค.'!AA20),IF('ธ.ค.'!AA50="","",'ธ.ค.'!AA50))</f>
        <v/>
      </c>
      <c r="JH20" s="139" t="str">
        <f>IF($B$2=1,IF('ธ.ค.'!AB20="","",'ธ.ค.'!AB20),IF('ธ.ค.'!AB50="","",'ธ.ค.'!AB50))</f>
        <v/>
      </c>
      <c r="JI20" s="139" t="str">
        <f>IF($B$2=1,IF('ธ.ค.'!AC20="","",'ธ.ค.'!AC20),IF('ธ.ค.'!AC50="","",'ธ.ค.'!AC50))</f>
        <v/>
      </c>
      <c r="JJ20" s="139" t="str">
        <f>IF($B$2=1,IF('ธ.ค.'!AD20="","",'ธ.ค.'!AD20),IF('ธ.ค.'!AD50="","",'ธ.ค.'!AD50))</f>
        <v/>
      </c>
      <c r="JK20" s="139" t="str">
        <f>IF($B$2=1,IF('ธ.ค.'!AE20="","",'ธ.ค.'!AE20),IF('ธ.ค.'!AE50="","",'ธ.ค.'!AE50))</f>
        <v/>
      </c>
      <c r="JL20" s="139" t="str">
        <f>IF($B$2=1,IF('ธ.ค.'!AF20="","",'ธ.ค.'!AF20),IF('ธ.ค.'!AF50="","",'ธ.ค.'!AF50))</f>
        <v/>
      </c>
      <c r="JM20" s="139" t="str">
        <f>IF($B$2=1,IF('ธ.ค.'!AG20="","",'ธ.ค.'!AG20),IF('ธ.ค.'!AG50="","",'ธ.ค.'!AG50))</f>
        <v/>
      </c>
      <c r="JN20" s="139" t="str">
        <f>IF($B$2=1,IF('ธ.ค.'!AH20="","",'ธ.ค.'!AH20),IF('ธ.ค.'!AH50="","",'ธ.ค.'!AH50))</f>
        <v/>
      </c>
      <c r="JO20" s="139" t="str">
        <f>IF($B$2=1,IF('ธ.ค.'!AI20="","",'ธ.ค.'!AI20),IF('ธ.ค.'!AI50="","",'ธ.ค.'!AI50))</f>
        <v/>
      </c>
      <c r="JP20" s="138">
        <f t="shared" si="18"/>
        <v>17</v>
      </c>
      <c r="JQ20" s="139"/>
      <c r="JR20" s="139" t="str">
        <f>IF($B$2=1,IF('ม.ค.'!D20="","",'ม.ค.'!D20),IF('ม.ค.'!D50="","",'ม.ค.'!D50))</f>
        <v/>
      </c>
      <c r="JS20" s="139" t="str">
        <f>IF($B$2=1,IF('ม.ค.'!E20="","",'ม.ค.'!E20),IF('ม.ค.'!E50="","",'ม.ค.'!E50))</f>
        <v/>
      </c>
      <c r="JT20" s="139" t="str">
        <f>IF($B$2=1,IF('ม.ค.'!F20="","",'ม.ค.'!F20),IF('ม.ค.'!F50="","",'ม.ค.'!F50))</f>
        <v/>
      </c>
      <c r="JU20" s="139" t="str">
        <f>IF($B$2=1,IF('ม.ค.'!G20="","",'ม.ค.'!G20),IF('ม.ค.'!G50="","",'ม.ค.'!G50))</f>
        <v/>
      </c>
      <c r="JV20" s="139" t="str">
        <f>IF($B$2=1,IF('ม.ค.'!H20="","",'ม.ค.'!H20),IF('ม.ค.'!H50="","",'ม.ค.'!H50))</f>
        <v/>
      </c>
      <c r="JW20" s="139" t="str">
        <f>IF($B$2=1,IF('ม.ค.'!I20="","",'ม.ค.'!I20),IF('ม.ค.'!I50="","",'ม.ค.'!I50))</f>
        <v/>
      </c>
      <c r="JX20" s="139" t="str">
        <f>IF($B$2=1,IF('ม.ค.'!J20="","",'ม.ค.'!J20),IF('ม.ค.'!J50="","",'ม.ค.'!J50))</f>
        <v/>
      </c>
      <c r="JY20" s="139" t="str">
        <f>IF($B$2=1,IF('ม.ค.'!K20="","",'ม.ค.'!K20),IF('ม.ค.'!K50="","",'ม.ค.'!K50))</f>
        <v/>
      </c>
      <c r="JZ20" s="139" t="str">
        <f>IF($B$2=1,IF('ม.ค.'!L20="","",'ม.ค.'!L20),IF('ม.ค.'!L50="","",'ม.ค.'!L50))</f>
        <v/>
      </c>
      <c r="KA20" s="139" t="str">
        <f>IF($B$2=1,IF('ม.ค.'!M20="","",'ม.ค.'!M20),IF('ม.ค.'!M50="","",'ม.ค.'!M50))</f>
        <v/>
      </c>
      <c r="KB20" s="139" t="str">
        <f>IF($B$2=1,IF('ม.ค.'!N20="","",'ม.ค.'!N20),IF('ม.ค.'!N50="","",'ม.ค.'!N50))</f>
        <v/>
      </c>
      <c r="KC20" s="139" t="str">
        <f>IF($B$2=1,IF('ม.ค.'!O20="","",'ม.ค.'!O20),IF('ม.ค.'!O50="","",'ม.ค.'!O50))</f>
        <v/>
      </c>
      <c r="KD20" s="139" t="str">
        <f>IF($B$2=1,IF('ม.ค.'!P20="","",'ม.ค.'!P20),IF('ม.ค.'!P50="","",'ม.ค.'!P50))</f>
        <v/>
      </c>
      <c r="KE20" s="139" t="str">
        <f>IF($B$2=1,IF('ม.ค.'!Q20="","",'ม.ค.'!Q20),IF('ม.ค.'!Q50="","",'ม.ค.'!Q50))</f>
        <v/>
      </c>
      <c r="KF20" s="139" t="str">
        <f>IF($B$2=1,IF('ม.ค.'!R20="","",'ม.ค.'!R20),IF('ม.ค.'!R50="","",'ม.ค.'!R50))</f>
        <v/>
      </c>
      <c r="KG20" s="139" t="str">
        <f>IF($B$2=1,IF('ม.ค.'!S20="","",'ม.ค.'!S20),IF('ม.ค.'!S50="","",'ม.ค.'!S50))</f>
        <v/>
      </c>
      <c r="KH20" s="139" t="str">
        <f>IF($B$2=1,IF('ม.ค.'!T20="","",'ม.ค.'!T20),IF('ม.ค.'!T50="","",'ม.ค.'!T50))</f>
        <v/>
      </c>
      <c r="KI20" s="139" t="str">
        <f>IF($B$2=1,IF('ม.ค.'!U20="","",'ม.ค.'!U20),IF('ม.ค.'!U50="","",'ม.ค.'!U50))</f>
        <v/>
      </c>
      <c r="KJ20" s="139" t="str">
        <f>IF($B$2=1,IF('ม.ค.'!V20="","",'ม.ค.'!V20),IF('ม.ค.'!V50="","",'ม.ค.'!V50))</f>
        <v/>
      </c>
      <c r="KK20" s="139" t="str">
        <f>IF($B$2=1,IF('ม.ค.'!W20="","",'ม.ค.'!W20),IF('ม.ค.'!W50="","",'ม.ค.'!W50))</f>
        <v/>
      </c>
      <c r="KL20" s="139" t="str">
        <f>IF($B$2=1,IF('ม.ค.'!X20="","",'ม.ค.'!X20),IF('ม.ค.'!X50="","",'ม.ค.'!X50))</f>
        <v/>
      </c>
      <c r="KM20" s="139" t="str">
        <f>IF($B$2=1,IF('ม.ค.'!Y20="","",'ม.ค.'!Y20),IF('ม.ค.'!Y50="","",'ม.ค.'!Y50))</f>
        <v/>
      </c>
      <c r="KN20" s="139" t="str">
        <f>IF($B$2=1,IF('ม.ค.'!Z20="","",'ม.ค.'!Z20),IF('ม.ค.'!Z50="","",'ม.ค.'!Z50))</f>
        <v/>
      </c>
      <c r="KO20" s="139" t="str">
        <f>IF($B$2=1,IF('ม.ค.'!AA20="","",'ม.ค.'!AA20),IF('ม.ค.'!AA50="","",'ม.ค.'!AA50))</f>
        <v/>
      </c>
      <c r="KP20" s="139" t="str">
        <f>IF($B$2=1,IF('ม.ค.'!AB20="","",'ม.ค.'!AB20),IF('ม.ค.'!AB50="","",'ม.ค.'!AB50))</f>
        <v/>
      </c>
      <c r="KQ20" s="139" t="str">
        <f>IF($B$2=1,IF('ม.ค.'!AC20="","",'ม.ค.'!AC20),IF('ม.ค.'!AC50="","",'ม.ค.'!AC50))</f>
        <v/>
      </c>
      <c r="KR20" s="139" t="str">
        <f>IF($B$2=1,IF('ม.ค.'!AD20="","",'ม.ค.'!AD20),IF('ม.ค.'!AD50="","",'ม.ค.'!AD50))</f>
        <v/>
      </c>
      <c r="KS20" s="139" t="str">
        <f>IF($B$2=1,IF('ม.ค.'!AE20="","",'ม.ค.'!AE20),IF('ม.ค.'!AE50="","",'ม.ค.'!AE50))</f>
        <v/>
      </c>
      <c r="KT20" s="139" t="str">
        <f>IF($B$2=1,IF('ม.ค.'!AF20="","",'ม.ค.'!AF20),IF('ม.ค.'!AF50="","",'ม.ค.'!AF50))</f>
        <v/>
      </c>
      <c r="KU20" s="139" t="str">
        <f>IF($B$2=1,IF('ม.ค.'!AG20="","",'ม.ค.'!AG20),IF('ม.ค.'!AG50="","",'ม.ค.'!AG50))</f>
        <v/>
      </c>
      <c r="KV20" s="139" t="str">
        <f>IF($B$2=1,IF('ม.ค.'!AH20="","",'ม.ค.'!AH20),IF('ม.ค.'!AH50="","",'ม.ค.'!AH50))</f>
        <v/>
      </c>
      <c r="KW20" s="139" t="str">
        <f>IF($B$2=1,IF('ม.ค.'!AI20="","",'ม.ค.'!AI20),IF('ม.ค.'!AI50="","",'ม.ค.'!AI50))</f>
        <v/>
      </c>
      <c r="KX20" s="138">
        <f t="shared" si="19"/>
        <v>17</v>
      </c>
      <c r="KY20" s="139"/>
      <c r="KZ20" s="139" t="str">
        <f>IF($B$2=1,IF('ก.พ.'!D20="","",'ก.พ.'!D20),IF('ก.พ.'!D50="","",'ก.พ.'!D50))</f>
        <v/>
      </c>
      <c r="LA20" s="139" t="str">
        <f>IF($B$2=1,IF('ก.พ.'!E20="","",'ก.พ.'!E20),IF('ก.พ.'!E50="","",'ก.พ.'!E50))</f>
        <v/>
      </c>
      <c r="LB20" s="139" t="str">
        <f>IF($B$2=1,IF('ก.พ.'!F20="","",'ก.พ.'!F20),IF('ก.พ.'!F50="","",'ก.พ.'!F50))</f>
        <v/>
      </c>
      <c r="LC20" s="139" t="str">
        <f>IF($B$2=1,IF('ก.พ.'!G20="","",'ก.พ.'!G20),IF('ก.พ.'!G50="","",'ก.พ.'!G50))</f>
        <v/>
      </c>
      <c r="LD20" s="139" t="str">
        <f>IF($B$2=1,IF('ก.พ.'!H20="","",'ก.พ.'!H20),IF('ก.พ.'!H50="","",'ก.พ.'!H50))</f>
        <v/>
      </c>
      <c r="LE20" s="139" t="str">
        <f>IF($B$2=1,IF('ก.พ.'!I20="","",'ก.พ.'!I20),IF('ก.พ.'!I50="","",'ก.พ.'!I50))</f>
        <v/>
      </c>
      <c r="LF20" s="139" t="str">
        <f>IF($B$2=1,IF('ก.พ.'!J20="","",'ก.พ.'!J20),IF('ก.พ.'!J50="","",'ก.พ.'!J50))</f>
        <v/>
      </c>
      <c r="LG20" s="139" t="str">
        <f>IF($B$2=1,IF('ก.พ.'!K20="","",'ก.พ.'!K20),IF('ก.พ.'!K50="","",'ก.พ.'!K50))</f>
        <v/>
      </c>
      <c r="LH20" s="139" t="str">
        <f>IF($B$2=1,IF('ก.พ.'!L20="","",'ก.พ.'!L20),IF('ก.พ.'!L50="","",'ก.พ.'!L50))</f>
        <v/>
      </c>
      <c r="LI20" s="139" t="str">
        <f>IF($B$2=1,IF('ก.พ.'!M20="","",'ก.พ.'!M20),IF('ก.พ.'!M50="","",'ก.พ.'!M50))</f>
        <v/>
      </c>
      <c r="LJ20" s="139" t="str">
        <f>IF($B$2=1,IF('ก.พ.'!N20="","",'ก.พ.'!N20),IF('ก.พ.'!N50="","",'ก.พ.'!N50))</f>
        <v/>
      </c>
      <c r="LK20" s="139" t="str">
        <f>IF($B$2=1,IF('ก.พ.'!O20="","",'ก.พ.'!O20),IF('ก.พ.'!O50="","",'ก.พ.'!O50))</f>
        <v/>
      </c>
      <c r="LL20" s="139" t="str">
        <f>IF($B$2=1,IF('ก.พ.'!P20="","",'ก.พ.'!P20),IF('ก.พ.'!P50="","",'ก.พ.'!P50))</f>
        <v/>
      </c>
      <c r="LM20" s="139" t="str">
        <f>IF($B$2=1,IF('ก.พ.'!Q20="","",'ก.พ.'!Q20),IF('ก.พ.'!Q50="","",'ก.พ.'!Q50))</f>
        <v/>
      </c>
      <c r="LN20" s="139" t="str">
        <f>IF($B$2=1,IF('ก.พ.'!R20="","",'ก.พ.'!R20),IF('ก.พ.'!R50="","",'ก.พ.'!R50))</f>
        <v/>
      </c>
      <c r="LO20" s="139" t="str">
        <f>IF($B$2=1,IF('ก.พ.'!S20="","",'ก.พ.'!S20),IF('ก.พ.'!S50="","",'ก.พ.'!S50))</f>
        <v/>
      </c>
      <c r="LP20" s="139" t="str">
        <f>IF($B$2=1,IF('ก.พ.'!T20="","",'ก.พ.'!T20),IF('ก.พ.'!T50="","",'ก.พ.'!T50))</f>
        <v/>
      </c>
      <c r="LQ20" s="139" t="str">
        <f>IF($B$2=1,IF('ก.พ.'!U20="","",'ก.พ.'!U20),IF('ก.พ.'!U50="","",'ก.พ.'!U50))</f>
        <v/>
      </c>
      <c r="LR20" s="139" t="str">
        <f>IF($B$2=1,IF('ก.พ.'!V20="","",'ก.พ.'!V20),IF('ก.พ.'!V50="","",'ก.พ.'!V50))</f>
        <v/>
      </c>
      <c r="LS20" s="139" t="str">
        <f>IF($B$2=1,IF('ก.พ.'!W20="","",'ก.พ.'!W20),IF('ก.พ.'!W50="","",'ก.พ.'!W50))</f>
        <v/>
      </c>
      <c r="LT20" s="139" t="str">
        <f>IF($B$2=1,IF('ก.พ.'!X20="","",'ก.พ.'!X20),IF('ก.พ.'!X50="","",'ก.พ.'!X50))</f>
        <v/>
      </c>
      <c r="LU20" s="139" t="str">
        <f>IF($B$2=1,IF('ก.พ.'!Y20="","",'ก.พ.'!Y20),IF('ก.พ.'!Y50="","",'ก.พ.'!Y50))</f>
        <v/>
      </c>
      <c r="LV20" s="139" t="str">
        <f>IF($B$2=1,IF('ก.พ.'!Z20="","",'ก.พ.'!Z20),IF('ก.พ.'!Z50="","",'ก.พ.'!Z50))</f>
        <v/>
      </c>
      <c r="LW20" s="139" t="str">
        <f>IF($B$2=1,IF('ก.พ.'!AA20="","",'ก.พ.'!AA20),IF('ก.พ.'!AA50="","",'ก.พ.'!AA50))</f>
        <v/>
      </c>
      <c r="LX20" s="139" t="str">
        <f>IF($B$2=1,IF('ก.พ.'!AB20="","",'ก.พ.'!AB20),IF('ก.พ.'!AB50="","",'ก.พ.'!AB50))</f>
        <v/>
      </c>
      <c r="LY20" s="139" t="str">
        <f>IF($B$2=1,IF('ก.พ.'!AC20="","",'ก.พ.'!AC20),IF('ก.พ.'!AC50="","",'ก.พ.'!AC50))</f>
        <v/>
      </c>
      <c r="LZ20" s="139" t="str">
        <f>IF($B$2=1,IF('ก.พ.'!AD20="","",'ก.พ.'!AD20),IF('ก.พ.'!AD50="","",'ก.พ.'!AD50))</f>
        <v/>
      </c>
      <c r="MA20" s="139" t="str">
        <f>IF($B$2=1,IF('ก.พ.'!AE20="","",'ก.พ.'!AE20),IF('ก.พ.'!AE50="","",'ก.พ.'!AE50))</f>
        <v/>
      </c>
      <c r="MB20" s="139" t="str">
        <f>IF($B$2=1,IF('ก.พ.'!AF20="","",'ก.พ.'!AF20),IF('ก.พ.'!AF50="","",'ก.พ.'!AF50))</f>
        <v/>
      </c>
      <c r="MC20" s="139" t="str">
        <f>IF($B$2=1,IF('ก.พ.'!AG20="","",'ก.พ.'!AG20),IF('ก.พ.'!AG50="","",'ก.พ.'!AG50))</f>
        <v/>
      </c>
      <c r="MD20" s="139" t="str">
        <f>IF($B$2=1,IF('ก.พ.'!AH20="","",'ก.พ.'!AH20),IF('ก.พ.'!AH50="","",'ก.พ.'!AH50))</f>
        <v/>
      </c>
      <c r="ME20" s="139" t="str">
        <f>IF($B$2=1,IF('ก.พ.'!AI20="","",'ก.พ.'!AI20),IF('ก.พ.'!AI50="","",'ก.พ.'!AI50))</f>
        <v/>
      </c>
      <c r="MF20" s="138">
        <f t="shared" si="20"/>
        <v>17</v>
      </c>
      <c r="MG20" s="139"/>
      <c r="MH20" s="139" t="str">
        <f>IF($B$2=1,IF('มี.ค.'!D20="","",'มี.ค.'!D20),IF('มี.ค.'!D50="","",'มี.ค.'!D50))</f>
        <v/>
      </c>
      <c r="MI20" s="139" t="str">
        <f>IF($B$2=1,IF('มี.ค.'!E20="","",'มี.ค.'!E20),IF('มี.ค.'!E50="","",'มี.ค.'!E50))</f>
        <v/>
      </c>
      <c r="MJ20" s="139" t="str">
        <f>IF($B$2=1,IF('มี.ค.'!F20="","",'มี.ค.'!F20),IF('มี.ค.'!F50="","",'มี.ค.'!F50))</f>
        <v/>
      </c>
      <c r="MK20" s="139" t="str">
        <f>IF($B$2=1,IF('มี.ค.'!G20="","",'มี.ค.'!G20),IF('มี.ค.'!G50="","",'มี.ค.'!G50))</f>
        <v/>
      </c>
      <c r="ML20" s="139" t="str">
        <f>IF($B$2=1,IF('มี.ค.'!H20="","",'มี.ค.'!H20),IF('มี.ค.'!H50="","",'มี.ค.'!H50))</f>
        <v/>
      </c>
      <c r="MM20" s="139" t="str">
        <f>IF($B$2=1,IF('มี.ค.'!I20="","",'มี.ค.'!I20),IF('มี.ค.'!I50="","",'มี.ค.'!I50))</f>
        <v/>
      </c>
      <c r="MN20" s="139" t="str">
        <f>IF($B$2=1,IF('มี.ค.'!J20="","",'มี.ค.'!J20),IF('มี.ค.'!J50="","",'มี.ค.'!J50))</f>
        <v/>
      </c>
      <c r="MO20" s="139" t="str">
        <f>IF($B$2=1,IF('มี.ค.'!K20="","",'มี.ค.'!K20),IF('มี.ค.'!K50="","",'มี.ค.'!K50))</f>
        <v/>
      </c>
      <c r="MP20" s="139" t="str">
        <f>IF($B$2=1,IF('มี.ค.'!L20="","",'มี.ค.'!L20),IF('มี.ค.'!L50="","",'มี.ค.'!L50))</f>
        <v/>
      </c>
      <c r="MQ20" s="139" t="str">
        <f>IF($B$2=1,IF('มี.ค.'!M20="","",'มี.ค.'!M20),IF('มี.ค.'!M50="","",'มี.ค.'!M50))</f>
        <v/>
      </c>
      <c r="MR20" s="139" t="str">
        <f>IF($B$2=1,IF('มี.ค.'!N20="","",'มี.ค.'!N20),IF('มี.ค.'!N50="","",'มี.ค.'!N50))</f>
        <v/>
      </c>
      <c r="MS20" s="139" t="str">
        <f>IF($B$2=1,IF('มี.ค.'!O20="","",'มี.ค.'!O20),IF('มี.ค.'!O50="","",'มี.ค.'!O50))</f>
        <v/>
      </c>
      <c r="MT20" s="139" t="str">
        <f>IF($B$2=1,IF('มี.ค.'!P20="","",'มี.ค.'!P20),IF('มี.ค.'!P50="","",'มี.ค.'!P50))</f>
        <v/>
      </c>
      <c r="MU20" s="139" t="str">
        <f>IF($B$2=1,IF('มี.ค.'!Q20="","",'มี.ค.'!Q20),IF('มี.ค.'!Q50="","",'มี.ค.'!Q50))</f>
        <v/>
      </c>
      <c r="MV20" s="139" t="str">
        <f>IF($B$2=1,IF('มี.ค.'!R20="","",'มี.ค.'!R20),IF('มี.ค.'!R50="","",'มี.ค.'!R50))</f>
        <v/>
      </c>
      <c r="MW20" s="139" t="str">
        <f>IF($B$2=1,IF('มี.ค.'!S20="","",'มี.ค.'!S20),IF('มี.ค.'!S50="","",'มี.ค.'!S50))</f>
        <v/>
      </c>
      <c r="MX20" s="139" t="str">
        <f>IF($B$2=1,IF('มี.ค.'!T20="","",'มี.ค.'!T20),IF('มี.ค.'!T50="","",'มี.ค.'!T50))</f>
        <v/>
      </c>
      <c r="MY20" s="139" t="str">
        <f>IF($B$2=1,IF('มี.ค.'!U20="","",'มี.ค.'!U20),IF('มี.ค.'!U50="","",'มี.ค.'!U50))</f>
        <v/>
      </c>
      <c r="MZ20" s="139" t="str">
        <f>IF($B$2=1,IF('มี.ค.'!V20="","",'มี.ค.'!V20),IF('มี.ค.'!V50="","",'มี.ค.'!V50))</f>
        <v/>
      </c>
      <c r="NA20" s="139" t="str">
        <f>IF($B$2=1,IF('มี.ค.'!W20="","",'มี.ค.'!W20),IF('มี.ค.'!W50="","",'มี.ค.'!W50))</f>
        <v/>
      </c>
      <c r="NB20" s="139" t="str">
        <f>IF($B$2=1,IF('มี.ค.'!X20="","",'มี.ค.'!X20),IF('มี.ค.'!X50="","",'มี.ค.'!X50))</f>
        <v/>
      </c>
      <c r="NC20" s="139" t="str">
        <f>IF($B$2=1,IF('มี.ค.'!Y20="","",'มี.ค.'!Y20),IF('มี.ค.'!Y50="","",'มี.ค.'!Y50))</f>
        <v/>
      </c>
      <c r="ND20" s="139" t="str">
        <f>IF($B$2=1,IF('มี.ค.'!Z20="","",'มี.ค.'!Z20),IF('มี.ค.'!Z50="","",'มี.ค.'!Z50))</f>
        <v/>
      </c>
      <c r="NE20" s="139" t="str">
        <f>IF($B$2=1,IF('มี.ค.'!AA20="","",'มี.ค.'!AA20),IF('มี.ค.'!AA50="","",'มี.ค.'!AA50))</f>
        <v/>
      </c>
      <c r="NF20" s="139" t="str">
        <f>IF($B$2=1,IF('มี.ค.'!AB20="","",'มี.ค.'!AB20),IF('มี.ค.'!AB50="","",'มี.ค.'!AB50))</f>
        <v/>
      </c>
      <c r="NG20" s="139" t="str">
        <f>IF($B$2=1,IF('มี.ค.'!AC20="","",'มี.ค.'!AC20),IF('มี.ค.'!AC50="","",'มี.ค.'!AC50))</f>
        <v/>
      </c>
      <c r="NH20" s="139" t="str">
        <f>IF($B$2=1,IF('มี.ค.'!AD20="","",'มี.ค.'!AD20),IF('มี.ค.'!AD50="","",'มี.ค.'!AD50))</f>
        <v/>
      </c>
      <c r="NI20" s="139" t="str">
        <f>IF($B$2=1,IF('มี.ค.'!AE20="","",'มี.ค.'!AE20),IF('มี.ค.'!AE50="","",'มี.ค.'!AE50))</f>
        <v/>
      </c>
      <c r="NJ20" s="139" t="str">
        <f>IF($B$2=1,IF('มี.ค.'!AF20="","",'มี.ค.'!AF20),IF('มี.ค.'!AF50="","",'มี.ค.'!AF50))</f>
        <v/>
      </c>
      <c r="NK20" s="139" t="str">
        <f>IF($B$2=1,IF('มี.ค.'!AG20="","",'มี.ค.'!AG20),IF('มี.ค.'!AG50="","",'มี.ค.'!AG50))</f>
        <v/>
      </c>
      <c r="NL20" s="139" t="str">
        <f>IF($B$2=1,IF('มี.ค.'!AH20="","",'มี.ค.'!AH20),IF('มี.ค.'!AH50="","",'มี.ค.'!AH50))</f>
        <v/>
      </c>
      <c r="NM20" s="139" t="str">
        <f>IF($B$2=1,IF('มี.ค.'!AI20="","",'มี.ค.'!AI20),IF('มี.ค.'!AI50="","",'มี.ค.'!AI50))</f>
        <v/>
      </c>
    </row>
    <row r="21" spans="1:377" ht="21" customHeight="1" x14ac:dyDescent="0.35">
      <c r="A21" s="125"/>
      <c r="B21" s="125"/>
      <c r="C21" s="125"/>
      <c r="D21" s="138">
        <f t="shared" si="21"/>
        <v>18</v>
      </c>
      <c r="E21" s="139"/>
      <c r="F21" s="139" t="str">
        <f>IF($B$2=1,IF('พ.ค.'!D21="","",'พ.ค.'!D21),IF('พ.ค.'!D51="","",'พ.ค.'!D51))</f>
        <v/>
      </c>
      <c r="G21" s="139" t="str">
        <f>IF($B$2=1,IF('พ.ค.'!E21="","",'พ.ค.'!E21),IF('พ.ค.'!E51="","",'พ.ค.'!E51))</f>
        <v/>
      </c>
      <c r="H21" s="139" t="str">
        <f>IF($B$2=1,IF('พ.ค.'!F21="","",'พ.ค.'!F21),IF('พ.ค.'!F51="","",'พ.ค.'!F51))</f>
        <v/>
      </c>
      <c r="I21" s="139" t="str">
        <f>IF($B$2=1,IF('พ.ค.'!G21="","",'พ.ค.'!G21),IF('พ.ค.'!G51="","",'พ.ค.'!G51))</f>
        <v/>
      </c>
      <c r="J21" s="139" t="str">
        <f>IF($B$2=1,IF('พ.ค.'!H21="","",'พ.ค.'!H21),IF('พ.ค.'!H51="","",'พ.ค.'!H51))</f>
        <v/>
      </c>
      <c r="K21" s="139" t="str">
        <f>IF($B$2=1,IF('พ.ค.'!I21="","",'พ.ค.'!I21),IF('พ.ค.'!I51="","",'พ.ค.'!I51))</f>
        <v/>
      </c>
      <c r="L21" s="139" t="str">
        <f>IF($B$2=1,IF('พ.ค.'!J21="","",'พ.ค.'!J21),IF('พ.ค.'!J51="","",'พ.ค.'!J51))</f>
        <v/>
      </c>
      <c r="M21" s="139" t="str">
        <f>IF($B$2=1,IF('พ.ค.'!K21="","",'พ.ค.'!K21),IF('พ.ค.'!K51="","",'พ.ค.'!K51))</f>
        <v/>
      </c>
      <c r="N21" s="139" t="str">
        <f>IF($B$2=1,IF('พ.ค.'!L21="","",'พ.ค.'!L21),IF('พ.ค.'!L51="","",'พ.ค.'!L51))</f>
        <v/>
      </c>
      <c r="O21" s="139" t="str">
        <f>IF($B$2=1,IF('พ.ค.'!M21="","",'พ.ค.'!M21),IF('พ.ค.'!M51="","",'พ.ค.'!M51))</f>
        <v/>
      </c>
      <c r="P21" s="139" t="str">
        <f>IF($B$2=1,IF('พ.ค.'!N21="","",'พ.ค.'!N21),IF('พ.ค.'!N51="","",'พ.ค.'!N51))</f>
        <v/>
      </c>
      <c r="Q21" s="139" t="str">
        <f>IF($B$2=1,IF('พ.ค.'!O21="","",'พ.ค.'!O21),IF('พ.ค.'!O51="","",'พ.ค.'!O51))</f>
        <v/>
      </c>
      <c r="R21" s="139" t="str">
        <f>IF($B$2=1,IF('พ.ค.'!P21="","",'พ.ค.'!P21),IF('พ.ค.'!P51="","",'พ.ค.'!P51))</f>
        <v/>
      </c>
      <c r="S21" s="139" t="str">
        <f>IF($B$2=1,IF('พ.ค.'!Q21="","",'พ.ค.'!Q21),IF('พ.ค.'!Q51="","",'พ.ค.'!Q51))</f>
        <v/>
      </c>
      <c r="T21" s="139" t="str">
        <f>IF($B$2=1,IF('พ.ค.'!R21="","",'พ.ค.'!R21),IF('พ.ค.'!R51="","",'พ.ค.'!R51))</f>
        <v/>
      </c>
      <c r="U21" s="139" t="str">
        <f>IF($B$2=1,IF('พ.ค.'!S21="","",'พ.ค.'!S21),IF('พ.ค.'!S51="","",'พ.ค.'!S51))</f>
        <v/>
      </c>
      <c r="V21" s="139" t="str">
        <f>IF($B$2=1,IF('พ.ค.'!T21="","",'พ.ค.'!T21),IF('พ.ค.'!T51="","",'พ.ค.'!T51))</f>
        <v/>
      </c>
      <c r="W21" s="139" t="str">
        <f>IF($B$2=1,IF('พ.ค.'!U21="","",'พ.ค.'!U21),IF('พ.ค.'!U51="","",'พ.ค.'!U51))</f>
        <v/>
      </c>
      <c r="X21" s="139" t="str">
        <f>IF($B$2=1,IF('พ.ค.'!V21="","",'พ.ค.'!V21),IF('พ.ค.'!V51="","",'พ.ค.'!V51))</f>
        <v/>
      </c>
      <c r="Y21" s="139" t="str">
        <f>IF($B$2=1,IF('พ.ค.'!W21="","",'พ.ค.'!W21),IF('พ.ค.'!W51="","",'พ.ค.'!W51))</f>
        <v/>
      </c>
      <c r="Z21" s="139" t="str">
        <f>IF($B$2=1,IF('พ.ค.'!X21="","",'พ.ค.'!X21),IF('พ.ค.'!X51="","",'พ.ค.'!X51))</f>
        <v/>
      </c>
      <c r="AA21" s="139" t="str">
        <f>IF($B$2=1,IF('พ.ค.'!Y21="","",'พ.ค.'!Y21),IF('พ.ค.'!Y51="","",'พ.ค.'!Y51))</f>
        <v/>
      </c>
      <c r="AB21" s="139" t="str">
        <f>IF($B$2=1,IF('พ.ค.'!Z21="","",'พ.ค.'!Z21),IF('พ.ค.'!Z51="","",'พ.ค.'!Z51))</f>
        <v/>
      </c>
      <c r="AC21" s="139" t="str">
        <f>IF($B$2=1,IF('พ.ค.'!AA21="","",'พ.ค.'!AA21),IF('พ.ค.'!AA51="","",'พ.ค.'!AA51))</f>
        <v/>
      </c>
      <c r="AD21" s="139" t="str">
        <f>IF($B$2=1,IF('พ.ค.'!AB21="","",'พ.ค.'!AB21),IF('พ.ค.'!AB51="","",'พ.ค.'!AB51))</f>
        <v/>
      </c>
      <c r="AE21" s="139" t="str">
        <f>IF($B$2=1,IF('พ.ค.'!AC21="","",'พ.ค.'!AC21),IF('พ.ค.'!AC51="","",'พ.ค.'!AC51))</f>
        <v/>
      </c>
      <c r="AF21" s="139" t="str">
        <f>IF($B$2=1,IF('พ.ค.'!AD21="","",'พ.ค.'!AD21),IF('พ.ค.'!AD51="","",'พ.ค.'!AD51))</f>
        <v/>
      </c>
      <c r="AG21" s="139" t="str">
        <f>IF($B$2=1,IF('พ.ค.'!AE21="","",'พ.ค.'!AE21),IF('พ.ค.'!AE51="","",'พ.ค.'!AE51))</f>
        <v/>
      </c>
      <c r="AH21" s="139" t="str">
        <f>IF($B$2=1,IF('พ.ค.'!AF21="","",'พ.ค.'!AF21),IF('พ.ค.'!AF51="","",'พ.ค.'!AF51))</f>
        <v/>
      </c>
      <c r="AI21" s="139" t="str">
        <f>IF($B$2=1,IF('พ.ค.'!AG21="","",'พ.ค.'!AG21),IF('พ.ค.'!AG51="","",'พ.ค.'!AG51))</f>
        <v/>
      </c>
      <c r="AJ21" s="139" t="str">
        <f>IF($B$2=1,IF('พ.ค.'!AH21="","",'พ.ค.'!AH21),IF('พ.ค.'!AH51="","",'พ.ค.'!AH51))</f>
        <v/>
      </c>
      <c r="AK21" s="139" t="str">
        <f>IF($B$2=1,IF('พ.ค.'!AI21="","",'พ.ค.'!AI21),IF('พ.ค.'!AI51="","",'พ.ค.'!AI51))</f>
        <v/>
      </c>
      <c r="AL21" s="138">
        <f t="shared" si="11"/>
        <v>18</v>
      </c>
      <c r="AM21" s="139"/>
      <c r="AN21" s="139" t="str">
        <f>IF($B$2=1,IF('มิ.ย.'!D21="","",'มิ.ย.'!D21),IF('มิ.ย.'!D51="","",'มิ.ย.'!D51))</f>
        <v/>
      </c>
      <c r="AO21" s="139" t="str">
        <f>IF($B$2=1,IF('มิ.ย.'!E21="","",'มิ.ย.'!E21),IF('มิ.ย.'!E51="","",'มิ.ย.'!E51))</f>
        <v/>
      </c>
      <c r="AP21" s="139" t="str">
        <f>IF($B$2=1,IF('มิ.ย.'!F21="","",'มิ.ย.'!F21),IF('มิ.ย.'!F51="","",'มิ.ย.'!F51))</f>
        <v/>
      </c>
      <c r="AQ21" s="139" t="str">
        <f>IF($B$2=1,IF('มิ.ย.'!G21="","",'มิ.ย.'!G21),IF('มิ.ย.'!G51="","",'มิ.ย.'!G51))</f>
        <v/>
      </c>
      <c r="AR21" s="139" t="str">
        <f>IF($B$2=1,IF('มิ.ย.'!H21="","",'มิ.ย.'!H21),IF('มิ.ย.'!H51="","",'มิ.ย.'!H51))</f>
        <v/>
      </c>
      <c r="AS21" s="139" t="str">
        <f>IF($B$2=1,IF('มิ.ย.'!I21="","",'มิ.ย.'!I21),IF('มิ.ย.'!I51="","",'มิ.ย.'!I51))</f>
        <v/>
      </c>
      <c r="AT21" s="139" t="str">
        <f>IF($B$2=1,IF('มิ.ย.'!J21="","",'มิ.ย.'!J21),IF('มิ.ย.'!J51="","",'มิ.ย.'!J51))</f>
        <v/>
      </c>
      <c r="AU21" s="139" t="str">
        <f>IF($B$2=1,IF('มิ.ย.'!K21="","",'มิ.ย.'!K21),IF('มิ.ย.'!K51="","",'มิ.ย.'!K51))</f>
        <v/>
      </c>
      <c r="AV21" s="139" t="str">
        <f>IF($B$2=1,IF('มิ.ย.'!L21="","",'มิ.ย.'!L21),IF('มิ.ย.'!L51="","",'มิ.ย.'!L51))</f>
        <v/>
      </c>
      <c r="AW21" s="139" t="str">
        <f>IF($B$2=1,IF('มิ.ย.'!M21="","",'มิ.ย.'!M21),IF('มิ.ย.'!M51="","",'มิ.ย.'!M51))</f>
        <v/>
      </c>
      <c r="AX21" s="139" t="str">
        <f>IF($B$2=1,IF('มิ.ย.'!N21="","",'มิ.ย.'!N21),IF('มิ.ย.'!N51="","",'มิ.ย.'!N51))</f>
        <v/>
      </c>
      <c r="AY21" s="139" t="str">
        <f>IF($B$2=1,IF('มิ.ย.'!O21="","",'มิ.ย.'!O21),IF('มิ.ย.'!O51="","",'มิ.ย.'!O51))</f>
        <v/>
      </c>
      <c r="AZ21" s="139" t="str">
        <f>IF($B$2=1,IF('มิ.ย.'!P21="","",'มิ.ย.'!P21),IF('มิ.ย.'!P51="","",'มิ.ย.'!P51))</f>
        <v/>
      </c>
      <c r="BA21" s="139" t="str">
        <f>IF($B$2=1,IF('มิ.ย.'!Q21="","",'มิ.ย.'!Q21),IF('มิ.ย.'!Q51="","",'มิ.ย.'!Q51))</f>
        <v/>
      </c>
      <c r="BB21" s="139" t="str">
        <f>IF($B$2=1,IF('มิ.ย.'!R21="","",'มิ.ย.'!R21),IF('มิ.ย.'!R51="","",'มิ.ย.'!R51))</f>
        <v/>
      </c>
      <c r="BC21" s="139" t="str">
        <f>IF($B$2=1,IF('มิ.ย.'!S21="","",'มิ.ย.'!S21),IF('มิ.ย.'!S51="","",'มิ.ย.'!S51))</f>
        <v/>
      </c>
      <c r="BD21" s="139" t="str">
        <f>IF($B$2=1,IF('มิ.ย.'!T21="","",'มิ.ย.'!T21),IF('มิ.ย.'!T51="","",'มิ.ย.'!T51))</f>
        <v/>
      </c>
      <c r="BE21" s="139" t="str">
        <f>IF($B$2=1,IF('มิ.ย.'!U21="","",'มิ.ย.'!U21),IF('มิ.ย.'!U51="","",'มิ.ย.'!U51))</f>
        <v/>
      </c>
      <c r="BF21" s="139" t="str">
        <f>IF($B$2=1,IF('มิ.ย.'!V21="","",'มิ.ย.'!V21),IF('มิ.ย.'!V51="","",'มิ.ย.'!V51))</f>
        <v/>
      </c>
      <c r="BG21" s="139" t="str">
        <f>IF($B$2=1,IF('มิ.ย.'!W21="","",'มิ.ย.'!W21),IF('มิ.ย.'!W51="","",'มิ.ย.'!W51))</f>
        <v/>
      </c>
      <c r="BH21" s="139" t="str">
        <f>IF($B$2=1,IF('มิ.ย.'!X21="","",'มิ.ย.'!X21),IF('มิ.ย.'!X51="","",'มิ.ย.'!X51))</f>
        <v/>
      </c>
      <c r="BI21" s="139" t="str">
        <f>IF($B$2=1,IF('มิ.ย.'!Y21="","",'มิ.ย.'!Y21),IF('มิ.ย.'!Y51="","",'มิ.ย.'!Y51))</f>
        <v/>
      </c>
      <c r="BJ21" s="139" t="str">
        <f>IF($B$2=1,IF('มิ.ย.'!Z21="","",'มิ.ย.'!Z21),IF('มิ.ย.'!Z51="","",'มิ.ย.'!Z51))</f>
        <v/>
      </c>
      <c r="BK21" s="139" t="str">
        <f>IF($B$2=1,IF('มิ.ย.'!AA21="","",'มิ.ย.'!AA21),IF('มิ.ย.'!AA51="","",'มิ.ย.'!AA51))</f>
        <v/>
      </c>
      <c r="BL21" s="139" t="str">
        <f>IF($B$2=1,IF('มิ.ย.'!AB21="","",'มิ.ย.'!AB21),IF('มิ.ย.'!AB51="","",'มิ.ย.'!AB51))</f>
        <v/>
      </c>
      <c r="BM21" s="139" t="str">
        <f>IF($B$2=1,IF('มิ.ย.'!AC21="","",'มิ.ย.'!AC21),IF('มิ.ย.'!AC51="","",'มิ.ย.'!AC51))</f>
        <v/>
      </c>
      <c r="BN21" s="139" t="str">
        <f>IF($B$2=1,IF('มิ.ย.'!AD21="","",'มิ.ย.'!AD21),IF('มิ.ย.'!AD51="","",'มิ.ย.'!AD51))</f>
        <v/>
      </c>
      <c r="BO21" s="139" t="str">
        <f>IF($B$2=1,IF('มิ.ย.'!AE21="","",'มิ.ย.'!AE21),IF('มิ.ย.'!AE51="","",'มิ.ย.'!AE51))</f>
        <v/>
      </c>
      <c r="BP21" s="139" t="str">
        <f>IF($B$2=1,IF('มิ.ย.'!AF21="","",'มิ.ย.'!AF21),IF('มิ.ย.'!AF51="","",'มิ.ย.'!AF51))</f>
        <v/>
      </c>
      <c r="BQ21" s="139" t="str">
        <f>IF($B$2=1,IF('มิ.ย.'!AG21="","",'มิ.ย.'!AG21),IF('มิ.ย.'!AG51="","",'มิ.ย.'!AG51))</f>
        <v/>
      </c>
      <c r="BR21" s="139" t="str">
        <f>IF($B$2=1,IF('มิ.ย.'!AH21="","",'มิ.ย.'!AH21),IF('มิ.ย.'!AH51="","",'มิ.ย.'!AH51))</f>
        <v/>
      </c>
      <c r="BS21" s="139" t="str">
        <f>IF($B$2=1,IF('มิ.ย.'!AI21="","",'มิ.ย.'!AI21),IF('มิ.ย.'!AI51="","",'มิ.ย.'!AI51))</f>
        <v/>
      </c>
      <c r="BT21" s="138">
        <f t="shared" si="12"/>
        <v>18</v>
      </c>
      <c r="BU21" s="139"/>
      <c r="BV21" s="139" t="str">
        <f>IF($B$2=1,IF('ก.ค.'!D21="","",'ก.ค.'!D21),IF('ก.ค.'!D51="","",'ก.ค.'!D51))</f>
        <v/>
      </c>
      <c r="BW21" s="139" t="str">
        <f>IF($B$2=1,IF('ก.ค.'!E21="","",'ก.ค.'!E21),IF('ก.ค.'!E51="","",'ก.ค.'!E51))</f>
        <v/>
      </c>
      <c r="BX21" s="139" t="str">
        <f>IF($B$2=1,IF('ก.ค.'!F21="","",'ก.ค.'!F21),IF('ก.ค.'!F51="","",'ก.ค.'!F51))</f>
        <v/>
      </c>
      <c r="BY21" s="139" t="str">
        <f>IF($B$2=1,IF('ก.ค.'!G21="","",'ก.ค.'!G21),IF('ก.ค.'!G51="","",'ก.ค.'!G51))</f>
        <v/>
      </c>
      <c r="BZ21" s="139" t="str">
        <f>IF($B$2=1,IF('ก.ค.'!H21="","",'ก.ค.'!H21),IF('ก.ค.'!H51="","",'ก.ค.'!H51))</f>
        <v/>
      </c>
      <c r="CA21" s="139" t="str">
        <f>IF($B$2=1,IF('ก.ค.'!I21="","",'ก.ค.'!I21),IF('ก.ค.'!I51="","",'ก.ค.'!I51))</f>
        <v/>
      </c>
      <c r="CB21" s="139" t="str">
        <f>IF($B$2=1,IF('ก.ค.'!J21="","",'ก.ค.'!J21),IF('ก.ค.'!J51="","",'ก.ค.'!J51))</f>
        <v/>
      </c>
      <c r="CC21" s="139" t="str">
        <f>IF($B$2=1,IF('ก.ค.'!K21="","",'ก.ค.'!K21),IF('ก.ค.'!K51="","",'ก.ค.'!K51))</f>
        <v/>
      </c>
      <c r="CD21" s="139" t="str">
        <f>IF($B$2=1,IF('ก.ค.'!L21="","",'ก.ค.'!L21),IF('ก.ค.'!L51="","",'ก.ค.'!L51))</f>
        <v/>
      </c>
      <c r="CE21" s="139" t="str">
        <f>IF($B$2=1,IF('ก.ค.'!M21="","",'ก.ค.'!M21),IF('ก.ค.'!M51="","",'ก.ค.'!M51))</f>
        <v/>
      </c>
      <c r="CF21" s="139" t="str">
        <f>IF($B$2=1,IF('ก.ค.'!N21="","",'ก.ค.'!N21),IF('ก.ค.'!N51="","",'ก.ค.'!N51))</f>
        <v/>
      </c>
      <c r="CG21" s="139" t="str">
        <f>IF($B$2=1,IF('ก.ค.'!O21="","",'ก.ค.'!O21),IF('ก.ค.'!O51="","",'ก.ค.'!O51))</f>
        <v/>
      </c>
      <c r="CH21" s="139" t="str">
        <f>IF($B$2=1,IF('ก.ค.'!P21="","",'ก.ค.'!P21),IF('ก.ค.'!P51="","",'ก.ค.'!P51))</f>
        <v/>
      </c>
      <c r="CI21" s="139" t="str">
        <f>IF($B$2=1,IF('ก.ค.'!Q21="","",'ก.ค.'!Q21),IF('ก.ค.'!Q51="","",'ก.ค.'!Q51))</f>
        <v/>
      </c>
      <c r="CJ21" s="139" t="str">
        <f>IF($B$2=1,IF('ก.ค.'!R21="","",'ก.ค.'!R21),IF('ก.ค.'!R51="","",'ก.ค.'!R51))</f>
        <v/>
      </c>
      <c r="CK21" s="139" t="str">
        <f>IF($B$2=1,IF('ก.ค.'!S21="","",'ก.ค.'!S21),IF('ก.ค.'!S51="","",'ก.ค.'!S51))</f>
        <v/>
      </c>
      <c r="CL21" s="139" t="str">
        <f>IF($B$2=1,IF('ก.ค.'!T21="","",'ก.ค.'!T21),IF('ก.ค.'!T51="","",'ก.ค.'!T51))</f>
        <v/>
      </c>
      <c r="CM21" s="139" t="str">
        <f>IF($B$2=1,IF('ก.ค.'!U21="","",'ก.ค.'!U21),IF('ก.ค.'!U51="","",'ก.ค.'!U51))</f>
        <v/>
      </c>
      <c r="CN21" s="139" t="str">
        <f>IF($B$2=1,IF('ก.ค.'!V21="","",'ก.ค.'!V21),IF('ก.ค.'!V51="","",'ก.ค.'!V51))</f>
        <v/>
      </c>
      <c r="CO21" s="139" t="str">
        <f>IF($B$2=1,IF('ก.ค.'!W21="","",'ก.ค.'!W21),IF('ก.ค.'!W51="","",'ก.ค.'!W51))</f>
        <v/>
      </c>
      <c r="CP21" s="139" t="str">
        <f>IF($B$2=1,IF('ก.ค.'!X21="","",'ก.ค.'!X21),IF('ก.ค.'!X51="","",'ก.ค.'!X51))</f>
        <v/>
      </c>
      <c r="CQ21" s="139" t="str">
        <f>IF($B$2=1,IF('ก.ค.'!Y21="","",'ก.ค.'!Y21),IF('ก.ค.'!Y51="","",'ก.ค.'!Y51))</f>
        <v/>
      </c>
      <c r="CR21" s="139" t="str">
        <f>IF($B$2=1,IF('ก.ค.'!Z21="","",'ก.ค.'!Z21),IF('ก.ค.'!Z51="","",'ก.ค.'!Z51))</f>
        <v/>
      </c>
      <c r="CS21" s="139" t="str">
        <f>IF($B$2=1,IF('ก.ค.'!AA21="","",'ก.ค.'!AA21),IF('ก.ค.'!AA51="","",'ก.ค.'!AA51))</f>
        <v/>
      </c>
      <c r="CT21" s="139" t="str">
        <f>IF($B$2=1,IF('ก.ค.'!AB21="","",'ก.ค.'!AB21),IF('ก.ค.'!AB51="","",'ก.ค.'!AB51))</f>
        <v/>
      </c>
      <c r="CU21" s="139" t="str">
        <f>IF($B$2=1,IF('ก.ค.'!AC21="","",'ก.ค.'!AC21),IF('ก.ค.'!AC51="","",'ก.ค.'!AC51))</f>
        <v/>
      </c>
      <c r="CV21" s="139" t="str">
        <f>IF($B$2=1,IF('ก.ค.'!AD21="","",'ก.ค.'!AD21),IF('ก.ค.'!AD51="","",'ก.ค.'!AD51))</f>
        <v/>
      </c>
      <c r="CW21" s="139" t="str">
        <f>IF($B$2=1,IF('ก.ค.'!AE21="","",'ก.ค.'!AE21),IF('ก.ค.'!AE51="","",'ก.ค.'!AE51))</f>
        <v/>
      </c>
      <c r="CX21" s="139" t="str">
        <f>IF($B$2=1,IF('ก.ค.'!AF21="","",'ก.ค.'!AF21),IF('ก.ค.'!AF51="","",'ก.ค.'!AF51))</f>
        <v/>
      </c>
      <c r="CY21" s="139" t="str">
        <f>IF($B$2=1,IF('ก.ค.'!AG21="","",'ก.ค.'!AG21),IF('ก.ค.'!AG51="","",'ก.ค.'!AG51))</f>
        <v/>
      </c>
      <c r="CZ21" s="139" t="str">
        <f>IF($B$2=1,IF('ก.ค.'!AH21="","",'ก.ค.'!AH21),IF('ก.ค.'!AH51="","",'ก.ค.'!AH51))</f>
        <v/>
      </c>
      <c r="DA21" s="139" t="str">
        <f>IF($B$2=1,IF('ก.ค.'!AI21="","",'ก.ค.'!AI21),IF('ก.ค.'!AI51="","",'ก.ค.'!AI51))</f>
        <v/>
      </c>
      <c r="DB21" s="138">
        <f t="shared" si="13"/>
        <v>18</v>
      </c>
      <c r="DC21" s="139"/>
      <c r="DD21" s="139" t="str">
        <f>IF($B$2=1,IF('ส.ค.'!D21="","",'ส.ค.'!D21),IF('ส.ค.'!D51="","",'ส.ค.'!D51))</f>
        <v/>
      </c>
      <c r="DE21" s="139" t="str">
        <f>IF($B$2=1,IF('ส.ค.'!E21="","",'ส.ค.'!E21),IF('ส.ค.'!E51="","",'ส.ค.'!E51))</f>
        <v/>
      </c>
      <c r="DF21" s="139" t="str">
        <f>IF($B$2=1,IF('ส.ค.'!F21="","",'ส.ค.'!F21),IF('ส.ค.'!F51="","",'ส.ค.'!F51))</f>
        <v/>
      </c>
      <c r="DG21" s="139" t="str">
        <f>IF($B$2=1,IF('ส.ค.'!G21="","",'ส.ค.'!G21),IF('ส.ค.'!G51="","",'ส.ค.'!G51))</f>
        <v/>
      </c>
      <c r="DH21" s="139" t="str">
        <f>IF($B$2=1,IF('ส.ค.'!H21="","",'ส.ค.'!H21),IF('ส.ค.'!H51="","",'ส.ค.'!H51))</f>
        <v/>
      </c>
      <c r="DI21" s="139" t="str">
        <f>IF($B$2=1,IF('ส.ค.'!I21="","",'ส.ค.'!I21),IF('ส.ค.'!I51="","",'ส.ค.'!I51))</f>
        <v/>
      </c>
      <c r="DJ21" s="139" t="str">
        <f>IF($B$2=1,IF('ส.ค.'!J21="","",'ส.ค.'!J21),IF('ส.ค.'!J51="","",'ส.ค.'!J51))</f>
        <v/>
      </c>
      <c r="DK21" s="139" t="str">
        <f>IF($B$2=1,IF('ส.ค.'!K21="","",'ส.ค.'!K21),IF('ส.ค.'!K51="","",'ส.ค.'!K51))</f>
        <v/>
      </c>
      <c r="DL21" s="139" t="str">
        <f>IF($B$2=1,IF('ส.ค.'!L21="","",'ส.ค.'!L21),IF('ส.ค.'!L51="","",'ส.ค.'!L51))</f>
        <v/>
      </c>
      <c r="DM21" s="139" t="str">
        <f>IF($B$2=1,IF('ส.ค.'!M21="","",'ส.ค.'!M21),IF('ส.ค.'!M51="","",'ส.ค.'!M51))</f>
        <v/>
      </c>
      <c r="DN21" s="139" t="str">
        <f>IF($B$2=1,IF('ส.ค.'!N21="","",'ส.ค.'!N21),IF('ส.ค.'!N51="","",'ส.ค.'!N51))</f>
        <v/>
      </c>
      <c r="DO21" s="139" t="str">
        <f>IF($B$2=1,IF('ส.ค.'!O21="","",'ส.ค.'!O21),IF('ส.ค.'!O51="","",'ส.ค.'!O51))</f>
        <v/>
      </c>
      <c r="DP21" s="139" t="str">
        <f>IF($B$2=1,IF('ส.ค.'!P21="","",'ส.ค.'!P21),IF('ส.ค.'!P51="","",'ส.ค.'!P51))</f>
        <v/>
      </c>
      <c r="DQ21" s="139" t="str">
        <f>IF($B$2=1,IF('ส.ค.'!Q21="","",'ส.ค.'!Q21),IF('ส.ค.'!Q51="","",'ส.ค.'!Q51))</f>
        <v/>
      </c>
      <c r="DR21" s="139" t="str">
        <f>IF($B$2=1,IF('ส.ค.'!R21="","",'ส.ค.'!R21),IF('ส.ค.'!R51="","",'ส.ค.'!R51))</f>
        <v/>
      </c>
      <c r="DS21" s="139" t="str">
        <f>IF($B$2=1,IF('ส.ค.'!S21="","",'ส.ค.'!S21),IF('ส.ค.'!S51="","",'ส.ค.'!S51))</f>
        <v/>
      </c>
      <c r="DT21" s="139" t="str">
        <f>IF($B$2=1,IF('ส.ค.'!T21="","",'ส.ค.'!T21),IF('ส.ค.'!T51="","",'ส.ค.'!T51))</f>
        <v/>
      </c>
      <c r="DU21" s="139" t="str">
        <f>IF($B$2=1,IF('ส.ค.'!U21="","",'ส.ค.'!U21),IF('ส.ค.'!U51="","",'ส.ค.'!U51))</f>
        <v/>
      </c>
      <c r="DV21" s="139" t="str">
        <f>IF($B$2=1,IF('ส.ค.'!V21="","",'ส.ค.'!V21),IF('ส.ค.'!V51="","",'ส.ค.'!V51))</f>
        <v/>
      </c>
      <c r="DW21" s="139" t="str">
        <f>IF($B$2=1,IF('ส.ค.'!W21="","",'ส.ค.'!W21),IF('ส.ค.'!W51="","",'ส.ค.'!W51))</f>
        <v/>
      </c>
      <c r="DX21" s="139" t="str">
        <f>IF($B$2=1,IF('ส.ค.'!X21="","",'ส.ค.'!X21),IF('ส.ค.'!X51="","",'ส.ค.'!X51))</f>
        <v/>
      </c>
      <c r="DY21" s="139" t="str">
        <f>IF($B$2=1,IF('ส.ค.'!Y21="","",'ส.ค.'!Y21),IF('ส.ค.'!Y51="","",'ส.ค.'!Y51))</f>
        <v/>
      </c>
      <c r="DZ21" s="139" t="str">
        <f>IF($B$2=1,IF('ส.ค.'!Z21="","",'ส.ค.'!Z21),IF('ส.ค.'!Z51="","",'ส.ค.'!Z51))</f>
        <v/>
      </c>
      <c r="EA21" s="139" t="str">
        <f>IF($B$2=1,IF('ส.ค.'!AA21="","",'ส.ค.'!AA21),IF('ส.ค.'!AA51="","",'ส.ค.'!AA51))</f>
        <v/>
      </c>
      <c r="EB21" s="139" t="str">
        <f>IF($B$2=1,IF('ส.ค.'!AB21="","",'ส.ค.'!AB21),IF('ส.ค.'!AB51="","",'ส.ค.'!AB51))</f>
        <v/>
      </c>
      <c r="EC21" s="139" t="str">
        <f>IF($B$2=1,IF('ส.ค.'!AC21="","",'ส.ค.'!AC21),IF('ส.ค.'!AC51="","",'ส.ค.'!AC51))</f>
        <v/>
      </c>
      <c r="ED21" s="139" t="str">
        <f>IF($B$2=1,IF('ส.ค.'!AD21="","",'ส.ค.'!AD21),IF('ส.ค.'!AD51="","",'ส.ค.'!AD51))</f>
        <v/>
      </c>
      <c r="EE21" s="139" t="str">
        <f>IF($B$2=1,IF('ส.ค.'!AE21="","",'ส.ค.'!AE21),IF('ส.ค.'!AE51="","",'ส.ค.'!AE51))</f>
        <v/>
      </c>
      <c r="EF21" s="139" t="str">
        <f>IF($B$2=1,IF('ส.ค.'!AF21="","",'ส.ค.'!AF21),IF('ส.ค.'!AF51="","",'ส.ค.'!AF51))</f>
        <v/>
      </c>
      <c r="EG21" s="139" t="str">
        <f>IF($B$2=1,IF('ส.ค.'!AG21="","",'ส.ค.'!AG21),IF('ส.ค.'!AG51="","",'ส.ค.'!AG51))</f>
        <v/>
      </c>
      <c r="EH21" s="139" t="str">
        <f>IF($B$2=1,IF('ส.ค.'!AH21="","",'ส.ค.'!AH21),IF('ส.ค.'!AH51="","",'ส.ค.'!AH51))</f>
        <v/>
      </c>
      <c r="EI21" s="139" t="str">
        <f>IF($B$2=1,IF('ส.ค.'!AI21="","",'ส.ค.'!AI21),IF('ส.ค.'!AI51="","",'ส.ค.'!AI51))</f>
        <v/>
      </c>
      <c r="EJ21" s="138">
        <f t="shared" si="14"/>
        <v>18</v>
      </c>
      <c r="EK21" s="139"/>
      <c r="EL21" s="139" t="str">
        <f>IF($B$2=1,IF('ก.ย.'!D21="","",'ก.ย.'!D21),IF('ก.ย.'!D51="","",'ก.ย.'!D51))</f>
        <v/>
      </c>
      <c r="EM21" s="139" t="str">
        <f>IF($B$2=1,IF('ก.ย.'!E21="","",'ก.ย.'!E21),IF('ก.ย.'!E51="","",'ก.ย.'!E51))</f>
        <v/>
      </c>
      <c r="EN21" s="139" t="str">
        <f>IF($B$2=1,IF('ก.ย.'!F21="","",'ก.ย.'!F21),IF('ก.ย.'!F51="","",'ก.ย.'!F51))</f>
        <v/>
      </c>
      <c r="EO21" s="139" t="str">
        <f>IF($B$2=1,IF('ก.ย.'!G21="","",'ก.ย.'!G21),IF('ก.ย.'!G51="","",'ก.ย.'!G51))</f>
        <v/>
      </c>
      <c r="EP21" s="139" t="str">
        <f>IF($B$2=1,IF('ก.ย.'!H21="","",'ก.ย.'!H21),IF('ก.ย.'!H51="","",'ก.ย.'!H51))</f>
        <v/>
      </c>
      <c r="EQ21" s="139" t="str">
        <f>IF($B$2=1,IF('ก.ย.'!I21="","",'ก.ย.'!I21),IF('ก.ย.'!I51="","",'ก.ย.'!I51))</f>
        <v/>
      </c>
      <c r="ER21" s="139" t="str">
        <f>IF($B$2=1,IF('ก.ย.'!J21="","",'ก.ย.'!J21),IF('ก.ย.'!J51="","",'ก.ย.'!J51))</f>
        <v/>
      </c>
      <c r="ES21" s="139" t="str">
        <f>IF($B$2=1,IF('ก.ย.'!K21="","",'ก.ย.'!K21),IF('ก.ย.'!K51="","",'ก.ย.'!K51))</f>
        <v/>
      </c>
      <c r="ET21" s="139" t="str">
        <f>IF($B$2=1,IF('ก.ย.'!L21="","",'ก.ย.'!L21),IF('ก.ย.'!L51="","",'ก.ย.'!L51))</f>
        <v/>
      </c>
      <c r="EU21" s="139" t="str">
        <f>IF($B$2=1,IF('ก.ย.'!M21="","",'ก.ย.'!M21),IF('ก.ย.'!M51="","",'ก.ย.'!M51))</f>
        <v/>
      </c>
      <c r="EV21" s="139" t="str">
        <f>IF($B$2=1,IF('ก.ย.'!N21="","",'ก.ย.'!N21),IF('ก.ย.'!N51="","",'ก.ย.'!N51))</f>
        <v/>
      </c>
      <c r="EW21" s="139" t="str">
        <f>IF($B$2=1,IF('ก.ย.'!O21="","",'ก.ย.'!O21),IF('ก.ย.'!O51="","",'ก.ย.'!O51))</f>
        <v/>
      </c>
      <c r="EX21" s="139" t="str">
        <f>IF($B$2=1,IF('ก.ย.'!P21="","",'ก.ย.'!P21),IF('ก.ย.'!P51="","",'ก.ย.'!P51))</f>
        <v/>
      </c>
      <c r="EY21" s="139" t="str">
        <f>IF($B$2=1,IF('ก.ย.'!Q21="","",'ก.ย.'!Q21),IF('ก.ย.'!Q51="","",'ก.ย.'!Q51))</f>
        <v/>
      </c>
      <c r="EZ21" s="139" t="str">
        <f>IF($B$2=1,IF('ก.ย.'!R21="","",'ก.ย.'!R21),IF('ก.ย.'!R51="","",'ก.ย.'!R51))</f>
        <v/>
      </c>
      <c r="FA21" s="139" t="str">
        <f>IF($B$2=1,IF('ก.ย.'!S21="","",'ก.ย.'!S21),IF('ก.ย.'!S51="","",'ก.ย.'!S51))</f>
        <v/>
      </c>
      <c r="FB21" s="139" t="str">
        <f>IF($B$2=1,IF('ก.ย.'!T21="","",'ก.ย.'!T21),IF('ก.ย.'!T51="","",'ก.ย.'!T51))</f>
        <v/>
      </c>
      <c r="FC21" s="139" t="str">
        <f>IF($B$2=1,IF('ก.ย.'!U21="","",'ก.ย.'!U21),IF('ก.ย.'!U51="","",'ก.ย.'!U51))</f>
        <v/>
      </c>
      <c r="FD21" s="139" t="str">
        <f>IF($B$2=1,IF('ก.ย.'!V21="","",'ก.ย.'!V21),IF('ก.ย.'!V51="","",'ก.ย.'!V51))</f>
        <v/>
      </c>
      <c r="FE21" s="139" t="str">
        <f>IF($B$2=1,IF('ก.ย.'!W21="","",'ก.ย.'!W21),IF('ก.ย.'!W51="","",'ก.ย.'!W51))</f>
        <v/>
      </c>
      <c r="FF21" s="139" t="str">
        <f>IF($B$2=1,IF('ก.ย.'!X21="","",'ก.ย.'!X21),IF('ก.ย.'!X51="","",'ก.ย.'!X51))</f>
        <v/>
      </c>
      <c r="FG21" s="139" t="str">
        <f>IF($B$2=1,IF('ก.ย.'!Y21="","",'ก.ย.'!Y21),IF('ก.ย.'!Y51="","",'ก.ย.'!Y51))</f>
        <v/>
      </c>
      <c r="FH21" s="139" t="str">
        <f>IF($B$2=1,IF('ก.ย.'!Z21="","",'ก.ย.'!Z21),IF('ก.ย.'!Z51="","",'ก.ย.'!Z51))</f>
        <v/>
      </c>
      <c r="FI21" s="139" t="str">
        <f>IF($B$2=1,IF('ก.ย.'!AA21="","",'ก.ย.'!AA21),IF('ก.ย.'!AA51="","",'ก.ย.'!AA51))</f>
        <v/>
      </c>
      <c r="FJ21" s="139" t="str">
        <f>IF($B$2=1,IF('ก.ย.'!AB21="","",'ก.ย.'!AB21),IF('ก.ย.'!AB51="","",'ก.ย.'!AB51))</f>
        <v/>
      </c>
      <c r="FK21" s="139" t="str">
        <f>IF($B$2=1,IF('ก.ย.'!AC21="","",'ก.ย.'!AC21),IF('ก.ย.'!AC51="","",'ก.ย.'!AC51))</f>
        <v/>
      </c>
      <c r="FL21" s="139" t="str">
        <f>IF($B$2=1,IF('ก.ย.'!AD21="","",'ก.ย.'!AD21),IF('ก.ย.'!AD51="","",'ก.ย.'!AD51))</f>
        <v/>
      </c>
      <c r="FM21" s="139" t="str">
        <f>IF($B$2=1,IF('ก.ย.'!AE21="","",'ก.ย.'!AE21),IF('ก.ย.'!AE51="","",'ก.ย.'!AE51))</f>
        <v/>
      </c>
      <c r="FN21" s="139" t="str">
        <f>IF($B$2=1,IF('ก.ย.'!AF21="","",'ก.ย.'!AF21),IF('ก.ย.'!AF51="","",'ก.ย.'!AF51))</f>
        <v/>
      </c>
      <c r="FO21" s="139" t="str">
        <f>IF($B$2=1,IF('ก.ย.'!AG21="","",'ก.ย.'!AG21),IF('ก.ย.'!AG51="","",'ก.ย.'!AG51))</f>
        <v/>
      </c>
      <c r="FP21" s="139" t="str">
        <f>IF($B$2=1,IF('ก.ย.'!AH21="","",'ก.ย.'!AH21),IF('ก.ย.'!AH51="","",'ก.ย.'!AH51))</f>
        <v/>
      </c>
      <c r="FQ21" s="139" t="str">
        <f>IF($B$2=1,IF('ก.ย.'!AI21="","",'ก.ย.'!AI21),IF('ก.ย.'!AI51="","",'ก.ย.'!AI51))</f>
        <v/>
      </c>
      <c r="FR21" s="138">
        <f t="shared" si="15"/>
        <v>18</v>
      </c>
      <c r="FS21" s="139"/>
      <c r="FT21" s="139" t="str">
        <f>IF($B$2=1,IF('ต.ค.'!D21="","",'ต.ค.'!D21),IF('ต.ค.'!D51="","",'ต.ค.'!D51))</f>
        <v/>
      </c>
      <c r="FU21" s="139" t="str">
        <f>IF($B$2=1,IF('ต.ค.'!E21="","",'ต.ค.'!E21),IF('ต.ค.'!E51="","",'ต.ค.'!E51))</f>
        <v/>
      </c>
      <c r="FV21" s="139" t="str">
        <f>IF($B$2=1,IF('ต.ค.'!F21="","",'ต.ค.'!F21),IF('ต.ค.'!F51="","",'ต.ค.'!F51))</f>
        <v/>
      </c>
      <c r="FW21" s="139" t="str">
        <f>IF($B$2=1,IF('ต.ค.'!G21="","",'ต.ค.'!G21),IF('ต.ค.'!G51="","",'ต.ค.'!G51))</f>
        <v/>
      </c>
      <c r="FX21" s="139" t="str">
        <f>IF($B$2=1,IF('ต.ค.'!H21="","",'ต.ค.'!H21),IF('ต.ค.'!H51="","",'ต.ค.'!H51))</f>
        <v/>
      </c>
      <c r="FY21" s="139" t="str">
        <f>IF($B$2=1,IF('ต.ค.'!I21="","",'ต.ค.'!I21),IF('ต.ค.'!I51="","",'ต.ค.'!I51))</f>
        <v/>
      </c>
      <c r="FZ21" s="139" t="str">
        <f>IF($B$2=1,IF('ต.ค.'!J21="","",'ต.ค.'!J21),IF('ต.ค.'!J51="","",'ต.ค.'!J51))</f>
        <v/>
      </c>
      <c r="GA21" s="139" t="str">
        <f>IF($B$2=1,IF('ต.ค.'!K21="","",'ต.ค.'!K21),IF('ต.ค.'!K51="","",'ต.ค.'!K51))</f>
        <v/>
      </c>
      <c r="GB21" s="139" t="str">
        <f>IF($B$2=1,IF('ต.ค.'!L21="","",'ต.ค.'!L21),IF('ต.ค.'!L51="","",'ต.ค.'!L51))</f>
        <v/>
      </c>
      <c r="GC21" s="139" t="str">
        <f>IF($B$2=1,IF('ต.ค.'!M21="","",'ต.ค.'!M21),IF('ต.ค.'!M51="","",'ต.ค.'!M51))</f>
        <v/>
      </c>
      <c r="GD21" s="139" t="str">
        <f>IF($B$2=1,IF('ต.ค.'!N21="","",'ต.ค.'!N21),IF('ต.ค.'!N51="","",'ต.ค.'!N51))</f>
        <v/>
      </c>
      <c r="GE21" s="139" t="str">
        <f>IF($B$2=1,IF('ต.ค.'!O21="","",'ต.ค.'!O21),IF('ต.ค.'!O51="","",'ต.ค.'!O51))</f>
        <v/>
      </c>
      <c r="GF21" s="139" t="str">
        <f>IF($B$2=1,IF('ต.ค.'!P21="","",'ต.ค.'!P21),IF('ต.ค.'!P51="","",'ต.ค.'!P51))</f>
        <v/>
      </c>
      <c r="GG21" s="139" t="str">
        <f>IF($B$2=1,IF('ต.ค.'!Q21="","",'ต.ค.'!Q21),IF('ต.ค.'!Q51="","",'ต.ค.'!Q51))</f>
        <v/>
      </c>
      <c r="GH21" s="139" t="str">
        <f>IF($B$2=1,IF('ต.ค.'!R21="","",'ต.ค.'!R21),IF('ต.ค.'!R51="","",'ต.ค.'!R51))</f>
        <v/>
      </c>
      <c r="GI21" s="139" t="str">
        <f>IF($B$2=1,IF('ต.ค.'!S21="","",'ต.ค.'!S21),IF('ต.ค.'!S51="","",'ต.ค.'!S51))</f>
        <v/>
      </c>
      <c r="GJ21" s="139" t="str">
        <f>IF($B$2=1,IF('ต.ค.'!T21="","",'ต.ค.'!T21),IF('ต.ค.'!T51="","",'ต.ค.'!T51))</f>
        <v/>
      </c>
      <c r="GK21" s="139" t="str">
        <f>IF($B$2=1,IF('ต.ค.'!U21="","",'ต.ค.'!U21),IF('ต.ค.'!U51="","",'ต.ค.'!U51))</f>
        <v/>
      </c>
      <c r="GL21" s="139" t="str">
        <f>IF($B$2=1,IF('ต.ค.'!V21="","",'ต.ค.'!V21),IF('ต.ค.'!V51="","",'ต.ค.'!V51))</f>
        <v/>
      </c>
      <c r="GM21" s="139" t="str">
        <f>IF($B$2=1,IF('ต.ค.'!W21="","",'ต.ค.'!W21),IF('ต.ค.'!W51="","",'ต.ค.'!W51))</f>
        <v/>
      </c>
      <c r="GN21" s="139" t="str">
        <f>IF($B$2=1,IF('ต.ค.'!X21="","",'ต.ค.'!X21),IF('ต.ค.'!X51="","",'ต.ค.'!X51))</f>
        <v/>
      </c>
      <c r="GO21" s="139" t="str">
        <f>IF($B$2=1,IF('ต.ค.'!Y21="","",'ต.ค.'!Y21),IF('ต.ค.'!Y51="","",'ต.ค.'!Y51))</f>
        <v/>
      </c>
      <c r="GP21" s="139" t="str">
        <f>IF($B$2=1,IF('ต.ค.'!Z21="","",'ต.ค.'!Z21),IF('ต.ค.'!Z51="","",'ต.ค.'!Z51))</f>
        <v/>
      </c>
      <c r="GQ21" s="139" t="str">
        <f>IF($B$2=1,IF('ต.ค.'!AA21="","",'ต.ค.'!AA21),IF('ต.ค.'!AA51="","",'ต.ค.'!AA51))</f>
        <v/>
      </c>
      <c r="GR21" s="139" t="str">
        <f>IF($B$2=1,IF('ต.ค.'!AB21="","",'ต.ค.'!AB21),IF('ต.ค.'!AB51="","",'ต.ค.'!AB51))</f>
        <v/>
      </c>
      <c r="GS21" s="139" t="str">
        <f>IF($B$2=1,IF('ต.ค.'!AC21="","",'ต.ค.'!AC21),IF('ต.ค.'!AC51="","",'ต.ค.'!AC51))</f>
        <v/>
      </c>
      <c r="GT21" s="139" t="str">
        <f>IF($B$2=1,IF('ต.ค.'!AD21="","",'ต.ค.'!AD21),IF('ต.ค.'!AD51="","",'ต.ค.'!AD51))</f>
        <v/>
      </c>
      <c r="GU21" s="139" t="str">
        <f>IF($B$2=1,IF('ต.ค.'!AE21="","",'ต.ค.'!AE21),IF('ต.ค.'!AE51="","",'ต.ค.'!AE51))</f>
        <v/>
      </c>
      <c r="GV21" s="139" t="str">
        <f>IF($B$2=1,IF('ต.ค.'!AF21="","",'ต.ค.'!AF21),IF('ต.ค.'!AF51="","",'ต.ค.'!AF51))</f>
        <v/>
      </c>
      <c r="GW21" s="139" t="str">
        <f>IF($B$2=1,IF('ต.ค.'!AG21="","",'ต.ค.'!AG21),IF('ต.ค.'!AG51="","",'ต.ค.'!AG51))</f>
        <v/>
      </c>
      <c r="GX21" s="139" t="str">
        <f>IF($B$2=1,IF('ต.ค.'!AH21="","",'ต.ค.'!AH21),IF('ต.ค.'!AH51="","",'ต.ค.'!AH51))</f>
        <v/>
      </c>
      <c r="GY21" s="139" t="str">
        <f>IF($B$2=1,IF('ต.ค.'!AI21="","",'ต.ค.'!AI21),IF('ต.ค.'!AI51="","",'ต.ค.'!AI51))</f>
        <v/>
      </c>
      <c r="GZ21" s="138">
        <f t="shared" si="16"/>
        <v>18</v>
      </c>
      <c r="HA21" s="139"/>
      <c r="HB21" s="139" t="str">
        <f>IF($B$2=1,IF('พ.ย.'!D21="","",'พ.ย.'!D21),IF('พ.ย.'!D51="","",'พ.ย.'!D51))</f>
        <v/>
      </c>
      <c r="HC21" s="139" t="str">
        <f>IF($B$2=1,IF('พ.ย.'!E21="","",'พ.ย.'!E21),IF('พ.ย.'!E51="","",'พ.ย.'!E51))</f>
        <v/>
      </c>
      <c r="HD21" s="139" t="str">
        <f>IF($B$2=1,IF('พ.ย.'!F21="","",'พ.ย.'!F21),IF('พ.ย.'!F51="","",'พ.ย.'!F51))</f>
        <v/>
      </c>
      <c r="HE21" s="139" t="str">
        <f>IF($B$2=1,IF('พ.ย.'!G21="","",'พ.ย.'!G21),IF('พ.ย.'!G51="","",'พ.ย.'!G51))</f>
        <v/>
      </c>
      <c r="HF21" s="139" t="str">
        <f>IF($B$2=1,IF('พ.ย.'!H21="","",'พ.ย.'!H21),IF('พ.ย.'!H51="","",'พ.ย.'!H51))</f>
        <v/>
      </c>
      <c r="HG21" s="139" t="str">
        <f>IF($B$2=1,IF('พ.ย.'!I21="","",'พ.ย.'!I21),IF('พ.ย.'!I51="","",'พ.ย.'!I51))</f>
        <v/>
      </c>
      <c r="HH21" s="139" t="str">
        <f>IF($B$2=1,IF('พ.ย.'!J21="","",'พ.ย.'!J21),IF('พ.ย.'!J51="","",'พ.ย.'!J51))</f>
        <v/>
      </c>
      <c r="HI21" s="139" t="str">
        <f>IF($B$2=1,IF('พ.ย.'!K21="","",'พ.ย.'!K21),IF('พ.ย.'!K51="","",'พ.ย.'!K51))</f>
        <v/>
      </c>
      <c r="HJ21" s="139" t="str">
        <f>IF($B$2=1,IF('พ.ย.'!L21="","",'พ.ย.'!L21),IF('พ.ย.'!L51="","",'พ.ย.'!L51))</f>
        <v/>
      </c>
      <c r="HK21" s="139" t="str">
        <f>IF($B$2=1,IF('พ.ย.'!M21="","",'พ.ย.'!M21),IF('พ.ย.'!M51="","",'พ.ย.'!M51))</f>
        <v/>
      </c>
      <c r="HL21" s="139" t="str">
        <f>IF($B$2=1,IF('พ.ย.'!N21="","",'พ.ย.'!N21),IF('พ.ย.'!N51="","",'พ.ย.'!N51))</f>
        <v/>
      </c>
      <c r="HM21" s="139" t="str">
        <f>IF($B$2=1,IF('พ.ย.'!O21="","",'พ.ย.'!O21),IF('พ.ย.'!O51="","",'พ.ย.'!O51))</f>
        <v/>
      </c>
      <c r="HN21" s="139" t="str">
        <f>IF($B$2=1,IF('พ.ย.'!P21="","",'พ.ย.'!P21),IF('พ.ย.'!P51="","",'พ.ย.'!P51))</f>
        <v/>
      </c>
      <c r="HO21" s="139" t="str">
        <f>IF($B$2=1,IF('พ.ย.'!Q21="","",'พ.ย.'!Q21),IF('พ.ย.'!Q51="","",'พ.ย.'!Q51))</f>
        <v/>
      </c>
      <c r="HP21" s="139" t="str">
        <f>IF($B$2=1,IF('พ.ย.'!R21="","",'พ.ย.'!R21),IF('พ.ย.'!R51="","",'พ.ย.'!R51))</f>
        <v/>
      </c>
      <c r="HQ21" s="139" t="str">
        <f>IF($B$2=1,IF('พ.ย.'!S21="","",'พ.ย.'!S21),IF('พ.ย.'!S51="","",'พ.ย.'!S51))</f>
        <v/>
      </c>
      <c r="HR21" s="139" t="str">
        <f>IF($B$2=1,IF('พ.ย.'!T21="","",'พ.ย.'!T21),IF('พ.ย.'!T51="","",'พ.ย.'!T51))</f>
        <v/>
      </c>
      <c r="HS21" s="139" t="str">
        <f>IF($B$2=1,IF('พ.ย.'!U21="","",'พ.ย.'!U21),IF('พ.ย.'!U51="","",'พ.ย.'!U51))</f>
        <v/>
      </c>
      <c r="HT21" s="139" t="str">
        <f>IF($B$2=1,IF('พ.ย.'!V21="","",'พ.ย.'!V21),IF('พ.ย.'!V51="","",'พ.ย.'!V51))</f>
        <v/>
      </c>
      <c r="HU21" s="139" t="str">
        <f>IF($B$2=1,IF('พ.ย.'!W21="","",'พ.ย.'!W21),IF('พ.ย.'!W51="","",'พ.ย.'!W51))</f>
        <v/>
      </c>
      <c r="HV21" s="139" t="str">
        <f>IF($B$2=1,IF('พ.ย.'!X21="","",'พ.ย.'!X21),IF('พ.ย.'!X51="","",'พ.ย.'!X51))</f>
        <v/>
      </c>
      <c r="HW21" s="139" t="str">
        <f>IF($B$2=1,IF('พ.ย.'!Y21="","",'พ.ย.'!Y21),IF('พ.ย.'!Y51="","",'พ.ย.'!Y51))</f>
        <v/>
      </c>
      <c r="HX21" s="139" t="str">
        <f>IF($B$2=1,IF('พ.ย.'!Z21="","",'พ.ย.'!Z21),IF('พ.ย.'!Z51="","",'พ.ย.'!Z51))</f>
        <v/>
      </c>
      <c r="HY21" s="139" t="str">
        <f>IF($B$2=1,IF('พ.ย.'!AA21="","",'พ.ย.'!AA21),IF('พ.ย.'!AA51="","",'พ.ย.'!AA51))</f>
        <v/>
      </c>
      <c r="HZ21" s="139" t="str">
        <f>IF($B$2=1,IF('พ.ย.'!AB21="","",'พ.ย.'!AB21),IF('พ.ย.'!AB51="","",'พ.ย.'!AB51))</f>
        <v/>
      </c>
      <c r="IA21" s="139" t="str">
        <f>IF($B$2=1,IF('พ.ย.'!AC21="","",'พ.ย.'!AC21),IF('พ.ย.'!AC51="","",'พ.ย.'!AC51))</f>
        <v/>
      </c>
      <c r="IB21" s="139" t="str">
        <f>IF($B$2=1,IF('พ.ย.'!AD21="","",'พ.ย.'!AD21),IF('พ.ย.'!AD51="","",'พ.ย.'!AD51))</f>
        <v/>
      </c>
      <c r="IC21" s="139" t="str">
        <f>IF($B$2=1,IF('พ.ย.'!AE21="","",'พ.ย.'!AE21),IF('พ.ย.'!AE51="","",'พ.ย.'!AE51))</f>
        <v/>
      </c>
      <c r="ID21" s="139" t="str">
        <f>IF($B$2=1,IF('พ.ย.'!AF21="","",'พ.ย.'!AF21),IF('พ.ย.'!AF51="","",'พ.ย.'!AF51))</f>
        <v/>
      </c>
      <c r="IE21" s="139" t="str">
        <f>IF($B$2=1,IF('พ.ย.'!AG21="","",'พ.ย.'!AG21),IF('พ.ย.'!AG51="","",'พ.ย.'!AG51))</f>
        <v/>
      </c>
      <c r="IF21" s="139" t="str">
        <f>IF($B$2=1,IF('พ.ย.'!AH21="","",'พ.ย.'!AH21),IF('พ.ย.'!AH51="","",'พ.ย.'!AH51))</f>
        <v/>
      </c>
      <c r="IG21" s="139" t="str">
        <f>IF($B$2=1,IF('พ.ย.'!AI21="","",'พ.ย.'!AI21),IF('พ.ย.'!AI51="","",'พ.ย.'!AI51))</f>
        <v/>
      </c>
      <c r="IH21" s="138">
        <f t="shared" si="17"/>
        <v>18</v>
      </c>
      <c r="II21" s="139"/>
      <c r="IJ21" s="139" t="str">
        <f>IF($B$2=1,IF('ธ.ค.'!D21="","",'ธ.ค.'!D21),IF('ธ.ค.'!D51="","",'ธ.ค.'!D51))</f>
        <v/>
      </c>
      <c r="IK21" s="139" t="str">
        <f>IF($B$2=1,IF('ธ.ค.'!E21="","",'ธ.ค.'!E21),IF('ธ.ค.'!E51="","",'ธ.ค.'!E51))</f>
        <v/>
      </c>
      <c r="IL21" s="139" t="str">
        <f>IF($B$2=1,IF('ธ.ค.'!F21="","",'ธ.ค.'!F21),IF('ธ.ค.'!F51="","",'ธ.ค.'!F51))</f>
        <v/>
      </c>
      <c r="IM21" s="139" t="str">
        <f>IF($B$2=1,IF('ธ.ค.'!G21="","",'ธ.ค.'!G21),IF('ธ.ค.'!G51="","",'ธ.ค.'!G51))</f>
        <v/>
      </c>
      <c r="IN21" s="139" t="str">
        <f>IF($B$2=1,IF('ธ.ค.'!H21="","",'ธ.ค.'!H21),IF('ธ.ค.'!H51="","",'ธ.ค.'!H51))</f>
        <v/>
      </c>
      <c r="IO21" s="139" t="str">
        <f>IF($B$2=1,IF('ธ.ค.'!I21="","",'ธ.ค.'!I21),IF('ธ.ค.'!I51="","",'ธ.ค.'!I51))</f>
        <v/>
      </c>
      <c r="IP21" s="139" t="str">
        <f>IF($B$2=1,IF('ธ.ค.'!J21="","",'ธ.ค.'!J21),IF('ธ.ค.'!J51="","",'ธ.ค.'!J51))</f>
        <v/>
      </c>
      <c r="IQ21" s="139" t="str">
        <f>IF($B$2=1,IF('ธ.ค.'!K21="","",'ธ.ค.'!K21),IF('ธ.ค.'!K51="","",'ธ.ค.'!K51))</f>
        <v/>
      </c>
      <c r="IR21" s="139" t="str">
        <f>IF($B$2=1,IF('ธ.ค.'!L21="","",'ธ.ค.'!L21),IF('ธ.ค.'!L51="","",'ธ.ค.'!L51))</f>
        <v/>
      </c>
      <c r="IS21" s="139" t="str">
        <f>IF($B$2=1,IF('ธ.ค.'!M21="","",'ธ.ค.'!M21),IF('ธ.ค.'!M51="","",'ธ.ค.'!M51))</f>
        <v/>
      </c>
      <c r="IT21" s="139" t="str">
        <f>IF($B$2=1,IF('ธ.ค.'!N21="","",'ธ.ค.'!N21),IF('ธ.ค.'!N51="","",'ธ.ค.'!N51))</f>
        <v/>
      </c>
      <c r="IU21" s="139" t="str">
        <f>IF($B$2=1,IF('ธ.ค.'!O21="","",'ธ.ค.'!O21),IF('ธ.ค.'!O51="","",'ธ.ค.'!O51))</f>
        <v/>
      </c>
      <c r="IV21" s="139" t="str">
        <f>IF($B$2=1,IF('ธ.ค.'!P21="","",'ธ.ค.'!P21),IF('ธ.ค.'!P51="","",'ธ.ค.'!P51))</f>
        <v/>
      </c>
      <c r="IW21" s="139" t="str">
        <f>IF($B$2=1,IF('ธ.ค.'!Q21="","",'ธ.ค.'!Q21),IF('ธ.ค.'!Q51="","",'ธ.ค.'!Q51))</f>
        <v/>
      </c>
      <c r="IX21" s="139" t="str">
        <f>IF($B$2=1,IF('ธ.ค.'!R21="","",'ธ.ค.'!R21),IF('ธ.ค.'!R51="","",'ธ.ค.'!R51))</f>
        <v/>
      </c>
      <c r="IY21" s="139" t="str">
        <f>IF($B$2=1,IF('ธ.ค.'!S21="","",'ธ.ค.'!S21),IF('ธ.ค.'!S51="","",'ธ.ค.'!S51))</f>
        <v/>
      </c>
      <c r="IZ21" s="139" t="str">
        <f>IF($B$2=1,IF('ธ.ค.'!T21="","",'ธ.ค.'!T21),IF('ธ.ค.'!T51="","",'ธ.ค.'!T51))</f>
        <v/>
      </c>
      <c r="JA21" s="139" t="str">
        <f>IF($B$2=1,IF('ธ.ค.'!U21="","",'ธ.ค.'!U21),IF('ธ.ค.'!U51="","",'ธ.ค.'!U51))</f>
        <v/>
      </c>
      <c r="JB21" s="139" t="str">
        <f>IF($B$2=1,IF('ธ.ค.'!V21="","",'ธ.ค.'!V21),IF('ธ.ค.'!V51="","",'ธ.ค.'!V51))</f>
        <v/>
      </c>
      <c r="JC21" s="139" t="str">
        <f>IF($B$2=1,IF('ธ.ค.'!W21="","",'ธ.ค.'!W21),IF('ธ.ค.'!W51="","",'ธ.ค.'!W51))</f>
        <v/>
      </c>
      <c r="JD21" s="139" t="str">
        <f>IF($B$2=1,IF('ธ.ค.'!X21="","",'ธ.ค.'!X21),IF('ธ.ค.'!X51="","",'ธ.ค.'!X51))</f>
        <v/>
      </c>
      <c r="JE21" s="139" t="str">
        <f>IF($B$2=1,IF('ธ.ค.'!Y21="","",'ธ.ค.'!Y21),IF('ธ.ค.'!Y51="","",'ธ.ค.'!Y51))</f>
        <v/>
      </c>
      <c r="JF21" s="139" t="str">
        <f>IF($B$2=1,IF('ธ.ค.'!Z21="","",'ธ.ค.'!Z21),IF('ธ.ค.'!Z51="","",'ธ.ค.'!Z51))</f>
        <v/>
      </c>
      <c r="JG21" s="139" t="str">
        <f>IF($B$2=1,IF('ธ.ค.'!AA21="","",'ธ.ค.'!AA21),IF('ธ.ค.'!AA51="","",'ธ.ค.'!AA51))</f>
        <v/>
      </c>
      <c r="JH21" s="139" t="str">
        <f>IF($B$2=1,IF('ธ.ค.'!AB21="","",'ธ.ค.'!AB21),IF('ธ.ค.'!AB51="","",'ธ.ค.'!AB51))</f>
        <v/>
      </c>
      <c r="JI21" s="139" t="str">
        <f>IF($B$2=1,IF('ธ.ค.'!AC21="","",'ธ.ค.'!AC21),IF('ธ.ค.'!AC51="","",'ธ.ค.'!AC51))</f>
        <v/>
      </c>
      <c r="JJ21" s="139" t="str">
        <f>IF($B$2=1,IF('ธ.ค.'!AD21="","",'ธ.ค.'!AD21),IF('ธ.ค.'!AD51="","",'ธ.ค.'!AD51))</f>
        <v/>
      </c>
      <c r="JK21" s="139" t="str">
        <f>IF($B$2=1,IF('ธ.ค.'!AE21="","",'ธ.ค.'!AE21),IF('ธ.ค.'!AE51="","",'ธ.ค.'!AE51))</f>
        <v/>
      </c>
      <c r="JL21" s="139" t="str">
        <f>IF($B$2=1,IF('ธ.ค.'!AF21="","",'ธ.ค.'!AF21),IF('ธ.ค.'!AF51="","",'ธ.ค.'!AF51))</f>
        <v/>
      </c>
      <c r="JM21" s="139" t="str">
        <f>IF($B$2=1,IF('ธ.ค.'!AG21="","",'ธ.ค.'!AG21),IF('ธ.ค.'!AG51="","",'ธ.ค.'!AG51))</f>
        <v/>
      </c>
      <c r="JN21" s="139" t="str">
        <f>IF($B$2=1,IF('ธ.ค.'!AH21="","",'ธ.ค.'!AH21),IF('ธ.ค.'!AH51="","",'ธ.ค.'!AH51))</f>
        <v/>
      </c>
      <c r="JO21" s="139" t="str">
        <f>IF($B$2=1,IF('ธ.ค.'!AI21="","",'ธ.ค.'!AI21),IF('ธ.ค.'!AI51="","",'ธ.ค.'!AI51))</f>
        <v/>
      </c>
      <c r="JP21" s="138">
        <f t="shared" si="18"/>
        <v>18</v>
      </c>
      <c r="JQ21" s="139"/>
      <c r="JR21" s="139" t="str">
        <f>IF($B$2=1,IF('ม.ค.'!D21="","",'ม.ค.'!D21),IF('ม.ค.'!D51="","",'ม.ค.'!D51))</f>
        <v/>
      </c>
      <c r="JS21" s="139" t="str">
        <f>IF($B$2=1,IF('ม.ค.'!E21="","",'ม.ค.'!E21),IF('ม.ค.'!E51="","",'ม.ค.'!E51))</f>
        <v/>
      </c>
      <c r="JT21" s="139" t="str">
        <f>IF($B$2=1,IF('ม.ค.'!F21="","",'ม.ค.'!F21),IF('ม.ค.'!F51="","",'ม.ค.'!F51))</f>
        <v/>
      </c>
      <c r="JU21" s="139" t="str">
        <f>IF($B$2=1,IF('ม.ค.'!G21="","",'ม.ค.'!G21),IF('ม.ค.'!G51="","",'ม.ค.'!G51))</f>
        <v/>
      </c>
      <c r="JV21" s="139" t="str">
        <f>IF($B$2=1,IF('ม.ค.'!H21="","",'ม.ค.'!H21),IF('ม.ค.'!H51="","",'ม.ค.'!H51))</f>
        <v/>
      </c>
      <c r="JW21" s="139" t="str">
        <f>IF($B$2=1,IF('ม.ค.'!I21="","",'ม.ค.'!I21),IF('ม.ค.'!I51="","",'ม.ค.'!I51))</f>
        <v/>
      </c>
      <c r="JX21" s="139" t="str">
        <f>IF($B$2=1,IF('ม.ค.'!J21="","",'ม.ค.'!J21),IF('ม.ค.'!J51="","",'ม.ค.'!J51))</f>
        <v/>
      </c>
      <c r="JY21" s="139" t="str">
        <f>IF($B$2=1,IF('ม.ค.'!K21="","",'ม.ค.'!K21),IF('ม.ค.'!K51="","",'ม.ค.'!K51))</f>
        <v/>
      </c>
      <c r="JZ21" s="139" t="str">
        <f>IF($B$2=1,IF('ม.ค.'!L21="","",'ม.ค.'!L21),IF('ม.ค.'!L51="","",'ม.ค.'!L51))</f>
        <v/>
      </c>
      <c r="KA21" s="139" t="str">
        <f>IF($B$2=1,IF('ม.ค.'!M21="","",'ม.ค.'!M21),IF('ม.ค.'!M51="","",'ม.ค.'!M51))</f>
        <v/>
      </c>
      <c r="KB21" s="139" t="str">
        <f>IF($B$2=1,IF('ม.ค.'!N21="","",'ม.ค.'!N21),IF('ม.ค.'!N51="","",'ม.ค.'!N51))</f>
        <v/>
      </c>
      <c r="KC21" s="139" t="str">
        <f>IF($B$2=1,IF('ม.ค.'!O21="","",'ม.ค.'!O21),IF('ม.ค.'!O51="","",'ม.ค.'!O51))</f>
        <v/>
      </c>
      <c r="KD21" s="139" t="str">
        <f>IF($B$2=1,IF('ม.ค.'!P21="","",'ม.ค.'!P21),IF('ม.ค.'!P51="","",'ม.ค.'!P51))</f>
        <v/>
      </c>
      <c r="KE21" s="139" t="str">
        <f>IF($B$2=1,IF('ม.ค.'!Q21="","",'ม.ค.'!Q21),IF('ม.ค.'!Q51="","",'ม.ค.'!Q51))</f>
        <v/>
      </c>
      <c r="KF21" s="139" t="str">
        <f>IF($B$2=1,IF('ม.ค.'!R21="","",'ม.ค.'!R21),IF('ม.ค.'!R51="","",'ม.ค.'!R51))</f>
        <v/>
      </c>
      <c r="KG21" s="139" t="str">
        <f>IF($B$2=1,IF('ม.ค.'!S21="","",'ม.ค.'!S21),IF('ม.ค.'!S51="","",'ม.ค.'!S51))</f>
        <v/>
      </c>
      <c r="KH21" s="139" t="str">
        <f>IF($B$2=1,IF('ม.ค.'!T21="","",'ม.ค.'!T21),IF('ม.ค.'!T51="","",'ม.ค.'!T51))</f>
        <v/>
      </c>
      <c r="KI21" s="139" t="str">
        <f>IF($B$2=1,IF('ม.ค.'!U21="","",'ม.ค.'!U21),IF('ม.ค.'!U51="","",'ม.ค.'!U51))</f>
        <v/>
      </c>
      <c r="KJ21" s="139" t="str">
        <f>IF($B$2=1,IF('ม.ค.'!V21="","",'ม.ค.'!V21),IF('ม.ค.'!V51="","",'ม.ค.'!V51))</f>
        <v/>
      </c>
      <c r="KK21" s="139" t="str">
        <f>IF($B$2=1,IF('ม.ค.'!W21="","",'ม.ค.'!W21),IF('ม.ค.'!W51="","",'ม.ค.'!W51))</f>
        <v/>
      </c>
      <c r="KL21" s="139" t="str">
        <f>IF($B$2=1,IF('ม.ค.'!X21="","",'ม.ค.'!X21),IF('ม.ค.'!X51="","",'ม.ค.'!X51))</f>
        <v/>
      </c>
      <c r="KM21" s="139" t="str">
        <f>IF($B$2=1,IF('ม.ค.'!Y21="","",'ม.ค.'!Y21),IF('ม.ค.'!Y51="","",'ม.ค.'!Y51))</f>
        <v/>
      </c>
      <c r="KN21" s="139" t="str">
        <f>IF($B$2=1,IF('ม.ค.'!Z21="","",'ม.ค.'!Z21),IF('ม.ค.'!Z51="","",'ม.ค.'!Z51))</f>
        <v/>
      </c>
      <c r="KO21" s="139" t="str">
        <f>IF($B$2=1,IF('ม.ค.'!AA21="","",'ม.ค.'!AA21),IF('ม.ค.'!AA51="","",'ม.ค.'!AA51))</f>
        <v/>
      </c>
      <c r="KP21" s="139" t="str">
        <f>IF($B$2=1,IF('ม.ค.'!AB21="","",'ม.ค.'!AB21),IF('ม.ค.'!AB51="","",'ม.ค.'!AB51))</f>
        <v/>
      </c>
      <c r="KQ21" s="139" t="str">
        <f>IF($B$2=1,IF('ม.ค.'!AC21="","",'ม.ค.'!AC21),IF('ม.ค.'!AC51="","",'ม.ค.'!AC51))</f>
        <v/>
      </c>
      <c r="KR21" s="139" t="str">
        <f>IF($B$2=1,IF('ม.ค.'!AD21="","",'ม.ค.'!AD21),IF('ม.ค.'!AD51="","",'ม.ค.'!AD51))</f>
        <v/>
      </c>
      <c r="KS21" s="139" t="str">
        <f>IF($B$2=1,IF('ม.ค.'!AE21="","",'ม.ค.'!AE21),IF('ม.ค.'!AE51="","",'ม.ค.'!AE51))</f>
        <v/>
      </c>
      <c r="KT21" s="139" t="str">
        <f>IF($B$2=1,IF('ม.ค.'!AF21="","",'ม.ค.'!AF21),IF('ม.ค.'!AF51="","",'ม.ค.'!AF51))</f>
        <v/>
      </c>
      <c r="KU21" s="139" t="str">
        <f>IF($B$2=1,IF('ม.ค.'!AG21="","",'ม.ค.'!AG21),IF('ม.ค.'!AG51="","",'ม.ค.'!AG51))</f>
        <v/>
      </c>
      <c r="KV21" s="139" t="str">
        <f>IF($B$2=1,IF('ม.ค.'!AH21="","",'ม.ค.'!AH21),IF('ม.ค.'!AH51="","",'ม.ค.'!AH51))</f>
        <v/>
      </c>
      <c r="KW21" s="139" t="str">
        <f>IF($B$2=1,IF('ม.ค.'!AI21="","",'ม.ค.'!AI21),IF('ม.ค.'!AI51="","",'ม.ค.'!AI51))</f>
        <v/>
      </c>
      <c r="KX21" s="138">
        <f t="shared" si="19"/>
        <v>18</v>
      </c>
      <c r="KY21" s="139"/>
      <c r="KZ21" s="139" t="str">
        <f>IF($B$2=1,IF('ก.พ.'!D21="","",'ก.พ.'!D21),IF('ก.พ.'!D51="","",'ก.พ.'!D51))</f>
        <v/>
      </c>
      <c r="LA21" s="139" t="str">
        <f>IF($B$2=1,IF('ก.พ.'!E21="","",'ก.พ.'!E21),IF('ก.พ.'!E51="","",'ก.พ.'!E51))</f>
        <v/>
      </c>
      <c r="LB21" s="139" t="str">
        <f>IF($B$2=1,IF('ก.พ.'!F21="","",'ก.พ.'!F21),IF('ก.พ.'!F51="","",'ก.พ.'!F51))</f>
        <v/>
      </c>
      <c r="LC21" s="139" t="str">
        <f>IF($B$2=1,IF('ก.พ.'!G21="","",'ก.พ.'!G21),IF('ก.พ.'!G51="","",'ก.พ.'!G51))</f>
        <v/>
      </c>
      <c r="LD21" s="139" t="str">
        <f>IF($B$2=1,IF('ก.พ.'!H21="","",'ก.พ.'!H21),IF('ก.พ.'!H51="","",'ก.พ.'!H51))</f>
        <v/>
      </c>
      <c r="LE21" s="139" t="str">
        <f>IF($B$2=1,IF('ก.พ.'!I21="","",'ก.พ.'!I21),IF('ก.พ.'!I51="","",'ก.พ.'!I51))</f>
        <v/>
      </c>
      <c r="LF21" s="139" t="str">
        <f>IF($B$2=1,IF('ก.พ.'!J21="","",'ก.พ.'!J21),IF('ก.พ.'!J51="","",'ก.พ.'!J51))</f>
        <v/>
      </c>
      <c r="LG21" s="139" t="str">
        <f>IF($B$2=1,IF('ก.พ.'!K21="","",'ก.พ.'!K21),IF('ก.พ.'!K51="","",'ก.พ.'!K51))</f>
        <v/>
      </c>
      <c r="LH21" s="139" t="str">
        <f>IF($B$2=1,IF('ก.พ.'!L21="","",'ก.พ.'!L21),IF('ก.พ.'!L51="","",'ก.พ.'!L51))</f>
        <v/>
      </c>
      <c r="LI21" s="139" t="str">
        <f>IF($B$2=1,IF('ก.พ.'!M21="","",'ก.พ.'!M21),IF('ก.พ.'!M51="","",'ก.พ.'!M51))</f>
        <v/>
      </c>
      <c r="LJ21" s="139" t="str">
        <f>IF($B$2=1,IF('ก.พ.'!N21="","",'ก.พ.'!N21),IF('ก.พ.'!N51="","",'ก.พ.'!N51))</f>
        <v/>
      </c>
      <c r="LK21" s="139" t="str">
        <f>IF($B$2=1,IF('ก.พ.'!O21="","",'ก.พ.'!O21),IF('ก.พ.'!O51="","",'ก.พ.'!O51))</f>
        <v/>
      </c>
      <c r="LL21" s="139" t="str">
        <f>IF($B$2=1,IF('ก.พ.'!P21="","",'ก.พ.'!P21),IF('ก.พ.'!P51="","",'ก.พ.'!P51))</f>
        <v/>
      </c>
      <c r="LM21" s="139" t="str">
        <f>IF($B$2=1,IF('ก.พ.'!Q21="","",'ก.พ.'!Q21),IF('ก.พ.'!Q51="","",'ก.พ.'!Q51))</f>
        <v/>
      </c>
      <c r="LN21" s="139" t="str">
        <f>IF($B$2=1,IF('ก.พ.'!R21="","",'ก.พ.'!R21),IF('ก.พ.'!R51="","",'ก.พ.'!R51))</f>
        <v/>
      </c>
      <c r="LO21" s="139" t="str">
        <f>IF($B$2=1,IF('ก.พ.'!S21="","",'ก.พ.'!S21),IF('ก.พ.'!S51="","",'ก.พ.'!S51))</f>
        <v/>
      </c>
      <c r="LP21" s="139" t="str">
        <f>IF($B$2=1,IF('ก.พ.'!T21="","",'ก.พ.'!T21),IF('ก.พ.'!T51="","",'ก.พ.'!T51))</f>
        <v/>
      </c>
      <c r="LQ21" s="139" t="str">
        <f>IF($B$2=1,IF('ก.พ.'!U21="","",'ก.พ.'!U21),IF('ก.พ.'!U51="","",'ก.พ.'!U51))</f>
        <v/>
      </c>
      <c r="LR21" s="139" t="str">
        <f>IF($B$2=1,IF('ก.พ.'!V21="","",'ก.พ.'!V21),IF('ก.พ.'!V51="","",'ก.พ.'!V51))</f>
        <v/>
      </c>
      <c r="LS21" s="139" t="str">
        <f>IF($B$2=1,IF('ก.พ.'!W21="","",'ก.พ.'!W21),IF('ก.พ.'!W51="","",'ก.พ.'!W51))</f>
        <v/>
      </c>
      <c r="LT21" s="139" t="str">
        <f>IF($B$2=1,IF('ก.พ.'!X21="","",'ก.พ.'!X21),IF('ก.พ.'!X51="","",'ก.พ.'!X51))</f>
        <v/>
      </c>
      <c r="LU21" s="139" t="str">
        <f>IF($B$2=1,IF('ก.พ.'!Y21="","",'ก.พ.'!Y21),IF('ก.พ.'!Y51="","",'ก.พ.'!Y51))</f>
        <v/>
      </c>
      <c r="LV21" s="139" t="str">
        <f>IF($B$2=1,IF('ก.พ.'!Z21="","",'ก.พ.'!Z21),IF('ก.พ.'!Z51="","",'ก.พ.'!Z51))</f>
        <v/>
      </c>
      <c r="LW21" s="139" t="str">
        <f>IF($B$2=1,IF('ก.พ.'!AA21="","",'ก.พ.'!AA21),IF('ก.พ.'!AA51="","",'ก.พ.'!AA51))</f>
        <v/>
      </c>
      <c r="LX21" s="139" t="str">
        <f>IF($B$2=1,IF('ก.พ.'!AB21="","",'ก.พ.'!AB21),IF('ก.พ.'!AB51="","",'ก.พ.'!AB51))</f>
        <v/>
      </c>
      <c r="LY21" s="139" t="str">
        <f>IF($B$2=1,IF('ก.พ.'!AC21="","",'ก.พ.'!AC21),IF('ก.พ.'!AC51="","",'ก.พ.'!AC51))</f>
        <v/>
      </c>
      <c r="LZ21" s="139" t="str">
        <f>IF($B$2=1,IF('ก.พ.'!AD21="","",'ก.พ.'!AD21),IF('ก.พ.'!AD51="","",'ก.พ.'!AD51))</f>
        <v/>
      </c>
      <c r="MA21" s="139" t="str">
        <f>IF($B$2=1,IF('ก.พ.'!AE21="","",'ก.พ.'!AE21),IF('ก.พ.'!AE51="","",'ก.พ.'!AE51))</f>
        <v/>
      </c>
      <c r="MB21" s="139" t="str">
        <f>IF($B$2=1,IF('ก.พ.'!AF21="","",'ก.พ.'!AF21),IF('ก.พ.'!AF51="","",'ก.พ.'!AF51))</f>
        <v/>
      </c>
      <c r="MC21" s="139" t="str">
        <f>IF($B$2=1,IF('ก.พ.'!AG21="","",'ก.พ.'!AG21),IF('ก.พ.'!AG51="","",'ก.พ.'!AG51))</f>
        <v/>
      </c>
      <c r="MD21" s="139" t="str">
        <f>IF($B$2=1,IF('ก.พ.'!AH21="","",'ก.พ.'!AH21),IF('ก.พ.'!AH51="","",'ก.พ.'!AH51))</f>
        <v/>
      </c>
      <c r="ME21" s="139" t="str">
        <f>IF($B$2=1,IF('ก.พ.'!AI21="","",'ก.พ.'!AI21),IF('ก.พ.'!AI51="","",'ก.พ.'!AI51))</f>
        <v/>
      </c>
      <c r="MF21" s="138">
        <f t="shared" si="20"/>
        <v>18</v>
      </c>
      <c r="MG21" s="139"/>
      <c r="MH21" s="139" t="str">
        <f>IF($B$2=1,IF('มี.ค.'!D21="","",'มี.ค.'!D21),IF('มี.ค.'!D51="","",'มี.ค.'!D51))</f>
        <v/>
      </c>
      <c r="MI21" s="139" t="str">
        <f>IF($B$2=1,IF('มี.ค.'!E21="","",'มี.ค.'!E21),IF('มี.ค.'!E51="","",'มี.ค.'!E51))</f>
        <v/>
      </c>
      <c r="MJ21" s="139" t="str">
        <f>IF($B$2=1,IF('มี.ค.'!F21="","",'มี.ค.'!F21),IF('มี.ค.'!F51="","",'มี.ค.'!F51))</f>
        <v/>
      </c>
      <c r="MK21" s="139" t="str">
        <f>IF($B$2=1,IF('มี.ค.'!G21="","",'มี.ค.'!G21),IF('มี.ค.'!G51="","",'มี.ค.'!G51))</f>
        <v/>
      </c>
      <c r="ML21" s="139" t="str">
        <f>IF($B$2=1,IF('มี.ค.'!H21="","",'มี.ค.'!H21),IF('มี.ค.'!H51="","",'มี.ค.'!H51))</f>
        <v/>
      </c>
      <c r="MM21" s="139" t="str">
        <f>IF($B$2=1,IF('มี.ค.'!I21="","",'มี.ค.'!I21),IF('มี.ค.'!I51="","",'มี.ค.'!I51))</f>
        <v/>
      </c>
      <c r="MN21" s="139" t="str">
        <f>IF($B$2=1,IF('มี.ค.'!J21="","",'มี.ค.'!J21),IF('มี.ค.'!J51="","",'มี.ค.'!J51))</f>
        <v/>
      </c>
      <c r="MO21" s="139" t="str">
        <f>IF($B$2=1,IF('มี.ค.'!K21="","",'มี.ค.'!K21),IF('มี.ค.'!K51="","",'มี.ค.'!K51))</f>
        <v/>
      </c>
      <c r="MP21" s="139" t="str">
        <f>IF($B$2=1,IF('มี.ค.'!L21="","",'มี.ค.'!L21),IF('มี.ค.'!L51="","",'มี.ค.'!L51))</f>
        <v/>
      </c>
      <c r="MQ21" s="139" t="str">
        <f>IF($B$2=1,IF('มี.ค.'!M21="","",'มี.ค.'!M21),IF('มี.ค.'!M51="","",'มี.ค.'!M51))</f>
        <v/>
      </c>
      <c r="MR21" s="139" t="str">
        <f>IF($B$2=1,IF('มี.ค.'!N21="","",'มี.ค.'!N21),IF('มี.ค.'!N51="","",'มี.ค.'!N51))</f>
        <v/>
      </c>
      <c r="MS21" s="139" t="str">
        <f>IF($B$2=1,IF('มี.ค.'!O21="","",'มี.ค.'!O21),IF('มี.ค.'!O51="","",'มี.ค.'!O51))</f>
        <v/>
      </c>
      <c r="MT21" s="139" t="str">
        <f>IF($B$2=1,IF('มี.ค.'!P21="","",'มี.ค.'!P21),IF('มี.ค.'!P51="","",'มี.ค.'!P51))</f>
        <v/>
      </c>
      <c r="MU21" s="139" t="str">
        <f>IF($B$2=1,IF('มี.ค.'!Q21="","",'มี.ค.'!Q21),IF('มี.ค.'!Q51="","",'มี.ค.'!Q51))</f>
        <v/>
      </c>
      <c r="MV21" s="139" t="str">
        <f>IF($B$2=1,IF('มี.ค.'!R21="","",'มี.ค.'!R21),IF('มี.ค.'!R51="","",'มี.ค.'!R51))</f>
        <v/>
      </c>
      <c r="MW21" s="139" t="str">
        <f>IF($B$2=1,IF('มี.ค.'!S21="","",'มี.ค.'!S21),IF('มี.ค.'!S51="","",'มี.ค.'!S51))</f>
        <v/>
      </c>
      <c r="MX21" s="139" t="str">
        <f>IF($B$2=1,IF('มี.ค.'!T21="","",'มี.ค.'!T21),IF('มี.ค.'!T51="","",'มี.ค.'!T51))</f>
        <v/>
      </c>
      <c r="MY21" s="139" t="str">
        <f>IF($B$2=1,IF('มี.ค.'!U21="","",'มี.ค.'!U21),IF('มี.ค.'!U51="","",'มี.ค.'!U51))</f>
        <v/>
      </c>
      <c r="MZ21" s="139" t="str">
        <f>IF($B$2=1,IF('มี.ค.'!V21="","",'มี.ค.'!V21),IF('มี.ค.'!V51="","",'มี.ค.'!V51))</f>
        <v/>
      </c>
      <c r="NA21" s="139" t="str">
        <f>IF($B$2=1,IF('มี.ค.'!W21="","",'มี.ค.'!W21),IF('มี.ค.'!W51="","",'มี.ค.'!W51))</f>
        <v/>
      </c>
      <c r="NB21" s="139" t="str">
        <f>IF($B$2=1,IF('มี.ค.'!X21="","",'มี.ค.'!X21),IF('มี.ค.'!X51="","",'มี.ค.'!X51))</f>
        <v/>
      </c>
      <c r="NC21" s="139" t="str">
        <f>IF($B$2=1,IF('มี.ค.'!Y21="","",'มี.ค.'!Y21),IF('มี.ค.'!Y51="","",'มี.ค.'!Y51))</f>
        <v/>
      </c>
      <c r="ND21" s="139" t="str">
        <f>IF($B$2=1,IF('มี.ค.'!Z21="","",'มี.ค.'!Z21),IF('มี.ค.'!Z51="","",'มี.ค.'!Z51))</f>
        <v/>
      </c>
      <c r="NE21" s="139" t="str">
        <f>IF($B$2=1,IF('มี.ค.'!AA21="","",'มี.ค.'!AA21),IF('มี.ค.'!AA51="","",'มี.ค.'!AA51))</f>
        <v/>
      </c>
      <c r="NF21" s="139" t="str">
        <f>IF($B$2=1,IF('มี.ค.'!AB21="","",'มี.ค.'!AB21),IF('มี.ค.'!AB51="","",'มี.ค.'!AB51))</f>
        <v/>
      </c>
      <c r="NG21" s="139" t="str">
        <f>IF($B$2=1,IF('มี.ค.'!AC21="","",'มี.ค.'!AC21),IF('มี.ค.'!AC51="","",'มี.ค.'!AC51))</f>
        <v/>
      </c>
      <c r="NH21" s="139" t="str">
        <f>IF($B$2=1,IF('มี.ค.'!AD21="","",'มี.ค.'!AD21),IF('มี.ค.'!AD51="","",'มี.ค.'!AD51))</f>
        <v/>
      </c>
      <c r="NI21" s="139" t="str">
        <f>IF($B$2=1,IF('มี.ค.'!AE21="","",'มี.ค.'!AE21),IF('มี.ค.'!AE51="","",'มี.ค.'!AE51))</f>
        <v/>
      </c>
      <c r="NJ21" s="139" t="str">
        <f>IF($B$2=1,IF('มี.ค.'!AF21="","",'มี.ค.'!AF21),IF('มี.ค.'!AF51="","",'มี.ค.'!AF51))</f>
        <v/>
      </c>
      <c r="NK21" s="139" t="str">
        <f>IF($B$2=1,IF('มี.ค.'!AG21="","",'มี.ค.'!AG21),IF('มี.ค.'!AG51="","",'มี.ค.'!AG51))</f>
        <v/>
      </c>
      <c r="NL21" s="139" t="str">
        <f>IF($B$2=1,IF('มี.ค.'!AH21="","",'มี.ค.'!AH21),IF('มี.ค.'!AH51="","",'มี.ค.'!AH51))</f>
        <v/>
      </c>
      <c r="NM21" s="139" t="str">
        <f>IF($B$2=1,IF('มี.ค.'!AI21="","",'มี.ค.'!AI21),IF('มี.ค.'!AI51="","",'มี.ค.'!AI51))</f>
        <v/>
      </c>
    </row>
    <row r="22" spans="1:377" ht="21" customHeight="1" x14ac:dyDescent="0.35">
      <c r="A22" s="125"/>
      <c r="B22" s="125"/>
      <c r="C22" s="125"/>
      <c r="D22" s="138">
        <f t="shared" si="21"/>
        <v>19</v>
      </c>
      <c r="E22" s="139"/>
      <c r="F22" s="139" t="str">
        <f>IF($B$2=1,IF('พ.ค.'!D22="","",'พ.ค.'!D22),IF('พ.ค.'!D52="","",'พ.ค.'!D52))</f>
        <v/>
      </c>
      <c r="G22" s="139" t="str">
        <f>IF($B$2=1,IF('พ.ค.'!E22="","",'พ.ค.'!E22),IF('พ.ค.'!E52="","",'พ.ค.'!E52))</f>
        <v/>
      </c>
      <c r="H22" s="139" t="str">
        <f>IF($B$2=1,IF('พ.ค.'!F22="","",'พ.ค.'!F22),IF('พ.ค.'!F52="","",'พ.ค.'!F52))</f>
        <v/>
      </c>
      <c r="I22" s="139" t="str">
        <f>IF($B$2=1,IF('พ.ค.'!G22="","",'พ.ค.'!G22),IF('พ.ค.'!G52="","",'พ.ค.'!G52))</f>
        <v/>
      </c>
      <c r="J22" s="139" t="str">
        <f>IF($B$2=1,IF('พ.ค.'!H22="","",'พ.ค.'!H22),IF('พ.ค.'!H52="","",'พ.ค.'!H52))</f>
        <v/>
      </c>
      <c r="K22" s="139" t="str">
        <f>IF($B$2=1,IF('พ.ค.'!I22="","",'พ.ค.'!I22),IF('พ.ค.'!I52="","",'พ.ค.'!I52))</f>
        <v/>
      </c>
      <c r="L22" s="139" t="str">
        <f>IF($B$2=1,IF('พ.ค.'!J22="","",'พ.ค.'!J22),IF('พ.ค.'!J52="","",'พ.ค.'!J52))</f>
        <v/>
      </c>
      <c r="M22" s="139" t="str">
        <f>IF($B$2=1,IF('พ.ค.'!K22="","",'พ.ค.'!K22),IF('พ.ค.'!K52="","",'พ.ค.'!K52))</f>
        <v/>
      </c>
      <c r="N22" s="139" t="str">
        <f>IF($B$2=1,IF('พ.ค.'!L22="","",'พ.ค.'!L22),IF('พ.ค.'!L52="","",'พ.ค.'!L52))</f>
        <v/>
      </c>
      <c r="O22" s="139" t="str">
        <f>IF($B$2=1,IF('พ.ค.'!M22="","",'พ.ค.'!M22),IF('พ.ค.'!M52="","",'พ.ค.'!M52))</f>
        <v/>
      </c>
      <c r="P22" s="139" t="str">
        <f>IF($B$2=1,IF('พ.ค.'!N22="","",'พ.ค.'!N22),IF('พ.ค.'!N52="","",'พ.ค.'!N52))</f>
        <v/>
      </c>
      <c r="Q22" s="139" t="str">
        <f>IF($B$2=1,IF('พ.ค.'!O22="","",'พ.ค.'!O22),IF('พ.ค.'!O52="","",'พ.ค.'!O52))</f>
        <v/>
      </c>
      <c r="R22" s="139" t="str">
        <f>IF($B$2=1,IF('พ.ค.'!P22="","",'พ.ค.'!P22),IF('พ.ค.'!P52="","",'พ.ค.'!P52))</f>
        <v/>
      </c>
      <c r="S22" s="139" t="str">
        <f>IF($B$2=1,IF('พ.ค.'!Q22="","",'พ.ค.'!Q22),IF('พ.ค.'!Q52="","",'พ.ค.'!Q52))</f>
        <v/>
      </c>
      <c r="T22" s="139" t="str">
        <f>IF($B$2=1,IF('พ.ค.'!R22="","",'พ.ค.'!R22),IF('พ.ค.'!R52="","",'พ.ค.'!R52))</f>
        <v/>
      </c>
      <c r="U22" s="139" t="str">
        <f>IF($B$2=1,IF('พ.ค.'!S22="","",'พ.ค.'!S22),IF('พ.ค.'!S52="","",'พ.ค.'!S52))</f>
        <v/>
      </c>
      <c r="V22" s="139" t="str">
        <f>IF($B$2=1,IF('พ.ค.'!T22="","",'พ.ค.'!T22),IF('พ.ค.'!T52="","",'พ.ค.'!T52))</f>
        <v/>
      </c>
      <c r="W22" s="139" t="str">
        <f>IF($B$2=1,IF('พ.ค.'!U22="","",'พ.ค.'!U22),IF('พ.ค.'!U52="","",'พ.ค.'!U52))</f>
        <v/>
      </c>
      <c r="X22" s="139" t="str">
        <f>IF($B$2=1,IF('พ.ค.'!V22="","",'พ.ค.'!V22),IF('พ.ค.'!V52="","",'พ.ค.'!V52))</f>
        <v/>
      </c>
      <c r="Y22" s="139" t="str">
        <f>IF($B$2=1,IF('พ.ค.'!W22="","",'พ.ค.'!W22),IF('พ.ค.'!W52="","",'พ.ค.'!W52))</f>
        <v/>
      </c>
      <c r="Z22" s="139" t="str">
        <f>IF($B$2=1,IF('พ.ค.'!X22="","",'พ.ค.'!X22),IF('พ.ค.'!X52="","",'พ.ค.'!X52))</f>
        <v/>
      </c>
      <c r="AA22" s="139" t="str">
        <f>IF($B$2=1,IF('พ.ค.'!Y22="","",'พ.ค.'!Y22),IF('พ.ค.'!Y52="","",'พ.ค.'!Y52))</f>
        <v/>
      </c>
      <c r="AB22" s="139" t="str">
        <f>IF($B$2=1,IF('พ.ค.'!Z22="","",'พ.ค.'!Z22),IF('พ.ค.'!Z52="","",'พ.ค.'!Z52))</f>
        <v/>
      </c>
      <c r="AC22" s="139" t="str">
        <f>IF($B$2=1,IF('พ.ค.'!AA22="","",'พ.ค.'!AA22),IF('พ.ค.'!AA52="","",'พ.ค.'!AA52))</f>
        <v/>
      </c>
      <c r="AD22" s="139" t="str">
        <f>IF($B$2=1,IF('พ.ค.'!AB22="","",'พ.ค.'!AB22),IF('พ.ค.'!AB52="","",'พ.ค.'!AB52))</f>
        <v/>
      </c>
      <c r="AE22" s="139" t="str">
        <f>IF($B$2=1,IF('พ.ค.'!AC22="","",'พ.ค.'!AC22),IF('พ.ค.'!AC52="","",'พ.ค.'!AC52))</f>
        <v/>
      </c>
      <c r="AF22" s="139" t="str">
        <f>IF($B$2=1,IF('พ.ค.'!AD22="","",'พ.ค.'!AD22),IF('พ.ค.'!AD52="","",'พ.ค.'!AD52))</f>
        <v/>
      </c>
      <c r="AG22" s="139" t="str">
        <f>IF($B$2=1,IF('พ.ค.'!AE22="","",'พ.ค.'!AE22),IF('พ.ค.'!AE52="","",'พ.ค.'!AE52))</f>
        <v/>
      </c>
      <c r="AH22" s="139" t="str">
        <f>IF($B$2=1,IF('พ.ค.'!AF22="","",'พ.ค.'!AF22),IF('พ.ค.'!AF52="","",'พ.ค.'!AF52))</f>
        <v/>
      </c>
      <c r="AI22" s="139" t="str">
        <f>IF($B$2=1,IF('พ.ค.'!AG22="","",'พ.ค.'!AG22),IF('พ.ค.'!AG52="","",'พ.ค.'!AG52))</f>
        <v/>
      </c>
      <c r="AJ22" s="139" t="str">
        <f>IF($B$2=1,IF('พ.ค.'!AH22="","",'พ.ค.'!AH22),IF('พ.ค.'!AH52="","",'พ.ค.'!AH52))</f>
        <v/>
      </c>
      <c r="AK22" s="139" t="str">
        <f>IF($B$2=1,IF('พ.ค.'!AI22="","",'พ.ค.'!AI22),IF('พ.ค.'!AI52="","",'พ.ค.'!AI52))</f>
        <v/>
      </c>
      <c r="AL22" s="138">
        <f t="shared" si="11"/>
        <v>19</v>
      </c>
      <c r="AM22" s="139"/>
      <c r="AN22" s="139" t="str">
        <f>IF($B$2=1,IF('มิ.ย.'!D22="","",'มิ.ย.'!D22),IF('มิ.ย.'!D52="","",'มิ.ย.'!D52))</f>
        <v/>
      </c>
      <c r="AO22" s="139" t="str">
        <f>IF($B$2=1,IF('มิ.ย.'!E22="","",'มิ.ย.'!E22),IF('มิ.ย.'!E52="","",'มิ.ย.'!E52))</f>
        <v/>
      </c>
      <c r="AP22" s="139" t="str">
        <f>IF($B$2=1,IF('มิ.ย.'!F22="","",'มิ.ย.'!F22),IF('มิ.ย.'!F52="","",'มิ.ย.'!F52))</f>
        <v/>
      </c>
      <c r="AQ22" s="139" t="str">
        <f>IF($B$2=1,IF('มิ.ย.'!G22="","",'มิ.ย.'!G22),IF('มิ.ย.'!G52="","",'มิ.ย.'!G52))</f>
        <v/>
      </c>
      <c r="AR22" s="139" t="str">
        <f>IF($B$2=1,IF('มิ.ย.'!H22="","",'มิ.ย.'!H22),IF('มิ.ย.'!H52="","",'มิ.ย.'!H52))</f>
        <v/>
      </c>
      <c r="AS22" s="139" t="str">
        <f>IF($B$2=1,IF('มิ.ย.'!I22="","",'มิ.ย.'!I22),IF('มิ.ย.'!I52="","",'มิ.ย.'!I52))</f>
        <v/>
      </c>
      <c r="AT22" s="139" t="str">
        <f>IF($B$2=1,IF('มิ.ย.'!J22="","",'มิ.ย.'!J22),IF('มิ.ย.'!J52="","",'มิ.ย.'!J52))</f>
        <v/>
      </c>
      <c r="AU22" s="139" t="str">
        <f>IF($B$2=1,IF('มิ.ย.'!K22="","",'มิ.ย.'!K22),IF('มิ.ย.'!K52="","",'มิ.ย.'!K52))</f>
        <v/>
      </c>
      <c r="AV22" s="139" t="str">
        <f>IF($B$2=1,IF('มิ.ย.'!L22="","",'มิ.ย.'!L22),IF('มิ.ย.'!L52="","",'มิ.ย.'!L52))</f>
        <v/>
      </c>
      <c r="AW22" s="139" t="str">
        <f>IF($B$2=1,IF('มิ.ย.'!M22="","",'มิ.ย.'!M22),IF('มิ.ย.'!M52="","",'มิ.ย.'!M52))</f>
        <v/>
      </c>
      <c r="AX22" s="139" t="str">
        <f>IF($B$2=1,IF('มิ.ย.'!N22="","",'มิ.ย.'!N22),IF('มิ.ย.'!N52="","",'มิ.ย.'!N52))</f>
        <v/>
      </c>
      <c r="AY22" s="139" t="str">
        <f>IF($B$2=1,IF('มิ.ย.'!O22="","",'มิ.ย.'!O22),IF('มิ.ย.'!O52="","",'มิ.ย.'!O52))</f>
        <v/>
      </c>
      <c r="AZ22" s="139" t="str">
        <f>IF($B$2=1,IF('มิ.ย.'!P22="","",'มิ.ย.'!P22),IF('มิ.ย.'!P52="","",'มิ.ย.'!P52))</f>
        <v/>
      </c>
      <c r="BA22" s="139" t="str">
        <f>IF($B$2=1,IF('มิ.ย.'!Q22="","",'มิ.ย.'!Q22),IF('มิ.ย.'!Q52="","",'มิ.ย.'!Q52))</f>
        <v/>
      </c>
      <c r="BB22" s="139" t="str">
        <f>IF($B$2=1,IF('มิ.ย.'!R22="","",'มิ.ย.'!R22),IF('มิ.ย.'!R52="","",'มิ.ย.'!R52))</f>
        <v/>
      </c>
      <c r="BC22" s="139" t="str">
        <f>IF($B$2=1,IF('มิ.ย.'!S22="","",'มิ.ย.'!S22),IF('มิ.ย.'!S52="","",'มิ.ย.'!S52))</f>
        <v/>
      </c>
      <c r="BD22" s="139" t="str">
        <f>IF($B$2=1,IF('มิ.ย.'!T22="","",'มิ.ย.'!T22),IF('มิ.ย.'!T52="","",'มิ.ย.'!T52))</f>
        <v/>
      </c>
      <c r="BE22" s="139" t="str">
        <f>IF($B$2=1,IF('มิ.ย.'!U22="","",'มิ.ย.'!U22),IF('มิ.ย.'!U52="","",'มิ.ย.'!U52))</f>
        <v/>
      </c>
      <c r="BF22" s="139" t="str">
        <f>IF($B$2=1,IF('มิ.ย.'!V22="","",'มิ.ย.'!V22),IF('มิ.ย.'!V52="","",'มิ.ย.'!V52))</f>
        <v/>
      </c>
      <c r="BG22" s="139" t="str">
        <f>IF($B$2=1,IF('มิ.ย.'!W22="","",'มิ.ย.'!W22),IF('มิ.ย.'!W52="","",'มิ.ย.'!W52))</f>
        <v/>
      </c>
      <c r="BH22" s="139" t="str">
        <f>IF($B$2=1,IF('มิ.ย.'!X22="","",'มิ.ย.'!X22),IF('มิ.ย.'!X52="","",'มิ.ย.'!X52))</f>
        <v/>
      </c>
      <c r="BI22" s="139" t="str">
        <f>IF($B$2=1,IF('มิ.ย.'!Y22="","",'มิ.ย.'!Y22),IF('มิ.ย.'!Y52="","",'มิ.ย.'!Y52))</f>
        <v/>
      </c>
      <c r="BJ22" s="139" t="str">
        <f>IF($B$2=1,IF('มิ.ย.'!Z22="","",'มิ.ย.'!Z22),IF('มิ.ย.'!Z52="","",'มิ.ย.'!Z52))</f>
        <v/>
      </c>
      <c r="BK22" s="139" t="str">
        <f>IF($B$2=1,IF('มิ.ย.'!AA22="","",'มิ.ย.'!AA22),IF('มิ.ย.'!AA52="","",'มิ.ย.'!AA52))</f>
        <v/>
      </c>
      <c r="BL22" s="139" t="str">
        <f>IF($B$2=1,IF('มิ.ย.'!AB22="","",'มิ.ย.'!AB22),IF('มิ.ย.'!AB52="","",'มิ.ย.'!AB52))</f>
        <v/>
      </c>
      <c r="BM22" s="139" t="str">
        <f>IF($B$2=1,IF('มิ.ย.'!AC22="","",'มิ.ย.'!AC22),IF('มิ.ย.'!AC52="","",'มิ.ย.'!AC52))</f>
        <v/>
      </c>
      <c r="BN22" s="139" t="str">
        <f>IF($B$2=1,IF('มิ.ย.'!AD22="","",'มิ.ย.'!AD22),IF('มิ.ย.'!AD52="","",'มิ.ย.'!AD52))</f>
        <v/>
      </c>
      <c r="BO22" s="139" t="str">
        <f>IF($B$2=1,IF('มิ.ย.'!AE22="","",'มิ.ย.'!AE22),IF('มิ.ย.'!AE52="","",'มิ.ย.'!AE52))</f>
        <v/>
      </c>
      <c r="BP22" s="139" t="str">
        <f>IF($B$2=1,IF('มิ.ย.'!AF22="","",'มิ.ย.'!AF22),IF('มิ.ย.'!AF52="","",'มิ.ย.'!AF52))</f>
        <v/>
      </c>
      <c r="BQ22" s="139" t="str">
        <f>IF($B$2=1,IF('มิ.ย.'!AG22="","",'มิ.ย.'!AG22),IF('มิ.ย.'!AG52="","",'มิ.ย.'!AG52))</f>
        <v/>
      </c>
      <c r="BR22" s="139" t="str">
        <f>IF($B$2=1,IF('มิ.ย.'!AH22="","",'มิ.ย.'!AH22),IF('มิ.ย.'!AH52="","",'มิ.ย.'!AH52))</f>
        <v/>
      </c>
      <c r="BS22" s="139" t="str">
        <f>IF($B$2=1,IF('มิ.ย.'!AI22="","",'มิ.ย.'!AI22),IF('มิ.ย.'!AI52="","",'มิ.ย.'!AI52))</f>
        <v/>
      </c>
      <c r="BT22" s="138">
        <f t="shared" si="12"/>
        <v>19</v>
      </c>
      <c r="BU22" s="139"/>
      <c r="BV22" s="139" t="str">
        <f>IF($B$2=1,IF('ก.ค.'!D22="","",'ก.ค.'!D22),IF('ก.ค.'!D52="","",'ก.ค.'!D52))</f>
        <v/>
      </c>
      <c r="BW22" s="139" t="str">
        <f>IF($B$2=1,IF('ก.ค.'!E22="","",'ก.ค.'!E22),IF('ก.ค.'!E52="","",'ก.ค.'!E52))</f>
        <v/>
      </c>
      <c r="BX22" s="139" t="str">
        <f>IF($B$2=1,IF('ก.ค.'!F22="","",'ก.ค.'!F22),IF('ก.ค.'!F52="","",'ก.ค.'!F52))</f>
        <v/>
      </c>
      <c r="BY22" s="139" t="str">
        <f>IF($B$2=1,IF('ก.ค.'!G22="","",'ก.ค.'!G22),IF('ก.ค.'!G52="","",'ก.ค.'!G52))</f>
        <v/>
      </c>
      <c r="BZ22" s="139" t="str">
        <f>IF($B$2=1,IF('ก.ค.'!H22="","",'ก.ค.'!H22),IF('ก.ค.'!H52="","",'ก.ค.'!H52))</f>
        <v/>
      </c>
      <c r="CA22" s="139" t="str">
        <f>IF($B$2=1,IF('ก.ค.'!I22="","",'ก.ค.'!I22),IF('ก.ค.'!I52="","",'ก.ค.'!I52))</f>
        <v/>
      </c>
      <c r="CB22" s="139" t="str">
        <f>IF($B$2=1,IF('ก.ค.'!J22="","",'ก.ค.'!J22),IF('ก.ค.'!J52="","",'ก.ค.'!J52))</f>
        <v/>
      </c>
      <c r="CC22" s="139" t="str">
        <f>IF($B$2=1,IF('ก.ค.'!K22="","",'ก.ค.'!K22),IF('ก.ค.'!K52="","",'ก.ค.'!K52))</f>
        <v/>
      </c>
      <c r="CD22" s="139" t="str">
        <f>IF($B$2=1,IF('ก.ค.'!L22="","",'ก.ค.'!L22),IF('ก.ค.'!L52="","",'ก.ค.'!L52))</f>
        <v/>
      </c>
      <c r="CE22" s="139" t="str">
        <f>IF($B$2=1,IF('ก.ค.'!M22="","",'ก.ค.'!M22),IF('ก.ค.'!M52="","",'ก.ค.'!M52))</f>
        <v/>
      </c>
      <c r="CF22" s="139" t="str">
        <f>IF($B$2=1,IF('ก.ค.'!N22="","",'ก.ค.'!N22),IF('ก.ค.'!N52="","",'ก.ค.'!N52))</f>
        <v/>
      </c>
      <c r="CG22" s="139" t="str">
        <f>IF($B$2=1,IF('ก.ค.'!O22="","",'ก.ค.'!O22),IF('ก.ค.'!O52="","",'ก.ค.'!O52))</f>
        <v/>
      </c>
      <c r="CH22" s="139" t="str">
        <f>IF($B$2=1,IF('ก.ค.'!P22="","",'ก.ค.'!P22),IF('ก.ค.'!P52="","",'ก.ค.'!P52))</f>
        <v/>
      </c>
      <c r="CI22" s="139" t="str">
        <f>IF($B$2=1,IF('ก.ค.'!Q22="","",'ก.ค.'!Q22),IF('ก.ค.'!Q52="","",'ก.ค.'!Q52))</f>
        <v/>
      </c>
      <c r="CJ22" s="139" t="str">
        <f>IF($B$2=1,IF('ก.ค.'!R22="","",'ก.ค.'!R22),IF('ก.ค.'!R52="","",'ก.ค.'!R52))</f>
        <v/>
      </c>
      <c r="CK22" s="139" t="str">
        <f>IF($B$2=1,IF('ก.ค.'!S22="","",'ก.ค.'!S22),IF('ก.ค.'!S52="","",'ก.ค.'!S52))</f>
        <v/>
      </c>
      <c r="CL22" s="139" t="str">
        <f>IF($B$2=1,IF('ก.ค.'!T22="","",'ก.ค.'!T22),IF('ก.ค.'!T52="","",'ก.ค.'!T52))</f>
        <v/>
      </c>
      <c r="CM22" s="139" t="str">
        <f>IF($B$2=1,IF('ก.ค.'!U22="","",'ก.ค.'!U22),IF('ก.ค.'!U52="","",'ก.ค.'!U52))</f>
        <v/>
      </c>
      <c r="CN22" s="139" t="str">
        <f>IF($B$2=1,IF('ก.ค.'!V22="","",'ก.ค.'!V22),IF('ก.ค.'!V52="","",'ก.ค.'!V52))</f>
        <v/>
      </c>
      <c r="CO22" s="139" t="str">
        <f>IF($B$2=1,IF('ก.ค.'!W22="","",'ก.ค.'!W22),IF('ก.ค.'!W52="","",'ก.ค.'!W52))</f>
        <v/>
      </c>
      <c r="CP22" s="139" t="str">
        <f>IF($B$2=1,IF('ก.ค.'!X22="","",'ก.ค.'!X22),IF('ก.ค.'!X52="","",'ก.ค.'!X52))</f>
        <v/>
      </c>
      <c r="CQ22" s="139" t="str">
        <f>IF($B$2=1,IF('ก.ค.'!Y22="","",'ก.ค.'!Y22),IF('ก.ค.'!Y52="","",'ก.ค.'!Y52))</f>
        <v/>
      </c>
      <c r="CR22" s="139" t="str">
        <f>IF($B$2=1,IF('ก.ค.'!Z22="","",'ก.ค.'!Z22),IF('ก.ค.'!Z52="","",'ก.ค.'!Z52))</f>
        <v/>
      </c>
      <c r="CS22" s="139" t="str">
        <f>IF($B$2=1,IF('ก.ค.'!AA22="","",'ก.ค.'!AA22),IF('ก.ค.'!AA52="","",'ก.ค.'!AA52))</f>
        <v/>
      </c>
      <c r="CT22" s="139" t="str">
        <f>IF($B$2=1,IF('ก.ค.'!AB22="","",'ก.ค.'!AB22),IF('ก.ค.'!AB52="","",'ก.ค.'!AB52))</f>
        <v/>
      </c>
      <c r="CU22" s="139" t="str">
        <f>IF($B$2=1,IF('ก.ค.'!AC22="","",'ก.ค.'!AC22),IF('ก.ค.'!AC52="","",'ก.ค.'!AC52))</f>
        <v/>
      </c>
      <c r="CV22" s="139" t="str">
        <f>IF($B$2=1,IF('ก.ค.'!AD22="","",'ก.ค.'!AD22),IF('ก.ค.'!AD52="","",'ก.ค.'!AD52))</f>
        <v/>
      </c>
      <c r="CW22" s="139" t="str">
        <f>IF($B$2=1,IF('ก.ค.'!AE22="","",'ก.ค.'!AE22),IF('ก.ค.'!AE52="","",'ก.ค.'!AE52))</f>
        <v/>
      </c>
      <c r="CX22" s="139" t="str">
        <f>IF($B$2=1,IF('ก.ค.'!AF22="","",'ก.ค.'!AF22),IF('ก.ค.'!AF52="","",'ก.ค.'!AF52))</f>
        <v/>
      </c>
      <c r="CY22" s="139" t="str">
        <f>IF($B$2=1,IF('ก.ค.'!AG22="","",'ก.ค.'!AG22),IF('ก.ค.'!AG52="","",'ก.ค.'!AG52))</f>
        <v/>
      </c>
      <c r="CZ22" s="139" t="str">
        <f>IF($B$2=1,IF('ก.ค.'!AH22="","",'ก.ค.'!AH22),IF('ก.ค.'!AH52="","",'ก.ค.'!AH52))</f>
        <v/>
      </c>
      <c r="DA22" s="139" t="str">
        <f>IF($B$2=1,IF('ก.ค.'!AI22="","",'ก.ค.'!AI22),IF('ก.ค.'!AI52="","",'ก.ค.'!AI52))</f>
        <v/>
      </c>
      <c r="DB22" s="138">
        <f t="shared" si="13"/>
        <v>19</v>
      </c>
      <c r="DC22" s="139"/>
      <c r="DD22" s="139" t="str">
        <f>IF($B$2=1,IF('ส.ค.'!D22="","",'ส.ค.'!D22),IF('ส.ค.'!D52="","",'ส.ค.'!D52))</f>
        <v/>
      </c>
      <c r="DE22" s="139" t="str">
        <f>IF($B$2=1,IF('ส.ค.'!E22="","",'ส.ค.'!E22),IF('ส.ค.'!E52="","",'ส.ค.'!E52))</f>
        <v/>
      </c>
      <c r="DF22" s="139" t="str">
        <f>IF($B$2=1,IF('ส.ค.'!F22="","",'ส.ค.'!F22),IF('ส.ค.'!F52="","",'ส.ค.'!F52))</f>
        <v/>
      </c>
      <c r="DG22" s="139" t="str">
        <f>IF($B$2=1,IF('ส.ค.'!G22="","",'ส.ค.'!G22),IF('ส.ค.'!G52="","",'ส.ค.'!G52))</f>
        <v/>
      </c>
      <c r="DH22" s="139" t="str">
        <f>IF($B$2=1,IF('ส.ค.'!H22="","",'ส.ค.'!H22),IF('ส.ค.'!H52="","",'ส.ค.'!H52))</f>
        <v/>
      </c>
      <c r="DI22" s="139" t="str">
        <f>IF($B$2=1,IF('ส.ค.'!I22="","",'ส.ค.'!I22),IF('ส.ค.'!I52="","",'ส.ค.'!I52))</f>
        <v/>
      </c>
      <c r="DJ22" s="139" t="str">
        <f>IF($B$2=1,IF('ส.ค.'!J22="","",'ส.ค.'!J22),IF('ส.ค.'!J52="","",'ส.ค.'!J52))</f>
        <v/>
      </c>
      <c r="DK22" s="139" t="str">
        <f>IF($B$2=1,IF('ส.ค.'!K22="","",'ส.ค.'!K22),IF('ส.ค.'!K52="","",'ส.ค.'!K52))</f>
        <v/>
      </c>
      <c r="DL22" s="139" t="str">
        <f>IF($B$2=1,IF('ส.ค.'!L22="","",'ส.ค.'!L22),IF('ส.ค.'!L52="","",'ส.ค.'!L52))</f>
        <v/>
      </c>
      <c r="DM22" s="139" t="str">
        <f>IF($B$2=1,IF('ส.ค.'!M22="","",'ส.ค.'!M22),IF('ส.ค.'!M52="","",'ส.ค.'!M52))</f>
        <v/>
      </c>
      <c r="DN22" s="139" t="str">
        <f>IF($B$2=1,IF('ส.ค.'!N22="","",'ส.ค.'!N22),IF('ส.ค.'!N52="","",'ส.ค.'!N52))</f>
        <v/>
      </c>
      <c r="DO22" s="139" t="str">
        <f>IF($B$2=1,IF('ส.ค.'!O22="","",'ส.ค.'!O22),IF('ส.ค.'!O52="","",'ส.ค.'!O52))</f>
        <v/>
      </c>
      <c r="DP22" s="139" t="str">
        <f>IF($B$2=1,IF('ส.ค.'!P22="","",'ส.ค.'!P22),IF('ส.ค.'!P52="","",'ส.ค.'!P52))</f>
        <v/>
      </c>
      <c r="DQ22" s="139" t="str">
        <f>IF($B$2=1,IF('ส.ค.'!Q22="","",'ส.ค.'!Q22),IF('ส.ค.'!Q52="","",'ส.ค.'!Q52))</f>
        <v/>
      </c>
      <c r="DR22" s="139" t="str">
        <f>IF($B$2=1,IF('ส.ค.'!R22="","",'ส.ค.'!R22),IF('ส.ค.'!R52="","",'ส.ค.'!R52))</f>
        <v/>
      </c>
      <c r="DS22" s="139" t="str">
        <f>IF($B$2=1,IF('ส.ค.'!S22="","",'ส.ค.'!S22),IF('ส.ค.'!S52="","",'ส.ค.'!S52))</f>
        <v/>
      </c>
      <c r="DT22" s="139" t="str">
        <f>IF($B$2=1,IF('ส.ค.'!T22="","",'ส.ค.'!T22),IF('ส.ค.'!T52="","",'ส.ค.'!T52))</f>
        <v/>
      </c>
      <c r="DU22" s="139" t="str">
        <f>IF($B$2=1,IF('ส.ค.'!U22="","",'ส.ค.'!U22),IF('ส.ค.'!U52="","",'ส.ค.'!U52))</f>
        <v/>
      </c>
      <c r="DV22" s="139" t="str">
        <f>IF($B$2=1,IF('ส.ค.'!V22="","",'ส.ค.'!V22),IF('ส.ค.'!V52="","",'ส.ค.'!V52))</f>
        <v/>
      </c>
      <c r="DW22" s="139" t="str">
        <f>IF($B$2=1,IF('ส.ค.'!W22="","",'ส.ค.'!W22),IF('ส.ค.'!W52="","",'ส.ค.'!W52))</f>
        <v/>
      </c>
      <c r="DX22" s="139" t="str">
        <f>IF($B$2=1,IF('ส.ค.'!X22="","",'ส.ค.'!X22),IF('ส.ค.'!X52="","",'ส.ค.'!X52))</f>
        <v/>
      </c>
      <c r="DY22" s="139" t="str">
        <f>IF($B$2=1,IF('ส.ค.'!Y22="","",'ส.ค.'!Y22),IF('ส.ค.'!Y52="","",'ส.ค.'!Y52))</f>
        <v/>
      </c>
      <c r="DZ22" s="139" t="str">
        <f>IF($B$2=1,IF('ส.ค.'!Z22="","",'ส.ค.'!Z22),IF('ส.ค.'!Z52="","",'ส.ค.'!Z52))</f>
        <v/>
      </c>
      <c r="EA22" s="139" t="str">
        <f>IF($B$2=1,IF('ส.ค.'!AA22="","",'ส.ค.'!AA22),IF('ส.ค.'!AA52="","",'ส.ค.'!AA52))</f>
        <v/>
      </c>
      <c r="EB22" s="139" t="str">
        <f>IF($B$2=1,IF('ส.ค.'!AB22="","",'ส.ค.'!AB22),IF('ส.ค.'!AB52="","",'ส.ค.'!AB52))</f>
        <v/>
      </c>
      <c r="EC22" s="139" t="str">
        <f>IF($B$2=1,IF('ส.ค.'!AC22="","",'ส.ค.'!AC22),IF('ส.ค.'!AC52="","",'ส.ค.'!AC52))</f>
        <v/>
      </c>
      <c r="ED22" s="139" t="str">
        <f>IF($B$2=1,IF('ส.ค.'!AD22="","",'ส.ค.'!AD22),IF('ส.ค.'!AD52="","",'ส.ค.'!AD52))</f>
        <v/>
      </c>
      <c r="EE22" s="139" t="str">
        <f>IF($B$2=1,IF('ส.ค.'!AE22="","",'ส.ค.'!AE22),IF('ส.ค.'!AE52="","",'ส.ค.'!AE52))</f>
        <v/>
      </c>
      <c r="EF22" s="139" t="str">
        <f>IF($B$2=1,IF('ส.ค.'!AF22="","",'ส.ค.'!AF22),IF('ส.ค.'!AF52="","",'ส.ค.'!AF52))</f>
        <v/>
      </c>
      <c r="EG22" s="139" t="str">
        <f>IF($B$2=1,IF('ส.ค.'!AG22="","",'ส.ค.'!AG22),IF('ส.ค.'!AG52="","",'ส.ค.'!AG52))</f>
        <v/>
      </c>
      <c r="EH22" s="139" t="str">
        <f>IF($B$2=1,IF('ส.ค.'!AH22="","",'ส.ค.'!AH22),IF('ส.ค.'!AH52="","",'ส.ค.'!AH52))</f>
        <v/>
      </c>
      <c r="EI22" s="139" t="str">
        <f>IF($B$2=1,IF('ส.ค.'!AI22="","",'ส.ค.'!AI22),IF('ส.ค.'!AI52="","",'ส.ค.'!AI52))</f>
        <v/>
      </c>
      <c r="EJ22" s="138">
        <f t="shared" si="14"/>
        <v>19</v>
      </c>
      <c r="EK22" s="139"/>
      <c r="EL22" s="139" t="str">
        <f>IF($B$2=1,IF('ก.ย.'!D22="","",'ก.ย.'!D22),IF('ก.ย.'!D52="","",'ก.ย.'!D52))</f>
        <v/>
      </c>
      <c r="EM22" s="139" t="str">
        <f>IF($B$2=1,IF('ก.ย.'!E22="","",'ก.ย.'!E22),IF('ก.ย.'!E52="","",'ก.ย.'!E52))</f>
        <v/>
      </c>
      <c r="EN22" s="139" t="str">
        <f>IF($B$2=1,IF('ก.ย.'!F22="","",'ก.ย.'!F22),IF('ก.ย.'!F52="","",'ก.ย.'!F52))</f>
        <v/>
      </c>
      <c r="EO22" s="139" t="str">
        <f>IF($B$2=1,IF('ก.ย.'!G22="","",'ก.ย.'!G22),IF('ก.ย.'!G52="","",'ก.ย.'!G52))</f>
        <v/>
      </c>
      <c r="EP22" s="139" t="str">
        <f>IF($B$2=1,IF('ก.ย.'!H22="","",'ก.ย.'!H22),IF('ก.ย.'!H52="","",'ก.ย.'!H52))</f>
        <v/>
      </c>
      <c r="EQ22" s="139" t="str">
        <f>IF($B$2=1,IF('ก.ย.'!I22="","",'ก.ย.'!I22),IF('ก.ย.'!I52="","",'ก.ย.'!I52))</f>
        <v/>
      </c>
      <c r="ER22" s="139" t="str">
        <f>IF($B$2=1,IF('ก.ย.'!J22="","",'ก.ย.'!J22),IF('ก.ย.'!J52="","",'ก.ย.'!J52))</f>
        <v/>
      </c>
      <c r="ES22" s="139" t="str">
        <f>IF($B$2=1,IF('ก.ย.'!K22="","",'ก.ย.'!K22),IF('ก.ย.'!K52="","",'ก.ย.'!K52))</f>
        <v/>
      </c>
      <c r="ET22" s="139" t="str">
        <f>IF($B$2=1,IF('ก.ย.'!L22="","",'ก.ย.'!L22),IF('ก.ย.'!L52="","",'ก.ย.'!L52))</f>
        <v/>
      </c>
      <c r="EU22" s="139" t="str">
        <f>IF($B$2=1,IF('ก.ย.'!M22="","",'ก.ย.'!M22),IF('ก.ย.'!M52="","",'ก.ย.'!M52))</f>
        <v/>
      </c>
      <c r="EV22" s="139" t="str">
        <f>IF($B$2=1,IF('ก.ย.'!N22="","",'ก.ย.'!N22),IF('ก.ย.'!N52="","",'ก.ย.'!N52))</f>
        <v/>
      </c>
      <c r="EW22" s="139" t="str">
        <f>IF($B$2=1,IF('ก.ย.'!O22="","",'ก.ย.'!O22),IF('ก.ย.'!O52="","",'ก.ย.'!O52))</f>
        <v/>
      </c>
      <c r="EX22" s="139" t="str">
        <f>IF($B$2=1,IF('ก.ย.'!P22="","",'ก.ย.'!P22),IF('ก.ย.'!P52="","",'ก.ย.'!P52))</f>
        <v/>
      </c>
      <c r="EY22" s="139" t="str">
        <f>IF($B$2=1,IF('ก.ย.'!Q22="","",'ก.ย.'!Q22),IF('ก.ย.'!Q52="","",'ก.ย.'!Q52))</f>
        <v/>
      </c>
      <c r="EZ22" s="139" t="str">
        <f>IF($B$2=1,IF('ก.ย.'!R22="","",'ก.ย.'!R22),IF('ก.ย.'!R52="","",'ก.ย.'!R52))</f>
        <v/>
      </c>
      <c r="FA22" s="139" t="str">
        <f>IF($B$2=1,IF('ก.ย.'!S22="","",'ก.ย.'!S22),IF('ก.ย.'!S52="","",'ก.ย.'!S52))</f>
        <v/>
      </c>
      <c r="FB22" s="139" t="str">
        <f>IF($B$2=1,IF('ก.ย.'!T22="","",'ก.ย.'!T22),IF('ก.ย.'!T52="","",'ก.ย.'!T52))</f>
        <v/>
      </c>
      <c r="FC22" s="139" t="str">
        <f>IF($B$2=1,IF('ก.ย.'!U22="","",'ก.ย.'!U22),IF('ก.ย.'!U52="","",'ก.ย.'!U52))</f>
        <v/>
      </c>
      <c r="FD22" s="139" t="str">
        <f>IF($B$2=1,IF('ก.ย.'!V22="","",'ก.ย.'!V22),IF('ก.ย.'!V52="","",'ก.ย.'!V52))</f>
        <v/>
      </c>
      <c r="FE22" s="139" t="str">
        <f>IF($B$2=1,IF('ก.ย.'!W22="","",'ก.ย.'!W22),IF('ก.ย.'!W52="","",'ก.ย.'!W52))</f>
        <v/>
      </c>
      <c r="FF22" s="139" t="str">
        <f>IF($B$2=1,IF('ก.ย.'!X22="","",'ก.ย.'!X22),IF('ก.ย.'!X52="","",'ก.ย.'!X52))</f>
        <v/>
      </c>
      <c r="FG22" s="139" t="str">
        <f>IF($B$2=1,IF('ก.ย.'!Y22="","",'ก.ย.'!Y22),IF('ก.ย.'!Y52="","",'ก.ย.'!Y52))</f>
        <v/>
      </c>
      <c r="FH22" s="139" t="str">
        <f>IF($B$2=1,IF('ก.ย.'!Z22="","",'ก.ย.'!Z22),IF('ก.ย.'!Z52="","",'ก.ย.'!Z52))</f>
        <v/>
      </c>
      <c r="FI22" s="139" t="str">
        <f>IF($B$2=1,IF('ก.ย.'!AA22="","",'ก.ย.'!AA22),IF('ก.ย.'!AA52="","",'ก.ย.'!AA52))</f>
        <v/>
      </c>
      <c r="FJ22" s="139" t="str">
        <f>IF($B$2=1,IF('ก.ย.'!AB22="","",'ก.ย.'!AB22),IF('ก.ย.'!AB52="","",'ก.ย.'!AB52))</f>
        <v/>
      </c>
      <c r="FK22" s="139" t="str">
        <f>IF($B$2=1,IF('ก.ย.'!AC22="","",'ก.ย.'!AC22),IF('ก.ย.'!AC52="","",'ก.ย.'!AC52))</f>
        <v/>
      </c>
      <c r="FL22" s="139" t="str">
        <f>IF($B$2=1,IF('ก.ย.'!AD22="","",'ก.ย.'!AD22),IF('ก.ย.'!AD52="","",'ก.ย.'!AD52))</f>
        <v/>
      </c>
      <c r="FM22" s="139" t="str">
        <f>IF($B$2=1,IF('ก.ย.'!AE22="","",'ก.ย.'!AE22),IF('ก.ย.'!AE52="","",'ก.ย.'!AE52))</f>
        <v/>
      </c>
      <c r="FN22" s="139" t="str">
        <f>IF($B$2=1,IF('ก.ย.'!AF22="","",'ก.ย.'!AF22),IF('ก.ย.'!AF52="","",'ก.ย.'!AF52))</f>
        <v/>
      </c>
      <c r="FO22" s="139" t="str">
        <f>IF($B$2=1,IF('ก.ย.'!AG22="","",'ก.ย.'!AG22),IF('ก.ย.'!AG52="","",'ก.ย.'!AG52))</f>
        <v/>
      </c>
      <c r="FP22" s="139" t="str">
        <f>IF($B$2=1,IF('ก.ย.'!AH22="","",'ก.ย.'!AH22),IF('ก.ย.'!AH52="","",'ก.ย.'!AH52))</f>
        <v/>
      </c>
      <c r="FQ22" s="139" t="str">
        <f>IF($B$2=1,IF('ก.ย.'!AI22="","",'ก.ย.'!AI22),IF('ก.ย.'!AI52="","",'ก.ย.'!AI52))</f>
        <v/>
      </c>
      <c r="FR22" s="138">
        <f t="shared" si="15"/>
        <v>19</v>
      </c>
      <c r="FS22" s="139"/>
      <c r="FT22" s="139" t="str">
        <f>IF($B$2=1,IF('ต.ค.'!D22="","",'ต.ค.'!D22),IF('ต.ค.'!D52="","",'ต.ค.'!D52))</f>
        <v/>
      </c>
      <c r="FU22" s="139" t="str">
        <f>IF($B$2=1,IF('ต.ค.'!E22="","",'ต.ค.'!E22),IF('ต.ค.'!E52="","",'ต.ค.'!E52))</f>
        <v/>
      </c>
      <c r="FV22" s="139" t="str">
        <f>IF($B$2=1,IF('ต.ค.'!F22="","",'ต.ค.'!F22),IF('ต.ค.'!F52="","",'ต.ค.'!F52))</f>
        <v/>
      </c>
      <c r="FW22" s="139" t="str">
        <f>IF($B$2=1,IF('ต.ค.'!G22="","",'ต.ค.'!G22),IF('ต.ค.'!G52="","",'ต.ค.'!G52))</f>
        <v/>
      </c>
      <c r="FX22" s="139" t="str">
        <f>IF($B$2=1,IF('ต.ค.'!H22="","",'ต.ค.'!H22),IF('ต.ค.'!H52="","",'ต.ค.'!H52))</f>
        <v/>
      </c>
      <c r="FY22" s="139" t="str">
        <f>IF($B$2=1,IF('ต.ค.'!I22="","",'ต.ค.'!I22),IF('ต.ค.'!I52="","",'ต.ค.'!I52))</f>
        <v/>
      </c>
      <c r="FZ22" s="139" t="str">
        <f>IF($B$2=1,IF('ต.ค.'!J22="","",'ต.ค.'!J22),IF('ต.ค.'!J52="","",'ต.ค.'!J52))</f>
        <v/>
      </c>
      <c r="GA22" s="139" t="str">
        <f>IF($B$2=1,IF('ต.ค.'!K22="","",'ต.ค.'!K22),IF('ต.ค.'!K52="","",'ต.ค.'!K52))</f>
        <v/>
      </c>
      <c r="GB22" s="139" t="str">
        <f>IF($B$2=1,IF('ต.ค.'!L22="","",'ต.ค.'!L22),IF('ต.ค.'!L52="","",'ต.ค.'!L52))</f>
        <v/>
      </c>
      <c r="GC22" s="139" t="str">
        <f>IF($B$2=1,IF('ต.ค.'!M22="","",'ต.ค.'!M22),IF('ต.ค.'!M52="","",'ต.ค.'!M52))</f>
        <v/>
      </c>
      <c r="GD22" s="139" t="str">
        <f>IF($B$2=1,IF('ต.ค.'!N22="","",'ต.ค.'!N22),IF('ต.ค.'!N52="","",'ต.ค.'!N52))</f>
        <v/>
      </c>
      <c r="GE22" s="139" t="str">
        <f>IF($B$2=1,IF('ต.ค.'!O22="","",'ต.ค.'!O22),IF('ต.ค.'!O52="","",'ต.ค.'!O52))</f>
        <v/>
      </c>
      <c r="GF22" s="139" t="str">
        <f>IF($B$2=1,IF('ต.ค.'!P22="","",'ต.ค.'!P22),IF('ต.ค.'!P52="","",'ต.ค.'!P52))</f>
        <v/>
      </c>
      <c r="GG22" s="139" t="str">
        <f>IF($B$2=1,IF('ต.ค.'!Q22="","",'ต.ค.'!Q22),IF('ต.ค.'!Q52="","",'ต.ค.'!Q52))</f>
        <v/>
      </c>
      <c r="GH22" s="139" t="str">
        <f>IF($B$2=1,IF('ต.ค.'!R22="","",'ต.ค.'!R22),IF('ต.ค.'!R52="","",'ต.ค.'!R52))</f>
        <v/>
      </c>
      <c r="GI22" s="139" t="str">
        <f>IF($B$2=1,IF('ต.ค.'!S22="","",'ต.ค.'!S22),IF('ต.ค.'!S52="","",'ต.ค.'!S52))</f>
        <v/>
      </c>
      <c r="GJ22" s="139" t="str">
        <f>IF($B$2=1,IF('ต.ค.'!T22="","",'ต.ค.'!T22),IF('ต.ค.'!T52="","",'ต.ค.'!T52))</f>
        <v/>
      </c>
      <c r="GK22" s="139" t="str">
        <f>IF($B$2=1,IF('ต.ค.'!U22="","",'ต.ค.'!U22),IF('ต.ค.'!U52="","",'ต.ค.'!U52))</f>
        <v/>
      </c>
      <c r="GL22" s="139" t="str">
        <f>IF($B$2=1,IF('ต.ค.'!V22="","",'ต.ค.'!V22),IF('ต.ค.'!V52="","",'ต.ค.'!V52))</f>
        <v/>
      </c>
      <c r="GM22" s="139" t="str">
        <f>IF($B$2=1,IF('ต.ค.'!W22="","",'ต.ค.'!W22),IF('ต.ค.'!W52="","",'ต.ค.'!W52))</f>
        <v/>
      </c>
      <c r="GN22" s="139" t="str">
        <f>IF($B$2=1,IF('ต.ค.'!X22="","",'ต.ค.'!X22),IF('ต.ค.'!X52="","",'ต.ค.'!X52))</f>
        <v/>
      </c>
      <c r="GO22" s="139" t="str">
        <f>IF($B$2=1,IF('ต.ค.'!Y22="","",'ต.ค.'!Y22),IF('ต.ค.'!Y52="","",'ต.ค.'!Y52))</f>
        <v/>
      </c>
      <c r="GP22" s="139" t="str">
        <f>IF($B$2=1,IF('ต.ค.'!Z22="","",'ต.ค.'!Z22),IF('ต.ค.'!Z52="","",'ต.ค.'!Z52))</f>
        <v/>
      </c>
      <c r="GQ22" s="139" t="str">
        <f>IF($B$2=1,IF('ต.ค.'!AA22="","",'ต.ค.'!AA22),IF('ต.ค.'!AA52="","",'ต.ค.'!AA52))</f>
        <v/>
      </c>
      <c r="GR22" s="139" t="str">
        <f>IF($B$2=1,IF('ต.ค.'!AB22="","",'ต.ค.'!AB22),IF('ต.ค.'!AB52="","",'ต.ค.'!AB52))</f>
        <v/>
      </c>
      <c r="GS22" s="139" t="str">
        <f>IF($B$2=1,IF('ต.ค.'!AC22="","",'ต.ค.'!AC22),IF('ต.ค.'!AC52="","",'ต.ค.'!AC52))</f>
        <v/>
      </c>
      <c r="GT22" s="139" t="str">
        <f>IF($B$2=1,IF('ต.ค.'!AD22="","",'ต.ค.'!AD22),IF('ต.ค.'!AD52="","",'ต.ค.'!AD52))</f>
        <v/>
      </c>
      <c r="GU22" s="139" t="str">
        <f>IF($B$2=1,IF('ต.ค.'!AE22="","",'ต.ค.'!AE22),IF('ต.ค.'!AE52="","",'ต.ค.'!AE52))</f>
        <v/>
      </c>
      <c r="GV22" s="139" t="str">
        <f>IF($B$2=1,IF('ต.ค.'!AF22="","",'ต.ค.'!AF22),IF('ต.ค.'!AF52="","",'ต.ค.'!AF52))</f>
        <v/>
      </c>
      <c r="GW22" s="139" t="str">
        <f>IF($B$2=1,IF('ต.ค.'!AG22="","",'ต.ค.'!AG22),IF('ต.ค.'!AG52="","",'ต.ค.'!AG52))</f>
        <v/>
      </c>
      <c r="GX22" s="139" t="str">
        <f>IF($B$2=1,IF('ต.ค.'!AH22="","",'ต.ค.'!AH22),IF('ต.ค.'!AH52="","",'ต.ค.'!AH52))</f>
        <v/>
      </c>
      <c r="GY22" s="139" t="str">
        <f>IF($B$2=1,IF('ต.ค.'!AI22="","",'ต.ค.'!AI22),IF('ต.ค.'!AI52="","",'ต.ค.'!AI52))</f>
        <v/>
      </c>
      <c r="GZ22" s="138">
        <f t="shared" si="16"/>
        <v>19</v>
      </c>
      <c r="HA22" s="139"/>
      <c r="HB22" s="139" t="str">
        <f>IF($B$2=1,IF('พ.ย.'!D22="","",'พ.ย.'!D22),IF('พ.ย.'!D52="","",'พ.ย.'!D52))</f>
        <v/>
      </c>
      <c r="HC22" s="139" t="str">
        <f>IF($B$2=1,IF('พ.ย.'!E22="","",'พ.ย.'!E22),IF('พ.ย.'!E52="","",'พ.ย.'!E52))</f>
        <v/>
      </c>
      <c r="HD22" s="139" t="str">
        <f>IF($B$2=1,IF('พ.ย.'!F22="","",'พ.ย.'!F22),IF('พ.ย.'!F52="","",'พ.ย.'!F52))</f>
        <v/>
      </c>
      <c r="HE22" s="139" t="str">
        <f>IF($B$2=1,IF('พ.ย.'!G22="","",'พ.ย.'!G22),IF('พ.ย.'!G52="","",'พ.ย.'!G52))</f>
        <v/>
      </c>
      <c r="HF22" s="139" t="str">
        <f>IF($B$2=1,IF('พ.ย.'!H22="","",'พ.ย.'!H22),IF('พ.ย.'!H52="","",'พ.ย.'!H52))</f>
        <v/>
      </c>
      <c r="HG22" s="139" t="str">
        <f>IF($B$2=1,IF('พ.ย.'!I22="","",'พ.ย.'!I22),IF('พ.ย.'!I52="","",'พ.ย.'!I52))</f>
        <v/>
      </c>
      <c r="HH22" s="139" t="str">
        <f>IF($B$2=1,IF('พ.ย.'!J22="","",'พ.ย.'!J22),IF('พ.ย.'!J52="","",'พ.ย.'!J52))</f>
        <v/>
      </c>
      <c r="HI22" s="139" t="str">
        <f>IF($B$2=1,IF('พ.ย.'!K22="","",'พ.ย.'!K22),IF('พ.ย.'!K52="","",'พ.ย.'!K52))</f>
        <v/>
      </c>
      <c r="HJ22" s="139" t="str">
        <f>IF($B$2=1,IF('พ.ย.'!L22="","",'พ.ย.'!L22),IF('พ.ย.'!L52="","",'พ.ย.'!L52))</f>
        <v/>
      </c>
      <c r="HK22" s="139" t="str">
        <f>IF($B$2=1,IF('พ.ย.'!M22="","",'พ.ย.'!M22),IF('พ.ย.'!M52="","",'พ.ย.'!M52))</f>
        <v/>
      </c>
      <c r="HL22" s="139" t="str">
        <f>IF($B$2=1,IF('พ.ย.'!N22="","",'พ.ย.'!N22),IF('พ.ย.'!N52="","",'พ.ย.'!N52))</f>
        <v/>
      </c>
      <c r="HM22" s="139" t="str">
        <f>IF($B$2=1,IF('พ.ย.'!O22="","",'พ.ย.'!O22),IF('พ.ย.'!O52="","",'พ.ย.'!O52))</f>
        <v/>
      </c>
      <c r="HN22" s="139" t="str">
        <f>IF($B$2=1,IF('พ.ย.'!P22="","",'พ.ย.'!P22),IF('พ.ย.'!P52="","",'พ.ย.'!P52))</f>
        <v/>
      </c>
      <c r="HO22" s="139" t="str">
        <f>IF($B$2=1,IF('พ.ย.'!Q22="","",'พ.ย.'!Q22),IF('พ.ย.'!Q52="","",'พ.ย.'!Q52))</f>
        <v/>
      </c>
      <c r="HP22" s="139" t="str">
        <f>IF($B$2=1,IF('พ.ย.'!R22="","",'พ.ย.'!R22),IF('พ.ย.'!R52="","",'พ.ย.'!R52))</f>
        <v/>
      </c>
      <c r="HQ22" s="139" t="str">
        <f>IF($B$2=1,IF('พ.ย.'!S22="","",'พ.ย.'!S22),IF('พ.ย.'!S52="","",'พ.ย.'!S52))</f>
        <v/>
      </c>
      <c r="HR22" s="139" t="str">
        <f>IF($B$2=1,IF('พ.ย.'!T22="","",'พ.ย.'!T22),IF('พ.ย.'!T52="","",'พ.ย.'!T52))</f>
        <v/>
      </c>
      <c r="HS22" s="139" t="str">
        <f>IF($B$2=1,IF('พ.ย.'!U22="","",'พ.ย.'!U22),IF('พ.ย.'!U52="","",'พ.ย.'!U52))</f>
        <v/>
      </c>
      <c r="HT22" s="139" t="str">
        <f>IF($B$2=1,IF('พ.ย.'!V22="","",'พ.ย.'!V22),IF('พ.ย.'!V52="","",'พ.ย.'!V52))</f>
        <v/>
      </c>
      <c r="HU22" s="139" t="str">
        <f>IF($B$2=1,IF('พ.ย.'!W22="","",'พ.ย.'!W22),IF('พ.ย.'!W52="","",'พ.ย.'!W52))</f>
        <v/>
      </c>
      <c r="HV22" s="139" t="str">
        <f>IF($B$2=1,IF('พ.ย.'!X22="","",'พ.ย.'!X22),IF('พ.ย.'!X52="","",'พ.ย.'!X52))</f>
        <v/>
      </c>
      <c r="HW22" s="139" t="str">
        <f>IF($B$2=1,IF('พ.ย.'!Y22="","",'พ.ย.'!Y22),IF('พ.ย.'!Y52="","",'พ.ย.'!Y52))</f>
        <v/>
      </c>
      <c r="HX22" s="139" t="str">
        <f>IF($B$2=1,IF('พ.ย.'!Z22="","",'พ.ย.'!Z22),IF('พ.ย.'!Z52="","",'พ.ย.'!Z52))</f>
        <v/>
      </c>
      <c r="HY22" s="139" t="str">
        <f>IF($B$2=1,IF('พ.ย.'!AA22="","",'พ.ย.'!AA22),IF('พ.ย.'!AA52="","",'พ.ย.'!AA52))</f>
        <v/>
      </c>
      <c r="HZ22" s="139" t="str">
        <f>IF($B$2=1,IF('พ.ย.'!AB22="","",'พ.ย.'!AB22),IF('พ.ย.'!AB52="","",'พ.ย.'!AB52))</f>
        <v/>
      </c>
      <c r="IA22" s="139" t="str">
        <f>IF($B$2=1,IF('พ.ย.'!AC22="","",'พ.ย.'!AC22),IF('พ.ย.'!AC52="","",'พ.ย.'!AC52))</f>
        <v/>
      </c>
      <c r="IB22" s="139" t="str">
        <f>IF($B$2=1,IF('พ.ย.'!AD22="","",'พ.ย.'!AD22),IF('พ.ย.'!AD52="","",'พ.ย.'!AD52))</f>
        <v/>
      </c>
      <c r="IC22" s="139" t="str">
        <f>IF($B$2=1,IF('พ.ย.'!AE22="","",'พ.ย.'!AE22),IF('พ.ย.'!AE52="","",'พ.ย.'!AE52))</f>
        <v/>
      </c>
      <c r="ID22" s="139" t="str">
        <f>IF($B$2=1,IF('พ.ย.'!AF22="","",'พ.ย.'!AF22),IF('พ.ย.'!AF52="","",'พ.ย.'!AF52))</f>
        <v/>
      </c>
      <c r="IE22" s="139" t="str">
        <f>IF($B$2=1,IF('พ.ย.'!AG22="","",'พ.ย.'!AG22),IF('พ.ย.'!AG52="","",'พ.ย.'!AG52))</f>
        <v/>
      </c>
      <c r="IF22" s="139" t="str">
        <f>IF($B$2=1,IF('พ.ย.'!AH22="","",'พ.ย.'!AH22),IF('พ.ย.'!AH52="","",'พ.ย.'!AH52))</f>
        <v/>
      </c>
      <c r="IG22" s="139" t="str">
        <f>IF($B$2=1,IF('พ.ย.'!AI22="","",'พ.ย.'!AI22),IF('พ.ย.'!AI52="","",'พ.ย.'!AI52))</f>
        <v/>
      </c>
      <c r="IH22" s="138">
        <f t="shared" si="17"/>
        <v>19</v>
      </c>
      <c r="II22" s="139"/>
      <c r="IJ22" s="139" t="str">
        <f>IF($B$2=1,IF('ธ.ค.'!D22="","",'ธ.ค.'!D22),IF('ธ.ค.'!D52="","",'ธ.ค.'!D52))</f>
        <v/>
      </c>
      <c r="IK22" s="139" t="str">
        <f>IF($B$2=1,IF('ธ.ค.'!E22="","",'ธ.ค.'!E22),IF('ธ.ค.'!E52="","",'ธ.ค.'!E52))</f>
        <v/>
      </c>
      <c r="IL22" s="139" t="str">
        <f>IF($B$2=1,IF('ธ.ค.'!F22="","",'ธ.ค.'!F22),IF('ธ.ค.'!F52="","",'ธ.ค.'!F52))</f>
        <v/>
      </c>
      <c r="IM22" s="139" t="str">
        <f>IF($B$2=1,IF('ธ.ค.'!G22="","",'ธ.ค.'!G22),IF('ธ.ค.'!G52="","",'ธ.ค.'!G52))</f>
        <v/>
      </c>
      <c r="IN22" s="139" t="str">
        <f>IF($B$2=1,IF('ธ.ค.'!H22="","",'ธ.ค.'!H22),IF('ธ.ค.'!H52="","",'ธ.ค.'!H52))</f>
        <v/>
      </c>
      <c r="IO22" s="139" t="str">
        <f>IF($B$2=1,IF('ธ.ค.'!I22="","",'ธ.ค.'!I22),IF('ธ.ค.'!I52="","",'ธ.ค.'!I52))</f>
        <v/>
      </c>
      <c r="IP22" s="139" t="str">
        <f>IF($B$2=1,IF('ธ.ค.'!J22="","",'ธ.ค.'!J22),IF('ธ.ค.'!J52="","",'ธ.ค.'!J52))</f>
        <v/>
      </c>
      <c r="IQ22" s="139" t="str">
        <f>IF($B$2=1,IF('ธ.ค.'!K22="","",'ธ.ค.'!K22),IF('ธ.ค.'!K52="","",'ธ.ค.'!K52))</f>
        <v/>
      </c>
      <c r="IR22" s="139" t="str">
        <f>IF($B$2=1,IF('ธ.ค.'!L22="","",'ธ.ค.'!L22),IF('ธ.ค.'!L52="","",'ธ.ค.'!L52))</f>
        <v/>
      </c>
      <c r="IS22" s="139" t="str">
        <f>IF($B$2=1,IF('ธ.ค.'!M22="","",'ธ.ค.'!M22),IF('ธ.ค.'!M52="","",'ธ.ค.'!M52))</f>
        <v/>
      </c>
      <c r="IT22" s="139" t="str">
        <f>IF($B$2=1,IF('ธ.ค.'!N22="","",'ธ.ค.'!N22),IF('ธ.ค.'!N52="","",'ธ.ค.'!N52))</f>
        <v/>
      </c>
      <c r="IU22" s="139" t="str">
        <f>IF($B$2=1,IF('ธ.ค.'!O22="","",'ธ.ค.'!O22),IF('ธ.ค.'!O52="","",'ธ.ค.'!O52))</f>
        <v/>
      </c>
      <c r="IV22" s="139" t="str">
        <f>IF($B$2=1,IF('ธ.ค.'!P22="","",'ธ.ค.'!P22),IF('ธ.ค.'!P52="","",'ธ.ค.'!P52))</f>
        <v/>
      </c>
      <c r="IW22" s="139" t="str">
        <f>IF($B$2=1,IF('ธ.ค.'!Q22="","",'ธ.ค.'!Q22),IF('ธ.ค.'!Q52="","",'ธ.ค.'!Q52))</f>
        <v/>
      </c>
      <c r="IX22" s="139" t="str">
        <f>IF($B$2=1,IF('ธ.ค.'!R22="","",'ธ.ค.'!R22),IF('ธ.ค.'!R52="","",'ธ.ค.'!R52))</f>
        <v/>
      </c>
      <c r="IY22" s="139" t="str">
        <f>IF($B$2=1,IF('ธ.ค.'!S22="","",'ธ.ค.'!S22),IF('ธ.ค.'!S52="","",'ธ.ค.'!S52))</f>
        <v/>
      </c>
      <c r="IZ22" s="139" t="str">
        <f>IF($B$2=1,IF('ธ.ค.'!T22="","",'ธ.ค.'!T22),IF('ธ.ค.'!T52="","",'ธ.ค.'!T52))</f>
        <v/>
      </c>
      <c r="JA22" s="139" t="str">
        <f>IF($B$2=1,IF('ธ.ค.'!U22="","",'ธ.ค.'!U22),IF('ธ.ค.'!U52="","",'ธ.ค.'!U52))</f>
        <v/>
      </c>
      <c r="JB22" s="139" t="str">
        <f>IF($B$2=1,IF('ธ.ค.'!V22="","",'ธ.ค.'!V22),IF('ธ.ค.'!V52="","",'ธ.ค.'!V52))</f>
        <v/>
      </c>
      <c r="JC22" s="139" t="str">
        <f>IF($B$2=1,IF('ธ.ค.'!W22="","",'ธ.ค.'!W22),IF('ธ.ค.'!W52="","",'ธ.ค.'!W52))</f>
        <v/>
      </c>
      <c r="JD22" s="139" t="str">
        <f>IF($B$2=1,IF('ธ.ค.'!X22="","",'ธ.ค.'!X22),IF('ธ.ค.'!X52="","",'ธ.ค.'!X52))</f>
        <v/>
      </c>
      <c r="JE22" s="139" t="str">
        <f>IF($B$2=1,IF('ธ.ค.'!Y22="","",'ธ.ค.'!Y22),IF('ธ.ค.'!Y52="","",'ธ.ค.'!Y52))</f>
        <v/>
      </c>
      <c r="JF22" s="139" t="str">
        <f>IF($B$2=1,IF('ธ.ค.'!Z22="","",'ธ.ค.'!Z22),IF('ธ.ค.'!Z52="","",'ธ.ค.'!Z52))</f>
        <v/>
      </c>
      <c r="JG22" s="139" t="str">
        <f>IF($B$2=1,IF('ธ.ค.'!AA22="","",'ธ.ค.'!AA22),IF('ธ.ค.'!AA52="","",'ธ.ค.'!AA52))</f>
        <v/>
      </c>
      <c r="JH22" s="139" t="str">
        <f>IF($B$2=1,IF('ธ.ค.'!AB22="","",'ธ.ค.'!AB22),IF('ธ.ค.'!AB52="","",'ธ.ค.'!AB52))</f>
        <v/>
      </c>
      <c r="JI22" s="139" t="str">
        <f>IF($B$2=1,IF('ธ.ค.'!AC22="","",'ธ.ค.'!AC22),IF('ธ.ค.'!AC52="","",'ธ.ค.'!AC52))</f>
        <v/>
      </c>
      <c r="JJ22" s="139" t="str">
        <f>IF($B$2=1,IF('ธ.ค.'!AD22="","",'ธ.ค.'!AD22),IF('ธ.ค.'!AD52="","",'ธ.ค.'!AD52))</f>
        <v/>
      </c>
      <c r="JK22" s="139" t="str">
        <f>IF($B$2=1,IF('ธ.ค.'!AE22="","",'ธ.ค.'!AE22),IF('ธ.ค.'!AE52="","",'ธ.ค.'!AE52))</f>
        <v/>
      </c>
      <c r="JL22" s="139" t="str">
        <f>IF($B$2=1,IF('ธ.ค.'!AF22="","",'ธ.ค.'!AF22),IF('ธ.ค.'!AF52="","",'ธ.ค.'!AF52))</f>
        <v/>
      </c>
      <c r="JM22" s="139" t="str">
        <f>IF($B$2=1,IF('ธ.ค.'!AG22="","",'ธ.ค.'!AG22),IF('ธ.ค.'!AG52="","",'ธ.ค.'!AG52))</f>
        <v/>
      </c>
      <c r="JN22" s="139" t="str">
        <f>IF($B$2=1,IF('ธ.ค.'!AH22="","",'ธ.ค.'!AH22),IF('ธ.ค.'!AH52="","",'ธ.ค.'!AH52))</f>
        <v/>
      </c>
      <c r="JO22" s="139" t="str">
        <f>IF($B$2=1,IF('ธ.ค.'!AI22="","",'ธ.ค.'!AI22),IF('ธ.ค.'!AI52="","",'ธ.ค.'!AI52))</f>
        <v/>
      </c>
      <c r="JP22" s="138">
        <f t="shared" si="18"/>
        <v>19</v>
      </c>
      <c r="JQ22" s="139"/>
      <c r="JR22" s="139" t="str">
        <f>IF($B$2=1,IF('ม.ค.'!D22="","",'ม.ค.'!D22),IF('ม.ค.'!D52="","",'ม.ค.'!D52))</f>
        <v/>
      </c>
      <c r="JS22" s="139" t="str">
        <f>IF($B$2=1,IF('ม.ค.'!E22="","",'ม.ค.'!E22),IF('ม.ค.'!E52="","",'ม.ค.'!E52))</f>
        <v/>
      </c>
      <c r="JT22" s="139" t="str">
        <f>IF($B$2=1,IF('ม.ค.'!F22="","",'ม.ค.'!F22),IF('ม.ค.'!F52="","",'ม.ค.'!F52))</f>
        <v/>
      </c>
      <c r="JU22" s="139" t="str">
        <f>IF($B$2=1,IF('ม.ค.'!G22="","",'ม.ค.'!G22),IF('ม.ค.'!G52="","",'ม.ค.'!G52))</f>
        <v/>
      </c>
      <c r="JV22" s="139" t="str">
        <f>IF($B$2=1,IF('ม.ค.'!H22="","",'ม.ค.'!H22),IF('ม.ค.'!H52="","",'ม.ค.'!H52))</f>
        <v/>
      </c>
      <c r="JW22" s="139" t="str">
        <f>IF($B$2=1,IF('ม.ค.'!I22="","",'ม.ค.'!I22),IF('ม.ค.'!I52="","",'ม.ค.'!I52))</f>
        <v/>
      </c>
      <c r="JX22" s="139" t="str">
        <f>IF($B$2=1,IF('ม.ค.'!J22="","",'ม.ค.'!J22),IF('ม.ค.'!J52="","",'ม.ค.'!J52))</f>
        <v/>
      </c>
      <c r="JY22" s="139" t="str">
        <f>IF($B$2=1,IF('ม.ค.'!K22="","",'ม.ค.'!K22),IF('ม.ค.'!K52="","",'ม.ค.'!K52))</f>
        <v/>
      </c>
      <c r="JZ22" s="139" t="str">
        <f>IF($B$2=1,IF('ม.ค.'!L22="","",'ม.ค.'!L22),IF('ม.ค.'!L52="","",'ม.ค.'!L52))</f>
        <v/>
      </c>
      <c r="KA22" s="139" t="str">
        <f>IF($B$2=1,IF('ม.ค.'!M22="","",'ม.ค.'!M22),IF('ม.ค.'!M52="","",'ม.ค.'!M52))</f>
        <v/>
      </c>
      <c r="KB22" s="139" t="str">
        <f>IF($B$2=1,IF('ม.ค.'!N22="","",'ม.ค.'!N22),IF('ม.ค.'!N52="","",'ม.ค.'!N52))</f>
        <v/>
      </c>
      <c r="KC22" s="139" t="str">
        <f>IF($B$2=1,IF('ม.ค.'!O22="","",'ม.ค.'!O22),IF('ม.ค.'!O52="","",'ม.ค.'!O52))</f>
        <v/>
      </c>
      <c r="KD22" s="139" t="str">
        <f>IF($B$2=1,IF('ม.ค.'!P22="","",'ม.ค.'!P22),IF('ม.ค.'!P52="","",'ม.ค.'!P52))</f>
        <v/>
      </c>
      <c r="KE22" s="139" t="str">
        <f>IF($B$2=1,IF('ม.ค.'!Q22="","",'ม.ค.'!Q22),IF('ม.ค.'!Q52="","",'ม.ค.'!Q52))</f>
        <v/>
      </c>
      <c r="KF22" s="139" t="str">
        <f>IF($B$2=1,IF('ม.ค.'!R22="","",'ม.ค.'!R22),IF('ม.ค.'!R52="","",'ม.ค.'!R52))</f>
        <v/>
      </c>
      <c r="KG22" s="139" t="str">
        <f>IF($B$2=1,IF('ม.ค.'!S22="","",'ม.ค.'!S22),IF('ม.ค.'!S52="","",'ม.ค.'!S52))</f>
        <v/>
      </c>
      <c r="KH22" s="139" t="str">
        <f>IF($B$2=1,IF('ม.ค.'!T22="","",'ม.ค.'!T22),IF('ม.ค.'!T52="","",'ม.ค.'!T52))</f>
        <v/>
      </c>
      <c r="KI22" s="139" t="str">
        <f>IF($B$2=1,IF('ม.ค.'!U22="","",'ม.ค.'!U22),IF('ม.ค.'!U52="","",'ม.ค.'!U52))</f>
        <v/>
      </c>
      <c r="KJ22" s="139" t="str">
        <f>IF($B$2=1,IF('ม.ค.'!V22="","",'ม.ค.'!V22),IF('ม.ค.'!V52="","",'ม.ค.'!V52))</f>
        <v/>
      </c>
      <c r="KK22" s="139" t="str">
        <f>IF($B$2=1,IF('ม.ค.'!W22="","",'ม.ค.'!W22),IF('ม.ค.'!W52="","",'ม.ค.'!W52))</f>
        <v/>
      </c>
      <c r="KL22" s="139" t="str">
        <f>IF($B$2=1,IF('ม.ค.'!X22="","",'ม.ค.'!X22),IF('ม.ค.'!X52="","",'ม.ค.'!X52))</f>
        <v/>
      </c>
      <c r="KM22" s="139" t="str">
        <f>IF($B$2=1,IF('ม.ค.'!Y22="","",'ม.ค.'!Y22),IF('ม.ค.'!Y52="","",'ม.ค.'!Y52))</f>
        <v/>
      </c>
      <c r="KN22" s="139" t="str">
        <f>IF($B$2=1,IF('ม.ค.'!Z22="","",'ม.ค.'!Z22),IF('ม.ค.'!Z52="","",'ม.ค.'!Z52))</f>
        <v/>
      </c>
      <c r="KO22" s="139" t="str">
        <f>IF($B$2=1,IF('ม.ค.'!AA22="","",'ม.ค.'!AA22),IF('ม.ค.'!AA52="","",'ม.ค.'!AA52))</f>
        <v/>
      </c>
      <c r="KP22" s="139" t="str">
        <f>IF($B$2=1,IF('ม.ค.'!AB22="","",'ม.ค.'!AB22),IF('ม.ค.'!AB52="","",'ม.ค.'!AB52))</f>
        <v/>
      </c>
      <c r="KQ22" s="139" t="str">
        <f>IF($B$2=1,IF('ม.ค.'!AC22="","",'ม.ค.'!AC22),IF('ม.ค.'!AC52="","",'ม.ค.'!AC52))</f>
        <v/>
      </c>
      <c r="KR22" s="139" t="str">
        <f>IF($B$2=1,IF('ม.ค.'!AD22="","",'ม.ค.'!AD22),IF('ม.ค.'!AD52="","",'ม.ค.'!AD52))</f>
        <v/>
      </c>
      <c r="KS22" s="139" t="str">
        <f>IF($B$2=1,IF('ม.ค.'!AE22="","",'ม.ค.'!AE22),IF('ม.ค.'!AE52="","",'ม.ค.'!AE52))</f>
        <v/>
      </c>
      <c r="KT22" s="139" t="str">
        <f>IF($B$2=1,IF('ม.ค.'!AF22="","",'ม.ค.'!AF22),IF('ม.ค.'!AF52="","",'ม.ค.'!AF52))</f>
        <v/>
      </c>
      <c r="KU22" s="139" t="str">
        <f>IF($B$2=1,IF('ม.ค.'!AG22="","",'ม.ค.'!AG22),IF('ม.ค.'!AG52="","",'ม.ค.'!AG52))</f>
        <v/>
      </c>
      <c r="KV22" s="139" t="str">
        <f>IF($B$2=1,IF('ม.ค.'!AH22="","",'ม.ค.'!AH22),IF('ม.ค.'!AH52="","",'ม.ค.'!AH52))</f>
        <v/>
      </c>
      <c r="KW22" s="139" t="str">
        <f>IF($B$2=1,IF('ม.ค.'!AI22="","",'ม.ค.'!AI22),IF('ม.ค.'!AI52="","",'ม.ค.'!AI52))</f>
        <v/>
      </c>
      <c r="KX22" s="138">
        <f t="shared" si="19"/>
        <v>19</v>
      </c>
      <c r="KY22" s="139"/>
      <c r="KZ22" s="139" t="str">
        <f>IF($B$2=1,IF('ก.พ.'!D22="","",'ก.พ.'!D22),IF('ก.พ.'!D52="","",'ก.พ.'!D52))</f>
        <v/>
      </c>
      <c r="LA22" s="139" t="str">
        <f>IF($B$2=1,IF('ก.พ.'!E22="","",'ก.พ.'!E22),IF('ก.พ.'!E52="","",'ก.พ.'!E52))</f>
        <v/>
      </c>
      <c r="LB22" s="139" t="str">
        <f>IF($B$2=1,IF('ก.พ.'!F22="","",'ก.พ.'!F22),IF('ก.พ.'!F52="","",'ก.พ.'!F52))</f>
        <v/>
      </c>
      <c r="LC22" s="139" t="str">
        <f>IF($B$2=1,IF('ก.พ.'!G22="","",'ก.พ.'!G22),IF('ก.พ.'!G52="","",'ก.พ.'!G52))</f>
        <v/>
      </c>
      <c r="LD22" s="139" t="str">
        <f>IF($B$2=1,IF('ก.พ.'!H22="","",'ก.พ.'!H22),IF('ก.พ.'!H52="","",'ก.พ.'!H52))</f>
        <v/>
      </c>
      <c r="LE22" s="139" t="str">
        <f>IF($B$2=1,IF('ก.พ.'!I22="","",'ก.พ.'!I22),IF('ก.พ.'!I52="","",'ก.พ.'!I52))</f>
        <v/>
      </c>
      <c r="LF22" s="139" t="str">
        <f>IF($B$2=1,IF('ก.พ.'!J22="","",'ก.พ.'!J22),IF('ก.พ.'!J52="","",'ก.พ.'!J52))</f>
        <v/>
      </c>
      <c r="LG22" s="139" t="str">
        <f>IF($B$2=1,IF('ก.พ.'!K22="","",'ก.พ.'!K22),IF('ก.พ.'!K52="","",'ก.พ.'!K52))</f>
        <v/>
      </c>
      <c r="LH22" s="139" t="str">
        <f>IF($B$2=1,IF('ก.พ.'!L22="","",'ก.พ.'!L22),IF('ก.พ.'!L52="","",'ก.พ.'!L52))</f>
        <v/>
      </c>
      <c r="LI22" s="139" t="str">
        <f>IF($B$2=1,IF('ก.พ.'!M22="","",'ก.พ.'!M22),IF('ก.พ.'!M52="","",'ก.พ.'!M52))</f>
        <v/>
      </c>
      <c r="LJ22" s="139" t="str">
        <f>IF($B$2=1,IF('ก.พ.'!N22="","",'ก.พ.'!N22),IF('ก.พ.'!N52="","",'ก.พ.'!N52))</f>
        <v/>
      </c>
      <c r="LK22" s="139" t="str">
        <f>IF($B$2=1,IF('ก.พ.'!O22="","",'ก.พ.'!O22),IF('ก.พ.'!O52="","",'ก.พ.'!O52))</f>
        <v/>
      </c>
      <c r="LL22" s="139" t="str">
        <f>IF($B$2=1,IF('ก.พ.'!P22="","",'ก.พ.'!P22),IF('ก.พ.'!P52="","",'ก.พ.'!P52))</f>
        <v/>
      </c>
      <c r="LM22" s="139" t="str">
        <f>IF($B$2=1,IF('ก.พ.'!Q22="","",'ก.พ.'!Q22),IF('ก.พ.'!Q52="","",'ก.พ.'!Q52))</f>
        <v/>
      </c>
      <c r="LN22" s="139" t="str">
        <f>IF($B$2=1,IF('ก.พ.'!R22="","",'ก.พ.'!R22),IF('ก.พ.'!R52="","",'ก.พ.'!R52))</f>
        <v/>
      </c>
      <c r="LO22" s="139" t="str">
        <f>IF($B$2=1,IF('ก.พ.'!S22="","",'ก.พ.'!S22),IF('ก.พ.'!S52="","",'ก.พ.'!S52))</f>
        <v/>
      </c>
      <c r="LP22" s="139" t="str">
        <f>IF($B$2=1,IF('ก.พ.'!T22="","",'ก.พ.'!T22),IF('ก.พ.'!T52="","",'ก.พ.'!T52))</f>
        <v/>
      </c>
      <c r="LQ22" s="139" t="str">
        <f>IF($B$2=1,IF('ก.พ.'!U22="","",'ก.พ.'!U22),IF('ก.พ.'!U52="","",'ก.พ.'!U52))</f>
        <v/>
      </c>
      <c r="LR22" s="139" t="str">
        <f>IF($B$2=1,IF('ก.พ.'!V22="","",'ก.พ.'!V22),IF('ก.พ.'!V52="","",'ก.พ.'!V52))</f>
        <v/>
      </c>
      <c r="LS22" s="139" t="str">
        <f>IF($B$2=1,IF('ก.พ.'!W22="","",'ก.พ.'!W22),IF('ก.พ.'!W52="","",'ก.พ.'!W52))</f>
        <v/>
      </c>
      <c r="LT22" s="139" t="str">
        <f>IF($B$2=1,IF('ก.พ.'!X22="","",'ก.พ.'!X22),IF('ก.พ.'!X52="","",'ก.พ.'!X52))</f>
        <v/>
      </c>
      <c r="LU22" s="139" t="str">
        <f>IF($B$2=1,IF('ก.พ.'!Y22="","",'ก.พ.'!Y22),IF('ก.พ.'!Y52="","",'ก.พ.'!Y52))</f>
        <v/>
      </c>
      <c r="LV22" s="139" t="str">
        <f>IF($B$2=1,IF('ก.พ.'!Z22="","",'ก.พ.'!Z22),IF('ก.พ.'!Z52="","",'ก.พ.'!Z52))</f>
        <v/>
      </c>
      <c r="LW22" s="139" t="str">
        <f>IF($B$2=1,IF('ก.พ.'!AA22="","",'ก.พ.'!AA22),IF('ก.พ.'!AA52="","",'ก.พ.'!AA52))</f>
        <v/>
      </c>
      <c r="LX22" s="139" t="str">
        <f>IF($B$2=1,IF('ก.พ.'!AB22="","",'ก.พ.'!AB22),IF('ก.พ.'!AB52="","",'ก.พ.'!AB52))</f>
        <v/>
      </c>
      <c r="LY22" s="139" t="str">
        <f>IF($B$2=1,IF('ก.พ.'!AC22="","",'ก.พ.'!AC22),IF('ก.พ.'!AC52="","",'ก.พ.'!AC52))</f>
        <v/>
      </c>
      <c r="LZ22" s="139" t="str">
        <f>IF($B$2=1,IF('ก.พ.'!AD22="","",'ก.พ.'!AD22),IF('ก.พ.'!AD52="","",'ก.พ.'!AD52))</f>
        <v/>
      </c>
      <c r="MA22" s="139" t="str">
        <f>IF($B$2=1,IF('ก.พ.'!AE22="","",'ก.พ.'!AE22),IF('ก.พ.'!AE52="","",'ก.พ.'!AE52))</f>
        <v/>
      </c>
      <c r="MB22" s="139" t="str">
        <f>IF($B$2=1,IF('ก.พ.'!AF22="","",'ก.พ.'!AF22),IF('ก.พ.'!AF52="","",'ก.พ.'!AF52))</f>
        <v/>
      </c>
      <c r="MC22" s="139" t="str">
        <f>IF($B$2=1,IF('ก.พ.'!AG22="","",'ก.พ.'!AG22),IF('ก.พ.'!AG52="","",'ก.พ.'!AG52))</f>
        <v/>
      </c>
      <c r="MD22" s="139" t="str">
        <f>IF($B$2=1,IF('ก.พ.'!AH22="","",'ก.พ.'!AH22),IF('ก.พ.'!AH52="","",'ก.พ.'!AH52))</f>
        <v/>
      </c>
      <c r="ME22" s="139" t="str">
        <f>IF($B$2=1,IF('ก.พ.'!AI22="","",'ก.พ.'!AI22),IF('ก.พ.'!AI52="","",'ก.พ.'!AI52))</f>
        <v/>
      </c>
      <c r="MF22" s="138">
        <f t="shared" si="20"/>
        <v>19</v>
      </c>
      <c r="MG22" s="139"/>
      <c r="MH22" s="139" t="str">
        <f>IF($B$2=1,IF('มี.ค.'!D22="","",'มี.ค.'!D22),IF('มี.ค.'!D52="","",'มี.ค.'!D52))</f>
        <v/>
      </c>
      <c r="MI22" s="139" t="str">
        <f>IF($B$2=1,IF('มี.ค.'!E22="","",'มี.ค.'!E22),IF('มี.ค.'!E52="","",'มี.ค.'!E52))</f>
        <v/>
      </c>
      <c r="MJ22" s="139" t="str">
        <f>IF($B$2=1,IF('มี.ค.'!F22="","",'มี.ค.'!F22),IF('มี.ค.'!F52="","",'มี.ค.'!F52))</f>
        <v/>
      </c>
      <c r="MK22" s="139" t="str">
        <f>IF($B$2=1,IF('มี.ค.'!G22="","",'มี.ค.'!G22),IF('มี.ค.'!G52="","",'มี.ค.'!G52))</f>
        <v/>
      </c>
      <c r="ML22" s="139" t="str">
        <f>IF($B$2=1,IF('มี.ค.'!H22="","",'มี.ค.'!H22),IF('มี.ค.'!H52="","",'มี.ค.'!H52))</f>
        <v/>
      </c>
      <c r="MM22" s="139" t="str">
        <f>IF($B$2=1,IF('มี.ค.'!I22="","",'มี.ค.'!I22),IF('มี.ค.'!I52="","",'มี.ค.'!I52))</f>
        <v/>
      </c>
      <c r="MN22" s="139" t="str">
        <f>IF($B$2=1,IF('มี.ค.'!J22="","",'มี.ค.'!J22),IF('มี.ค.'!J52="","",'มี.ค.'!J52))</f>
        <v/>
      </c>
      <c r="MO22" s="139" t="str">
        <f>IF($B$2=1,IF('มี.ค.'!K22="","",'มี.ค.'!K22),IF('มี.ค.'!K52="","",'มี.ค.'!K52))</f>
        <v/>
      </c>
      <c r="MP22" s="139" t="str">
        <f>IF($B$2=1,IF('มี.ค.'!L22="","",'มี.ค.'!L22),IF('มี.ค.'!L52="","",'มี.ค.'!L52))</f>
        <v/>
      </c>
      <c r="MQ22" s="139" t="str">
        <f>IF($B$2=1,IF('มี.ค.'!M22="","",'มี.ค.'!M22),IF('มี.ค.'!M52="","",'มี.ค.'!M52))</f>
        <v/>
      </c>
      <c r="MR22" s="139" t="str">
        <f>IF($B$2=1,IF('มี.ค.'!N22="","",'มี.ค.'!N22),IF('มี.ค.'!N52="","",'มี.ค.'!N52))</f>
        <v/>
      </c>
      <c r="MS22" s="139" t="str">
        <f>IF($B$2=1,IF('มี.ค.'!O22="","",'มี.ค.'!O22),IF('มี.ค.'!O52="","",'มี.ค.'!O52))</f>
        <v/>
      </c>
      <c r="MT22" s="139" t="str">
        <f>IF($B$2=1,IF('มี.ค.'!P22="","",'มี.ค.'!P22),IF('มี.ค.'!P52="","",'มี.ค.'!P52))</f>
        <v/>
      </c>
      <c r="MU22" s="139" t="str">
        <f>IF($B$2=1,IF('มี.ค.'!Q22="","",'มี.ค.'!Q22),IF('มี.ค.'!Q52="","",'มี.ค.'!Q52))</f>
        <v/>
      </c>
      <c r="MV22" s="139" t="str">
        <f>IF($B$2=1,IF('มี.ค.'!R22="","",'มี.ค.'!R22),IF('มี.ค.'!R52="","",'มี.ค.'!R52))</f>
        <v/>
      </c>
      <c r="MW22" s="139" t="str">
        <f>IF($B$2=1,IF('มี.ค.'!S22="","",'มี.ค.'!S22),IF('มี.ค.'!S52="","",'มี.ค.'!S52))</f>
        <v/>
      </c>
      <c r="MX22" s="139" t="str">
        <f>IF($B$2=1,IF('มี.ค.'!T22="","",'มี.ค.'!T22),IF('มี.ค.'!T52="","",'มี.ค.'!T52))</f>
        <v/>
      </c>
      <c r="MY22" s="139" t="str">
        <f>IF($B$2=1,IF('มี.ค.'!U22="","",'มี.ค.'!U22),IF('มี.ค.'!U52="","",'มี.ค.'!U52))</f>
        <v/>
      </c>
      <c r="MZ22" s="139" t="str">
        <f>IF($B$2=1,IF('มี.ค.'!V22="","",'มี.ค.'!V22),IF('มี.ค.'!V52="","",'มี.ค.'!V52))</f>
        <v/>
      </c>
      <c r="NA22" s="139" t="str">
        <f>IF($B$2=1,IF('มี.ค.'!W22="","",'มี.ค.'!W22),IF('มี.ค.'!W52="","",'มี.ค.'!W52))</f>
        <v/>
      </c>
      <c r="NB22" s="139" t="str">
        <f>IF($B$2=1,IF('มี.ค.'!X22="","",'มี.ค.'!X22),IF('มี.ค.'!X52="","",'มี.ค.'!X52))</f>
        <v/>
      </c>
      <c r="NC22" s="139" t="str">
        <f>IF($B$2=1,IF('มี.ค.'!Y22="","",'มี.ค.'!Y22),IF('มี.ค.'!Y52="","",'มี.ค.'!Y52))</f>
        <v/>
      </c>
      <c r="ND22" s="139" t="str">
        <f>IF($B$2=1,IF('มี.ค.'!Z22="","",'มี.ค.'!Z22),IF('มี.ค.'!Z52="","",'มี.ค.'!Z52))</f>
        <v/>
      </c>
      <c r="NE22" s="139" t="str">
        <f>IF($B$2=1,IF('มี.ค.'!AA22="","",'มี.ค.'!AA22),IF('มี.ค.'!AA52="","",'มี.ค.'!AA52))</f>
        <v/>
      </c>
      <c r="NF22" s="139" t="str">
        <f>IF($B$2=1,IF('มี.ค.'!AB22="","",'มี.ค.'!AB22),IF('มี.ค.'!AB52="","",'มี.ค.'!AB52))</f>
        <v/>
      </c>
      <c r="NG22" s="139" t="str">
        <f>IF($B$2=1,IF('มี.ค.'!AC22="","",'มี.ค.'!AC22),IF('มี.ค.'!AC52="","",'มี.ค.'!AC52))</f>
        <v/>
      </c>
      <c r="NH22" s="139" t="str">
        <f>IF($B$2=1,IF('มี.ค.'!AD22="","",'มี.ค.'!AD22),IF('มี.ค.'!AD52="","",'มี.ค.'!AD52))</f>
        <v/>
      </c>
      <c r="NI22" s="139" t="str">
        <f>IF($B$2=1,IF('มี.ค.'!AE22="","",'มี.ค.'!AE22),IF('มี.ค.'!AE52="","",'มี.ค.'!AE52))</f>
        <v/>
      </c>
      <c r="NJ22" s="139" t="str">
        <f>IF($B$2=1,IF('มี.ค.'!AF22="","",'มี.ค.'!AF22),IF('มี.ค.'!AF52="","",'มี.ค.'!AF52))</f>
        <v/>
      </c>
      <c r="NK22" s="139" t="str">
        <f>IF($B$2=1,IF('มี.ค.'!AG22="","",'มี.ค.'!AG22),IF('มี.ค.'!AG52="","",'มี.ค.'!AG52))</f>
        <v/>
      </c>
      <c r="NL22" s="139" t="str">
        <f>IF($B$2=1,IF('มี.ค.'!AH22="","",'มี.ค.'!AH22),IF('มี.ค.'!AH52="","",'มี.ค.'!AH52))</f>
        <v/>
      </c>
      <c r="NM22" s="139" t="str">
        <f>IF($B$2=1,IF('มี.ค.'!AI22="","",'มี.ค.'!AI22),IF('มี.ค.'!AI52="","",'มี.ค.'!AI52))</f>
        <v/>
      </c>
    </row>
    <row r="23" spans="1:377" ht="21" customHeight="1" x14ac:dyDescent="0.35">
      <c r="A23" s="125"/>
      <c r="B23" s="125"/>
      <c r="C23" s="125"/>
      <c r="D23" s="138">
        <f t="shared" si="21"/>
        <v>20</v>
      </c>
      <c r="E23" s="139"/>
      <c r="F23" s="139" t="str">
        <f>IF($B$2=1,IF('พ.ค.'!D23="","",'พ.ค.'!D23),IF('พ.ค.'!D53="","",'พ.ค.'!D53))</f>
        <v/>
      </c>
      <c r="G23" s="139" t="str">
        <f>IF($B$2=1,IF('พ.ค.'!E23="","",'พ.ค.'!E23),IF('พ.ค.'!E53="","",'พ.ค.'!E53))</f>
        <v/>
      </c>
      <c r="H23" s="139" t="str">
        <f>IF($B$2=1,IF('พ.ค.'!F23="","",'พ.ค.'!F23),IF('พ.ค.'!F53="","",'พ.ค.'!F53))</f>
        <v/>
      </c>
      <c r="I23" s="139" t="str">
        <f>IF($B$2=1,IF('พ.ค.'!G23="","",'พ.ค.'!G23),IF('พ.ค.'!G53="","",'พ.ค.'!G53))</f>
        <v/>
      </c>
      <c r="J23" s="139" t="str">
        <f>IF($B$2=1,IF('พ.ค.'!H23="","",'พ.ค.'!H23),IF('พ.ค.'!H53="","",'พ.ค.'!H53))</f>
        <v/>
      </c>
      <c r="K23" s="139" t="str">
        <f>IF($B$2=1,IF('พ.ค.'!I23="","",'พ.ค.'!I23),IF('พ.ค.'!I53="","",'พ.ค.'!I53))</f>
        <v/>
      </c>
      <c r="L23" s="139" t="str">
        <f>IF($B$2=1,IF('พ.ค.'!J23="","",'พ.ค.'!J23),IF('พ.ค.'!J53="","",'พ.ค.'!J53))</f>
        <v/>
      </c>
      <c r="M23" s="139" t="str">
        <f>IF($B$2=1,IF('พ.ค.'!K23="","",'พ.ค.'!K23),IF('พ.ค.'!K53="","",'พ.ค.'!K53))</f>
        <v/>
      </c>
      <c r="N23" s="139" t="str">
        <f>IF($B$2=1,IF('พ.ค.'!L23="","",'พ.ค.'!L23),IF('พ.ค.'!L53="","",'พ.ค.'!L53))</f>
        <v/>
      </c>
      <c r="O23" s="139" t="str">
        <f>IF($B$2=1,IF('พ.ค.'!M23="","",'พ.ค.'!M23),IF('พ.ค.'!M53="","",'พ.ค.'!M53))</f>
        <v/>
      </c>
      <c r="P23" s="139" t="str">
        <f>IF($B$2=1,IF('พ.ค.'!N23="","",'พ.ค.'!N23),IF('พ.ค.'!N53="","",'พ.ค.'!N53))</f>
        <v/>
      </c>
      <c r="Q23" s="139" t="str">
        <f>IF($B$2=1,IF('พ.ค.'!O23="","",'พ.ค.'!O23),IF('พ.ค.'!O53="","",'พ.ค.'!O53))</f>
        <v/>
      </c>
      <c r="R23" s="139" t="str">
        <f>IF($B$2=1,IF('พ.ค.'!P23="","",'พ.ค.'!P23),IF('พ.ค.'!P53="","",'พ.ค.'!P53))</f>
        <v/>
      </c>
      <c r="S23" s="139" t="str">
        <f>IF($B$2=1,IF('พ.ค.'!Q23="","",'พ.ค.'!Q23),IF('พ.ค.'!Q53="","",'พ.ค.'!Q53))</f>
        <v/>
      </c>
      <c r="T23" s="139" t="str">
        <f>IF($B$2=1,IF('พ.ค.'!R23="","",'พ.ค.'!R23),IF('พ.ค.'!R53="","",'พ.ค.'!R53))</f>
        <v/>
      </c>
      <c r="U23" s="139" t="str">
        <f>IF($B$2=1,IF('พ.ค.'!S23="","",'พ.ค.'!S23),IF('พ.ค.'!S53="","",'พ.ค.'!S53))</f>
        <v/>
      </c>
      <c r="V23" s="139" t="str">
        <f>IF($B$2=1,IF('พ.ค.'!T23="","",'พ.ค.'!T23),IF('พ.ค.'!T53="","",'พ.ค.'!T53))</f>
        <v/>
      </c>
      <c r="W23" s="139" t="str">
        <f>IF($B$2=1,IF('พ.ค.'!U23="","",'พ.ค.'!U23),IF('พ.ค.'!U53="","",'พ.ค.'!U53))</f>
        <v/>
      </c>
      <c r="X23" s="139" t="str">
        <f>IF($B$2=1,IF('พ.ค.'!V23="","",'พ.ค.'!V23),IF('พ.ค.'!V53="","",'พ.ค.'!V53))</f>
        <v/>
      </c>
      <c r="Y23" s="139" t="str">
        <f>IF($B$2=1,IF('พ.ค.'!W23="","",'พ.ค.'!W23),IF('พ.ค.'!W53="","",'พ.ค.'!W53))</f>
        <v/>
      </c>
      <c r="Z23" s="139" t="str">
        <f>IF($B$2=1,IF('พ.ค.'!X23="","",'พ.ค.'!X23),IF('พ.ค.'!X53="","",'พ.ค.'!X53))</f>
        <v/>
      </c>
      <c r="AA23" s="139" t="str">
        <f>IF($B$2=1,IF('พ.ค.'!Y23="","",'พ.ค.'!Y23),IF('พ.ค.'!Y53="","",'พ.ค.'!Y53))</f>
        <v/>
      </c>
      <c r="AB23" s="139" t="str">
        <f>IF($B$2=1,IF('พ.ค.'!Z23="","",'พ.ค.'!Z23),IF('พ.ค.'!Z53="","",'พ.ค.'!Z53))</f>
        <v/>
      </c>
      <c r="AC23" s="139" t="str">
        <f>IF($B$2=1,IF('พ.ค.'!AA23="","",'พ.ค.'!AA23),IF('พ.ค.'!AA53="","",'พ.ค.'!AA53))</f>
        <v/>
      </c>
      <c r="AD23" s="139" t="str">
        <f>IF($B$2=1,IF('พ.ค.'!AB23="","",'พ.ค.'!AB23),IF('พ.ค.'!AB53="","",'พ.ค.'!AB53))</f>
        <v/>
      </c>
      <c r="AE23" s="139" t="str">
        <f>IF($B$2=1,IF('พ.ค.'!AC23="","",'พ.ค.'!AC23),IF('พ.ค.'!AC53="","",'พ.ค.'!AC53))</f>
        <v/>
      </c>
      <c r="AF23" s="139" t="str">
        <f>IF($B$2=1,IF('พ.ค.'!AD23="","",'พ.ค.'!AD23),IF('พ.ค.'!AD53="","",'พ.ค.'!AD53))</f>
        <v/>
      </c>
      <c r="AG23" s="139" t="str">
        <f>IF($B$2=1,IF('พ.ค.'!AE23="","",'พ.ค.'!AE23),IF('พ.ค.'!AE53="","",'พ.ค.'!AE53))</f>
        <v/>
      </c>
      <c r="AH23" s="139" t="str">
        <f>IF($B$2=1,IF('พ.ค.'!AF23="","",'พ.ค.'!AF23),IF('พ.ค.'!AF53="","",'พ.ค.'!AF53))</f>
        <v/>
      </c>
      <c r="AI23" s="139" t="str">
        <f>IF($B$2=1,IF('พ.ค.'!AG23="","",'พ.ค.'!AG23),IF('พ.ค.'!AG53="","",'พ.ค.'!AG53))</f>
        <v/>
      </c>
      <c r="AJ23" s="139" t="str">
        <f>IF($B$2=1,IF('พ.ค.'!AH23="","",'พ.ค.'!AH23),IF('พ.ค.'!AH53="","",'พ.ค.'!AH53))</f>
        <v/>
      </c>
      <c r="AK23" s="139" t="str">
        <f>IF($B$2=1,IF('พ.ค.'!AI23="","",'พ.ค.'!AI23),IF('พ.ค.'!AI53="","",'พ.ค.'!AI53))</f>
        <v/>
      </c>
      <c r="AL23" s="138">
        <f t="shared" si="11"/>
        <v>20</v>
      </c>
      <c r="AM23" s="139"/>
      <c r="AN23" s="139" t="str">
        <f>IF($B$2=1,IF('มิ.ย.'!D23="","",'มิ.ย.'!D23),IF('มิ.ย.'!D53="","",'มิ.ย.'!D53))</f>
        <v/>
      </c>
      <c r="AO23" s="139" t="str">
        <f>IF($B$2=1,IF('มิ.ย.'!E23="","",'มิ.ย.'!E23),IF('มิ.ย.'!E53="","",'มิ.ย.'!E53))</f>
        <v/>
      </c>
      <c r="AP23" s="139" t="str">
        <f>IF($B$2=1,IF('มิ.ย.'!F23="","",'มิ.ย.'!F23),IF('มิ.ย.'!F53="","",'มิ.ย.'!F53))</f>
        <v/>
      </c>
      <c r="AQ23" s="139" t="str">
        <f>IF($B$2=1,IF('มิ.ย.'!G23="","",'มิ.ย.'!G23),IF('มิ.ย.'!G53="","",'มิ.ย.'!G53))</f>
        <v/>
      </c>
      <c r="AR23" s="139" t="str">
        <f>IF($B$2=1,IF('มิ.ย.'!H23="","",'มิ.ย.'!H23),IF('มิ.ย.'!H53="","",'มิ.ย.'!H53))</f>
        <v/>
      </c>
      <c r="AS23" s="139" t="str">
        <f>IF($B$2=1,IF('มิ.ย.'!I23="","",'มิ.ย.'!I23),IF('มิ.ย.'!I53="","",'มิ.ย.'!I53))</f>
        <v/>
      </c>
      <c r="AT23" s="139" t="str">
        <f>IF($B$2=1,IF('มิ.ย.'!J23="","",'มิ.ย.'!J23),IF('มิ.ย.'!J53="","",'มิ.ย.'!J53))</f>
        <v/>
      </c>
      <c r="AU23" s="139" t="str">
        <f>IF($B$2=1,IF('มิ.ย.'!K23="","",'มิ.ย.'!K23),IF('มิ.ย.'!K53="","",'มิ.ย.'!K53))</f>
        <v/>
      </c>
      <c r="AV23" s="139" t="str">
        <f>IF($B$2=1,IF('มิ.ย.'!L23="","",'มิ.ย.'!L23),IF('มิ.ย.'!L53="","",'มิ.ย.'!L53))</f>
        <v/>
      </c>
      <c r="AW23" s="139" t="str">
        <f>IF($B$2=1,IF('มิ.ย.'!M23="","",'มิ.ย.'!M23),IF('มิ.ย.'!M53="","",'มิ.ย.'!M53))</f>
        <v/>
      </c>
      <c r="AX23" s="139" t="str">
        <f>IF($B$2=1,IF('มิ.ย.'!N23="","",'มิ.ย.'!N23),IF('มิ.ย.'!N53="","",'มิ.ย.'!N53))</f>
        <v/>
      </c>
      <c r="AY23" s="139" t="str">
        <f>IF($B$2=1,IF('มิ.ย.'!O23="","",'มิ.ย.'!O23),IF('มิ.ย.'!O53="","",'มิ.ย.'!O53))</f>
        <v/>
      </c>
      <c r="AZ23" s="139" t="str">
        <f>IF($B$2=1,IF('มิ.ย.'!P23="","",'มิ.ย.'!P23),IF('มิ.ย.'!P53="","",'มิ.ย.'!P53))</f>
        <v/>
      </c>
      <c r="BA23" s="139" t="str">
        <f>IF($B$2=1,IF('มิ.ย.'!Q23="","",'มิ.ย.'!Q23),IF('มิ.ย.'!Q53="","",'มิ.ย.'!Q53))</f>
        <v/>
      </c>
      <c r="BB23" s="139" t="str">
        <f>IF($B$2=1,IF('มิ.ย.'!R23="","",'มิ.ย.'!R23),IF('มิ.ย.'!R53="","",'มิ.ย.'!R53))</f>
        <v/>
      </c>
      <c r="BC23" s="139" t="str">
        <f>IF($B$2=1,IF('มิ.ย.'!S23="","",'มิ.ย.'!S23),IF('มิ.ย.'!S53="","",'มิ.ย.'!S53))</f>
        <v/>
      </c>
      <c r="BD23" s="139" t="str">
        <f>IF($B$2=1,IF('มิ.ย.'!T23="","",'มิ.ย.'!T23),IF('มิ.ย.'!T53="","",'มิ.ย.'!T53))</f>
        <v/>
      </c>
      <c r="BE23" s="139" t="str">
        <f>IF($B$2=1,IF('มิ.ย.'!U23="","",'มิ.ย.'!U23),IF('มิ.ย.'!U53="","",'มิ.ย.'!U53))</f>
        <v/>
      </c>
      <c r="BF23" s="139" t="str">
        <f>IF($B$2=1,IF('มิ.ย.'!V23="","",'มิ.ย.'!V23),IF('มิ.ย.'!V53="","",'มิ.ย.'!V53))</f>
        <v/>
      </c>
      <c r="BG23" s="139" t="str">
        <f>IF($B$2=1,IF('มิ.ย.'!W23="","",'มิ.ย.'!W23),IF('มิ.ย.'!W53="","",'มิ.ย.'!W53))</f>
        <v/>
      </c>
      <c r="BH23" s="139" t="str">
        <f>IF($B$2=1,IF('มิ.ย.'!X23="","",'มิ.ย.'!X23),IF('มิ.ย.'!X53="","",'มิ.ย.'!X53))</f>
        <v/>
      </c>
      <c r="BI23" s="139" t="str">
        <f>IF($B$2=1,IF('มิ.ย.'!Y23="","",'มิ.ย.'!Y23),IF('มิ.ย.'!Y53="","",'มิ.ย.'!Y53))</f>
        <v/>
      </c>
      <c r="BJ23" s="139" t="str">
        <f>IF($B$2=1,IF('มิ.ย.'!Z23="","",'มิ.ย.'!Z23),IF('มิ.ย.'!Z53="","",'มิ.ย.'!Z53))</f>
        <v/>
      </c>
      <c r="BK23" s="139" t="str">
        <f>IF($B$2=1,IF('มิ.ย.'!AA23="","",'มิ.ย.'!AA23),IF('มิ.ย.'!AA53="","",'มิ.ย.'!AA53))</f>
        <v/>
      </c>
      <c r="BL23" s="139" t="str">
        <f>IF($B$2=1,IF('มิ.ย.'!AB23="","",'มิ.ย.'!AB23),IF('มิ.ย.'!AB53="","",'มิ.ย.'!AB53))</f>
        <v/>
      </c>
      <c r="BM23" s="139" t="str">
        <f>IF($B$2=1,IF('มิ.ย.'!AC23="","",'มิ.ย.'!AC23),IF('มิ.ย.'!AC53="","",'มิ.ย.'!AC53))</f>
        <v/>
      </c>
      <c r="BN23" s="139" t="str">
        <f>IF($B$2=1,IF('มิ.ย.'!AD23="","",'มิ.ย.'!AD23),IF('มิ.ย.'!AD53="","",'มิ.ย.'!AD53))</f>
        <v/>
      </c>
      <c r="BO23" s="139" t="str">
        <f>IF($B$2=1,IF('มิ.ย.'!AE23="","",'มิ.ย.'!AE23),IF('มิ.ย.'!AE53="","",'มิ.ย.'!AE53))</f>
        <v/>
      </c>
      <c r="BP23" s="139" t="str">
        <f>IF($B$2=1,IF('มิ.ย.'!AF23="","",'มิ.ย.'!AF23),IF('มิ.ย.'!AF53="","",'มิ.ย.'!AF53))</f>
        <v/>
      </c>
      <c r="BQ23" s="139" t="str">
        <f>IF($B$2=1,IF('มิ.ย.'!AG23="","",'มิ.ย.'!AG23),IF('มิ.ย.'!AG53="","",'มิ.ย.'!AG53))</f>
        <v/>
      </c>
      <c r="BR23" s="139" t="str">
        <f>IF($B$2=1,IF('มิ.ย.'!AH23="","",'มิ.ย.'!AH23),IF('มิ.ย.'!AH53="","",'มิ.ย.'!AH53))</f>
        <v/>
      </c>
      <c r="BS23" s="139" t="str">
        <f>IF($B$2=1,IF('มิ.ย.'!AI23="","",'มิ.ย.'!AI23),IF('มิ.ย.'!AI53="","",'มิ.ย.'!AI53))</f>
        <v/>
      </c>
      <c r="BT23" s="138">
        <f t="shared" si="12"/>
        <v>20</v>
      </c>
      <c r="BU23" s="139"/>
      <c r="BV23" s="139" t="str">
        <f>IF($B$2=1,IF('ก.ค.'!D23="","",'ก.ค.'!D23),IF('ก.ค.'!D53="","",'ก.ค.'!D53))</f>
        <v/>
      </c>
      <c r="BW23" s="139" t="str">
        <f>IF($B$2=1,IF('ก.ค.'!E23="","",'ก.ค.'!E23),IF('ก.ค.'!E53="","",'ก.ค.'!E53))</f>
        <v/>
      </c>
      <c r="BX23" s="139" t="str">
        <f>IF($B$2=1,IF('ก.ค.'!F23="","",'ก.ค.'!F23),IF('ก.ค.'!F53="","",'ก.ค.'!F53))</f>
        <v/>
      </c>
      <c r="BY23" s="139" t="str">
        <f>IF($B$2=1,IF('ก.ค.'!G23="","",'ก.ค.'!G23),IF('ก.ค.'!G53="","",'ก.ค.'!G53))</f>
        <v/>
      </c>
      <c r="BZ23" s="139" t="str">
        <f>IF($B$2=1,IF('ก.ค.'!H23="","",'ก.ค.'!H23),IF('ก.ค.'!H53="","",'ก.ค.'!H53))</f>
        <v/>
      </c>
      <c r="CA23" s="139" t="str">
        <f>IF($B$2=1,IF('ก.ค.'!I23="","",'ก.ค.'!I23),IF('ก.ค.'!I53="","",'ก.ค.'!I53))</f>
        <v/>
      </c>
      <c r="CB23" s="139" t="str">
        <f>IF($B$2=1,IF('ก.ค.'!J23="","",'ก.ค.'!J23),IF('ก.ค.'!J53="","",'ก.ค.'!J53))</f>
        <v/>
      </c>
      <c r="CC23" s="139" t="str">
        <f>IF($B$2=1,IF('ก.ค.'!K23="","",'ก.ค.'!K23),IF('ก.ค.'!K53="","",'ก.ค.'!K53))</f>
        <v/>
      </c>
      <c r="CD23" s="139" t="str">
        <f>IF($B$2=1,IF('ก.ค.'!L23="","",'ก.ค.'!L23),IF('ก.ค.'!L53="","",'ก.ค.'!L53))</f>
        <v/>
      </c>
      <c r="CE23" s="139" t="str">
        <f>IF($B$2=1,IF('ก.ค.'!M23="","",'ก.ค.'!M23),IF('ก.ค.'!M53="","",'ก.ค.'!M53))</f>
        <v/>
      </c>
      <c r="CF23" s="139" t="str">
        <f>IF($B$2=1,IF('ก.ค.'!N23="","",'ก.ค.'!N23),IF('ก.ค.'!N53="","",'ก.ค.'!N53))</f>
        <v/>
      </c>
      <c r="CG23" s="139" t="str">
        <f>IF($B$2=1,IF('ก.ค.'!O23="","",'ก.ค.'!O23),IF('ก.ค.'!O53="","",'ก.ค.'!O53))</f>
        <v/>
      </c>
      <c r="CH23" s="139" t="str">
        <f>IF($B$2=1,IF('ก.ค.'!P23="","",'ก.ค.'!P23),IF('ก.ค.'!P53="","",'ก.ค.'!P53))</f>
        <v/>
      </c>
      <c r="CI23" s="139" t="str">
        <f>IF($B$2=1,IF('ก.ค.'!Q23="","",'ก.ค.'!Q23),IF('ก.ค.'!Q53="","",'ก.ค.'!Q53))</f>
        <v/>
      </c>
      <c r="CJ23" s="139" t="str">
        <f>IF($B$2=1,IF('ก.ค.'!R23="","",'ก.ค.'!R23),IF('ก.ค.'!R53="","",'ก.ค.'!R53))</f>
        <v/>
      </c>
      <c r="CK23" s="139" t="str">
        <f>IF($B$2=1,IF('ก.ค.'!S23="","",'ก.ค.'!S23),IF('ก.ค.'!S53="","",'ก.ค.'!S53))</f>
        <v/>
      </c>
      <c r="CL23" s="139" t="str">
        <f>IF($B$2=1,IF('ก.ค.'!T23="","",'ก.ค.'!T23),IF('ก.ค.'!T53="","",'ก.ค.'!T53))</f>
        <v/>
      </c>
      <c r="CM23" s="139" t="str">
        <f>IF($B$2=1,IF('ก.ค.'!U23="","",'ก.ค.'!U23),IF('ก.ค.'!U53="","",'ก.ค.'!U53))</f>
        <v/>
      </c>
      <c r="CN23" s="139" t="str">
        <f>IF($B$2=1,IF('ก.ค.'!V23="","",'ก.ค.'!V23),IF('ก.ค.'!V53="","",'ก.ค.'!V53))</f>
        <v/>
      </c>
      <c r="CO23" s="139" t="str">
        <f>IF($B$2=1,IF('ก.ค.'!W23="","",'ก.ค.'!W23),IF('ก.ค.'!W53="","",'ก.ค.'!W53))</f>
        <v/>
      </c>
      <c r="CP23" s="139" t="str">
        <f>IF($B$2=1,IF('ก.ค.'!X23="","",'ก.ค.'!X23),IF('ก.ค.'!X53="","",'ก.ค.'!X53))</f>
        <v/>
      </c>
      <c r="CQ23" s="139" t="str">
        <f>IF($B$2=1,IF('ก.ค.'!Y23="","",'ก.ค.'!Y23),IF('ก.ค.'!Y53="","",'ก.ค.'!Y53))</f>
        <v/>
      </c>
      <c r="CR23" s="139" t="str">
        <f>IF($B$2=1,IF('ก.ค.'!Z23="","",'ก.ค.'!Z23),IF('ก.ค.'!Z53="","",'ก.ค.'!Z53))</f>
        <v/>
      </c>
      <c r="CS23" s="139" t="str">
        <f>IF($B$2=1,IF('ก.ค.'!AA23="","",'ก.ค.'!AA23),IF('ก.ค.'!AA53="","",'ก.ค.'!AA53))</f>
        <v/>
      </c>
      <c r="CT23" s="139" t="str">
        <f>IF($B$2=1,IF('ก.ค.'!AB23="","",'ก.ค.'!AB23),IF('ก.ค.'!AB53="","",'ก.ค.'!AB53))</f>
        <v/>
      </c>
      <c r="CU23" s="139" t="str">
        <f>IF($B$2=1,IF('ก.ค.'!AC23="","",'ก.ค.'!AC23),IF('ก.ค.'!AC53="","",'ก.ค.'!AC53))</f>
        <v/>
      </c>
      <c r="CV23" s="139" t="str">
        <f>IF($B$2=1,IF('ก.ค.'!AD23="","",'ก.ค.'!AD23),IF('ก.ค.'!AD53="","",'ก.ค.'!AD53))</f>
        <v/>
      </c>
      <c r="CW23" s="139" t="str">
        <f>IF($B$2=1,IF('ก.ค.'!AE23="","",'ก.ค.'!AE23),IF('ก.ค.'!AE53="","",'ก.ค.'!AE53))</f>
        <v/>
      </c>
      <c r="CX23" s="139" t="str">
        <f>IF($B$2=1,IF('ก.ค.'!AF23="","",'ก.ค.'!AF23),IF('ก.ค.'!AF53="","",'ก.ค.'!AF53))</f>
        <v/>
      </c>
      <c r="CY23" s="139" t="str">
        <f>IF($B$2=1,IF('ก.ค.'!AG23="","",'ก.ค.'!AG23),IF('ก.ค.'!AG53="","",'ก.ค.'!AG53))</f>
        <v/>
      </c>
      <c r="CZ23" s="139" t="str">
        <f>IF($B$2=1,IF('ก.ค.'!AH23="","",'ก.ค.'!AH23),IF('ก.ค.'!AH53="","",'ก.ค.'!AH53))</f>
        <v/>
      </c>
      <c r="DA23" s="139" t="str">
        <f>IF($B$2=1,IF('ก.ค.'!AI23="","",'ก.ค.'!AI23),IF('ก.ค.'!AI53="","",'ก.ค.'!AI53))</f>
        <v/>
      </c>
      <c r="DB23" s="138">
        <f t="shared" si="13"/>
        <v>20</v>
      </c>
      <c r="DC23" s="139"/>
      <c r="DD23" s="139" t="str">
        <f>IF($B$2=1,IF('ส.ค.'!D23="","",'ส.ค.'!D23),IF('ส.ค.'!D53="","",'ส.ค.'!D53))</f>
        <v/>
      </c>
      <c r="DE23" s="139" t="str">
        <f>IF($B$2=1,IF('ส.ค.'!E23="","",'ส.ค.'!E23),IF('ส.ค.'!E53="","",'ส.ค.'!E53))</f>
        <v/>
      </c>
      <c r="DF23" s="139" t="str">
        <f>IF($B$2=1,IF('ส.ค.'!F23="","",'ส.ค.'!F23),IF('ส.ค.'!F53="","",'ส.ค.'!F53))</f>
        <v/>
      </c>
      <c r="DG23" s="139" t="str">
        <f>IF($B$2=1,IF('ส.ค.'!G23="","",'ส.ค.'!G23),IF('ส.ค.'!G53="","",'ส.ค.'!G53))</f>
        <v/>
      </c>
      <c r="DH23" s="139" t="str">
        <f>IF($B$2=1,IF('ส.ค.'!H23="","",'ส.ค.'!H23),IF('ส.ค.'!H53="","",'ส.ค.'!H53))</f>
        <v/>
      </c>
      <c r="DI23" s="139" t="str">
        <f>IF($B$2=1,IF('ส.ค.'!I23="","",'ส.ค.'!I23),IF('ส.ค.'!I53="","",'ส.ค.'!I53))</f>
        <v/>
      </c>
      <c r="DJ23" s="139" t="str">
        <f>IF($B$2=1,IF('ส.ค.'!J23="","",'ส.ค.'!J23),IF('ส.ค.'!J53="","",'ส.ค.'!J53))</f>
        <v/>
      </c>
      <c r="DK23" s="139" t="str">
        <f>IF($B$2=1,IF('ส.ค.'!K23="","",'ส.ค.'!K23),IF('ส.ค.'!K53="","",'ส.ค.'!K53))</f>
        <v/>
      </c>
      <c r="DL23" s="139" t="str">
        <f>IF($B$2=1,IF('ส.ค.'!L23="","",'ส.ค.'!L23),IF('ส.ค.'!L53="","",'ส.ค.'!L53))</f>
        <v/>
      </c>
      <c r="DM23" s="139" t="str">
        <f>IF($B$2=1,IF('ส.ค.'!M23="","",'ส.ค.'!M23),IF('ส.ค.'!M53="","",'ส.ค.'!M53))</f>
        <v/>
      </c>
      <c r="DN23" s="139" t="str">
        <f>IF($B$2=1,IF('ส.ค.'!N23="","",'ส.ค.'!N23),IF('ส.ค.'!N53="","",'ส.ค.'!N53))</f>
        <v/>
      </c>
      <c r="DO23" s="139" t="str">
        <f>IF($B$2=1,IF('ส.ค.'!O23="","",'ส.ค.'!O23),IF('ส.ค.'!O53="","",'ส.ค.'!O53))</f>
        <v/>
      </c>
      <c r="DP23" s="139" t="str">
        <f>IF($B$2=1,IF('ส.ค.'!P23="","",'ส.ค.'!P23),IF('ส.ค.'!P53="","",'ส.ค.'!P53))</f>
        <v/>
      </c>
      <c r="DQ23" s="139" t="str">
        <f>IF($B$2=1,IF('ส.ค.'!Q23="","",'ส.ค.'!Q23),IF('ส.ค.'!Q53="","",'ส.ค.'!Q53))</f>
        <v/>
      </c>
      <c r="DR23" s="139" t="str">
        <f>IF($B$2=1,IF('ส.ค.'!R23="","",'ส.ค.'!R23),IF('ส.ค.'!R53="","",'ส.ค.'!R53))</f>
        <v/>
      </c>
      <c r="DS23" s="139" t="str">
        <f>IF($B$2=1,IF('ส.ค.'!S23="","",'ส.ค.'!S23),IF('ส.ค.'!S53="","",'ส.ค.'!S53))</f>
        <v/>
      </c>
      <c r="DT23" s="139" t="str">
        <f>IF($B$2=1,IF('ส.ค.'!T23="","",'ส.ค.'!T23),IF('ส.ค.'!T53="","",'ส.ค.'!T53))</f>
        <v/>
      </c>
      <c r="DU23" s="139" t="str">
        <f>IF($B$2=1,IF('ส.ค.'!U23="","",'ส.ค.'!U23),IF('ส.ค.'!U53="","",'ส.ค.'!U53))</f>
        <v/>
      </c>
      <c r="DV23" s="139" t="str">
        <f>IF($B$2=1,IF('ส.ค.'!V23="","",'ส.ค.'!V23),IF('ส.ค.'!V53="","",'ส.ค.'!V53))</f>
        <v/>
      </c>
      <c r="DW23" s="139" t="str">
        <f>IF($B$2=1,IF('ส.ค.'!W23="","",'ส.ค.'!W23),IF('ส.ค.'!W53="","",'ส.ค.'!W53))</f>
        <v/>
      </c>
      <c r="DX23" s="139" t="str">
        <f>IF($B$2=1,IF('ส.ค.'!X23="","",'ส.ค.'!X23),IF('ส.ค.'!X53="","",'ส.ค.'!X53))</f>
        <v/>
      </c>
      <c r="DY23" s="139" t="str">
        <f>IF($B$2=1,IF('ส.ค.'!Y23="","",'ส.ค.'!Y23),IF('ส.ค.'!Y53="","",'ส.ค.'!Y53))</f>
        <v/>
      </c>
      <c r="DZ23" s="139" t="str">
        <f>IF($B$2=1,IF('ส.ค.'!Z23="","",'ส.ค.'!Z23),IF('ส.ค.'!Z53="","",'ส.ค.'!Z53))</f>
        <v/>
      </c>
      <c r="EA23" s="139" t="str">
        <f>IF($B$2=1,IF('ส.ค.'!AA23="","",'ส.ค.'!AA23),IF('ส.ค.'!AA53="","",'ส.ค.'!AA53))</f>
        <v/>
      </c>
      <c r="EB23" s="139" t="str">
        <f>IF($B$2=1,IF('ส.ค.'!AB23="","",'ส.ค.'!AB23),IF('ส.ค.'!AB53="","",'ส.ค.'!AB53))</f>
        <v/>
      </c>
      <c r="EC23" s="139" t="str">
        <f>IF($B$2=1,IF('ส.ค.'!AC23="","",'ส.ค.'!AC23),IF('ส.ค.'!AC53="","",'ส.ค.'!AC53))</f>
        <v/>
      </c>
      <c r="ED23" s="139" t="str">
        <f>IF($B$2=1,IF('ส.ค.'!AD23="","",'ส.ค.'!AD23),IF('ส.ค.'!AD53="","",'ส.ค.'!AD53))</f>
        <v/>
      </c>
      <c r="EE23" s="139" t="str">
        <f>IF($B$2=1,IF('ส.ค.'!AE23="","",'ส.ค.'!AE23),IF('ส.ค.'!AE53="","",'ส.ค.'!AE53))</f>
        <v/>
      </c>
      <c r="EF23" s="139" t="str">
        <f>IF($B$2=1,IF('ส.ค.'!AF23="","",'ส.ค.'!AF23),IF('ส.ค.'!AF53="","",'ส.ค.'!AF53))</f>
        <v/>
      </c>
      <c r="EG23" s="139" t="str">
        <f>IF($B$2=1,IF('ส.ค.'!AG23="","",'ส.ค.'!AG23),IF('ส.ค.'!AG53="","",'ส.ค.'!AG53))</f>
        <v/>
      </c>
      <c r="EH23" s="139" t="str">
        <f>IF($B$2=1,IF('ส.ค.'!AH23="","",'ส.ค.'!AH23),IF('ส.ค.'!AH53="","",'ส.ค.'!AH53))</f>
        <v/>
      </c>
      <c r="EI23" s="139" t="str">
        <f>IF($B$2=1,IF('ส.ค.'!AI23="","",'ส.ค.'!AI23),IF('ส.ค.'!AI53="","",'ส.ค.'!AI53))</f>
        <v/>
      </c>
      <c r="EJ23" s="138">
        <f t="shared" si="14"/>
        <v>20</v>
      </c>
      <c r="EK23" s="139"/>
      <c r="EL23" s="139" t="str">
        <f>IF($B$2=1,IF('ก.ย.'!D23="","",'ก.ย.'!D23),IF('ก.ย.'!D53="","",'ก.ย.'!D53))</f>
        <v/>
      </c>
      <c r="EM23" s="139" t="str">
        <f>IF($B$2=1,IF('ก.ย.'!E23="","",'ก.ย.'!E23),IF('ก.ย.'!E53="","",'ก.ย.'!E53))</f>
        <v/>
      </c>
      <c r="EN23" s="139" t="str">
        <f>IF($B$2=1,IF('ก.ย.'!F23="","",'ก.ย.'!F23),IF('ก.ย.'!F53="","",'ก.ย.'!F53))</f>
        <v/>
      </c>
      <c r="EO23" s="139" t="str">
        <f>IF($B$2=1,IF('ก.ย.'!G23="","",'ก.ย.'!G23),IF('ก.ย.'!G53="","",'ก.ย.'!G53))</f>
        <v/>
      </c>
      <c r="EP23" s="139" t="str">
        <f>IF($B$2=1,IF('ก.ย.'!H23="","",'ก.ย.'!H23),IF('ก.ย.'!H53="","",'ก.ย.'!H53))</f>
        <v/>
      </c>
      <c r="EQ23" s="139" t="str">
        <f>IF($B$2=1,IF('ก.ย.'!I23="","",'ก.ย.'!I23),IF('ก.ย.'!I53="","",'ก.ย.'!I53))</f>
        <v/>
      </c>
      <c r="ER23" s="139" t="str">
        <f>IF($B$2=1,IF('ก.ย.'!J23="","",'ก.ย.'!J23),IF('ก.ย.'!J53="","",'ก.ย.'!J53))</f>
        <v/>
      </c>
      <c r="ES23" s="139" t="str">
        <f>IF($B$2=1,IF('ก.ย.'!K23="","",'ก.ย.'!K23),IF('ก.ย.'!K53="","",'ก.ย.'!K53))</f>
        <v/>
      </c>
      <c r="ET23" s="139" t="str">
        <f>IF($B$2=1,IF('ก.ย.'!L23="","",'ก.ย.'!L23),IF('ก.ย.'!L53="","",'ก.ย.'!L53))</f>
        <v/>
      </c>
      <c r="EU23" s="139" t="str">
        <f>IF($B$2=1,IF('ก.ย.'!M23="","",'ก.ย.'!M23),IF('ก.ย.'!M53="","",'ก.ย.'!M53))</f>
        <v/>
      </c>
      <c r="EV23" s="139" t="str">
        <f>IF($B$2=1,IF('ก.ย.'!N23="","",'ก.ย.'!N23),IF('ก.ย.'!N53="","",'ก.ย.'!N53))</f>
        <v/>
      </c>
      <c r="EW23" s="139" t="str">
        <f>IF($B$2=1,IF('ก.ย.'!O23="","",'ก.ย.'!O23),IF('ก.ย.'!O53="","",'ก.ย.'!O53))</f>
        <v/>
      </c>
      <c r="EX23" s="139" t="str">
        <f>IF($B$2=1,IF('ก.ย.'!P23="","",'ก.ย.'!P23),IF('ก.ย.'!P53="","",'ก.ย.'!P53))</f>
        <v/>
      </c>
      <c r="EY23" s="139" t="str">
        <f>IF($B$2=1,IF('ก.ย.'!Q23="","",'ก.ย.'!Q23),IF('ก.ย.'!Q53="","",'ก.ย.'!Q53))</f>
        <v/>
      </c>
      <c r="EZ23" s="139" t="str">
        <f>IF($B$2=1,IF('ก.ย.'!R23="","",'ก.ย.'!R23),IF('ก.ย.'!R53="","",'ก.ย.'!R53))</f>
        <v/>
      </c>
      <c r="FA23" s="139" t="str">
        <f>IF($B$2=1,IF('ก.ย.'!S23="","",'ก.ย.'!S23),IF('ก.ย.'!S53="","",'ก.ย.'!S53))</f>
        <v/>
      </c>
      <c r="FB23" s="139" t="str">
        <f>IF($B$2=1,IF('ก.ย.'!T23="","",'ก.ย.'!T23),IF('ก.ย.'!T53="","",'ก.ย.'!T53))</f>
        <v/>
      </c>
      <c r="FC23" s="139" t="str">
        <f>IF($B$2=1,IF('ก.ย.'!U23="","",'ก.ย.'!U23),IF('ก.ย.'!U53="","",'ก.ย.'!U53))</f>
        <v/>
      </c>
      <c r="FD23" s="139" t="str">
        <f>IF($B$2=1,IF('ก.ย.'!V23="","",'ก.ย.'!V23),IF('ก.ย.'!V53="","",'ก.ย.'!V53))</f>
        <v/>
      </c>
      <c r="FE23" s="139" t="str">
        <f>IF($B$2=1,IF('ก.ย.'!W23="","",'ก.ย.'!W23),IF('ก.ย.'!W53="","",'ก.ย.'!W53))</f>
        <v/>
      </c>
      <c r="FF23" s="139" t="str">
        <f>IF($B$2=1,IF('ก.ย.'!X23="","",'ก.ย.'!X23),IF('ก.ย.'!X53="","",'ก.ย.'!X53))</f>
        <v/>
      </c>
      <c r="FG23" s="139" t="str">
        <f>IF($B$2=1,IF('ก.ย.'!Y23="","",'ก.ย.'!Y23),IF('ก.ย.'!Y53="","",'ก.ย.'!Y53))</f>
        <v/>
      </c>
      <c r="FH23" s="139" t="str">
        <f>IF($B$2=1,IF('ก.ย.'!Z23="","",'ก.ย.'!Z23),IF('ก.ย.'!Z53="","",'ก.ย.'!Z53))</f>
        <v/>
      </c>
      <c r="FI23" s="139" t="str">
        <f>IF($B$2=1,IF('ก.ย.'!AA23="","",'ก.ย.'!AA23),IF('ก.ย.'!AA53="","",'ก.ย.'!AA53))</f>
        <v/>
      </c>
      <c r="FJ23" s="139" t="str">
        <f>IF($B$2=1,IF('ก.ย.'!AB23="","",'ก.ย.'!AB23),IF('ก.ย.'!AB53="","",'ก.ย.'!AB53))</f>
        <v/>
      </c>
      <c r="FK23" s="139" t="str">
        <f>IF($B$2=1,IF('ก.ย.'!AC23="","",'ก.ย.'!AC23),IF('ก.ย.'!AC53="","",'ก.ย.'!AC53))</f>
        <v/>
      </c>
      <c r="FL23" s="139" t="str">
        <f>IF($B$2=1,IF('ก.ย.'!AD23="","",'ก.ย.'!AD23),IF('ก.ย.'!AD53="","",'ก.ย.'!AD53))</f>
        <v/>
      </c>
      <c r="FM23" s="139" t="str">
        <f>IF($B$2=1,IF('ก.ย.'!AE23="","",'ก.ย.'!AE23),IF('ก.ย.'!AE53="","",'ก.ย.'!AE53))</f>
        <v/>
      </c>
      <c r="FN23" s="139" t="str">
        <f>IF($B$2=1,IF('ก.ย.'!AF23="","",'ก.ย.'!AF23),IF('ก.ย.'!AF53="","",'ก.ย.'!AF53))</f>
        <v/>
      </c>
      <c r="FO23" s="139" t="str">
        <f>IF($B$2=1,IF('ก.ย.'!AG23="","",'ก.ย.'!AG23),IF('ก.ย.'!AG53="","",'ก.ย.'!AG53))</f>
        <v/>
      </c>
      <c r="FP23" s="139" t="str">
        <f>IF($B$2=1,IF('ก.ย.'!AH23="","",'ก.ย.'!AH23),IF('ก.ย.'!AH53="","",'ก.ย.'!AH53))</f>
        <v/>
      </c>
      <c r="FQ23" s="139" t="str">
        <f>IF($B$2=1,IF('ก.ย.'!AI23="","",'ก.ย.'!AI23),IF('ก.ย.'!AI53="","",'ก.ย.'!AI53))</f>
        <v/>
      </c>
      <c r="FR23" s="138">
        <f t="shared" si="15"/>
        <v>20</v>
      </c>
      <c r="FS23" s="139"/>
      <c r="FT23" s="139" t="str">
        <f>IF($B$2=1,IF('ต.ค.'!D23="","",'ต.ค.'!D23),IF('ต.ค.'!D53="","",'ต.ค.'!D53))</f>
        <v/>
      </c>
      <c r="FU23" s="139" t="str">
        <f>IF($B$2=1,IF('ต.ค.'!E23="","",'ต.ค.'!E23),IF('ต.ค.'!E53="","",'ต.ค.'!E53))</f>
        <v/>
      </c>
      <c r="FV23" s="139" t="str">
        <f>IF($B$2=1,IF('ต.ค.'!F23="","",'ต.ค.'!F23),IF('ต.ค.'!F53="","",'ต.ค.'!F53))</f>
        <v/>
      </c>
      <c r="FW23" s="139" t="str">
        <f>IF($B$2=1,IF('ต.ค.'!G23="","",'ต.ค.'!G23),IF('ต.ค.'!G53="","",'ต.ค.'!G53))</f>
        <v/>
      </c>
      <c r="FX23" s="139" t="str">
        <f>IF($B$2=1,IF('ต.ค.'!H23="","",'ต.ค.'!H23),IF('ต.ค.'!H53="","",'ต.ค.'!H53))</f>
        <v/>
      </c>
      <c r="FY23" s="139" t="str">
        <f>IF($B$2=1,IF('ต.ค.'!I23="","",'ต.ค.'!I23),IF('ต.ค.'!I53="","",'ต.ค.'!I53))</f>
        <v/>
      </c>
      <c r="FZ23" s="139" t="str">
        <f>IF($B$2=1,IF('ต.ค.'!J23="","",'ต.ค.'!J23),IF('ต.ค.'!J53="","",'ต.ค.'!J53))</f>
        <v/>
      </c>
      <c r="GA23" s="139" t="str">
        <f>IF($B$2=1,IF('ต.ค.'!K23="","",'ต.ค.'!K23),IF('ต.ค.'!K53="","",'ต.ค.'!K53))</f>
        <v/>
      </c>
      <c r="GB23" s="139" t="str">
        <f>IF($B$2=1,IF('ต.ค.'!L23="","",'ต.ค.'!L23),IF('ต.ค.'!L53="","",'ต.ค.'!L53))</f>
        <v/>
      </c>
      <c r="GC23" s="139" t="str">
        <f>IF($B$2=1,IF('ต.ค.'!M23="","",'ต.ค.'!M23),IF('ต.ค.'!M53="","",'ต.ค.'!M53))</f>
        <v/>
      </c>
      <c r="GD23" s="139" t="str">
        <f>IF($B$2=1,IF('ต.ค.'!N23="","",'ต.ค.'!N23),IF('ต.ค.'!N53="","",'ต.ค.'!N53))</f>
        <v/>
      </c>
      <c r="GE23" s="139" t="str">
        <f>IF($B$2=1,IF('ต.ค.'!O23="","",'ต.ค.'!O23),IF('ต.ค.'!O53="","",'ต.ค.'!O53))</f>
        <v/>
      </c>
      <c r="GF23" s="139" t="str">
        <f>IF($B$2=1,IF('ต.ค.'!P23="","",'ต.ค.'!P23),IF('ต.ค.'!P53="","",'ต.ค.'!P53))</f>
        <v/>
      </c>
      <c r="GG23" s="139" t="str">
        <f>IF($B$2=1,IF('ต.ค.'!Q23="","",'ต.ค.'!Q23),IF('ต.ค.'!Q53="","",'ต.ค.'!Q53))</f>
        <v/>
      </c>
      <c r="GH23" s="139" t="str">
        <f>IF($B$2=1,IF('ต.ค.'!R23="","",'ต.ค.'!R23),IF('ต.ค.'!R53="","",'ต.ค.'!R53))</f>
        <v/>
      </c>
      <c r="GI23" s="139" t="str">
        <f>IF($B$2=1,IF('ต.ค.'!S23="","",'ต.ค.'!S23),IF('ต.ค.'!S53="","",'ต.ค.'!S53))</f>
        <v/>
      </c>
      <c r="GJ23" s="139" t="str">
        <f>IF($B$2=1,IF('ต.ค.'!T23="","",'ต.ค.'!T23),IF('ต.ค.'!T53="","",'ต.ค.'!T53))</f>
        <v/>
      </c>
      <c r="GK23" s="139" t="str">
        <f>IF($B$2=1,IF('ต.ค.'!U23="","",'ต.ค.'!U23),IF('ต.ค.'!U53="","",'ต.ค.'!U53))</f>
        <v/>
      </c>
      <c r="GL23" s="139" t="str">
        <f>IF($B$2=1,IF('ต.ค.'!V23="","",'ต.ค.'!V23),IF('ต.ค.'!V53="","",'ต.ค.'!V53))</f>
        <v/>
      </c>
      <c r="GM23" s="139" t="str">
        <f>IF($B$2=1,IF('ต.ค.'!W23="","",'ต.ค.'!W23),IF('ต.ค.'!W53="","",'ต.ค.'!W53))</f>
        <v/>
      </c>
      <c r="GN23" s="139" t="str">
        <f>IF($B$2=1,IF('ต.ค.'!X23="","",'ต.ค.'!X23),IF('ต.ค.'!X53="","",'ต.ค.'!X53))</f>
        <v/>
      </c>
      <c r="GO23" s="139" t="str">
        <f>IF($B$2=1,IF('ต.ค.'!Y23="","",'ต.ค.'!Y23),IF('ต.ค.'!Y53="","",'ต.ค.'!Y53))</f>
        <v/>
      </c>
      <c r="GP23" s="139" t="str">
        <f>IF($B$2=1,IF('ต.ค.'!Z23="","",'ต.ค.'!Z23),IF('ต.ค.'!Z53="","",'ต.ค.'!Z53))</f>
        <v/>
      </c>
      <c r="GQ23" s="139" t="str">
        <f>IF($B$2=1,IF('ต.ค.'!AA23="","",'ต.ค.'!AA23),IF('ต.ค.'!AA53="","",'ต.ค.'!AA53))</f>
        <v/>
      </c>
      <c r="GR23" s="139" t="str">
        <f>IF($B$2=1,IF('ต.ค.'!AB23="","",'ต.ค.'!AB23),IF('ต.ค.'!AB53="","",'ต.ค.'!AB53))</f>
        <v/>
      </c>
      <c r="GS23" s="139" t="str">
        <f>IF($B$2=1,IF('ต.ค.'!AC23="","",'ต.ค.'!AC23),IF('ต.ค.'!AC53="","",'ต.ค.'!AC53))</f>
        <v/>
      </c>
      <c r="GT23" s="139" t="str">
        <f>IF($B$2=1,IF('ต.ค.'!AD23="","",'ต.ค.'!AD23),IF('ต.ค.'!AD53="","",'ต.ค.'!AD53))</f>
        <v/>
      </c>
      <c r="GU23" s="139" t="str">
        <f>IF($B$2=1,IF('ต.ค.'!AE23="","",'ต.ค.'!AE23),IF('ต.ค.'!AE53="","",'ต.ค.'!AE53))</f>
        <v/>
      </c>
      <c r="GV23" s="139" t="str">
        <f>IF($B$2=1,IF('ต.ค.'!AF23="","",'ต.ค.'!AF23),IF('ต.ค.'!AF53="","",'ต.ค.'!AF53))</f>
        <v/>
      </c>
      <c r="GW23" s="139" t="str">
        <f>IF($B$2=1,IF('ต.ค.'!AG23="","",'ต.ค.'!AG23),IF('ต.ค.'!AG53="","",'ต.ค.'!AG53))</f>
        <v/>
      </c>
      <c r="GX23" s="139" t="str">
        <f>IF($B$2=1,IF('ต.ค.'!AH23="","",'ต.ค.'!AH23),IF('ต.ค.'!AH53="","",'ต.ค.'!AH53))</f>
        <v/>
      </c>
      <c r="GY23" s="139" t="str">
        <f>IF($B$2=1,IF('ต.ค.'!AI23="","",'ต.ค.'!AI23),IF('ต.ค.'!AI53="","",'ต.ค.'!AI53))</f>
        <v/>
      </c>
      <c r="GZ23" s="138">
        <f t="shared" si="16"/>
        <v>20</v>
      </c>
      <c r="HA23" s="139"/>
      <c r="HB23" s="139" t="str">
        <f>IF($B$2=1,IF('พ.ย.'!D23="","",'พ.ย.'!D23),IF('พ.ย.'!D53="","",'พ.ย.'!D53))</f>
        <v/>
      </c>
      <c r="HC23" s="139" t="str">
        <f>IF($B$2=1,IF('พ.ย.'!E23="","",'พ.ย.'!E23),IF('พ.ย.'!E53="","",'พ.ย.'!E53))</f>
        <v/>
      </c>
      <c r="HD23" s="139" t="str">
        <f>IF($B$2=1,IF('พ.ย.'!F23="","",'พ.ย.'!F23),IF('พ.ย.'!F53="","",'พ.ย.'!F53))</f>
        <v/>
      </c>
      <c r="HE23" s="139" t="str">
        <f>IF($B$2=1,IF('พ.ย.'!G23="","",'พ.ย.'!G23),IF('พ.ย.'!G53="","",'พ.ย.'!G53))</f>
        <v/>
      </c>
      <c r="HF23" s="139" t="str">
        <f>IF($B$2=1,IF('พ.ย.'!H23="","",'พ.ย.'!H23),IF('พ.ย.'!H53="","",'พ.ย.'!H53))</f>
        <v/>
      </c>
      <c r="HG23" s="139" t="str">
        <f>IF($B$2=1,IF('พ.ย.'!I23="","",'พ.ย.'!I23),IF('พ.ย.'!I53="","",'พ.ย.'!I53))</f>
        <v/>
      </c>
      <c r="HH23" s="139" t="str">
        <f>IF($B$2=1,IF('พ.ย.'!J23="","",'พ.ย.'!J23),IF('พ.ย.'!J53="","",'พ.ย.'!J53))</f>
        <v/>
      </c>
      <c r="HI23" s="139" t="str">
        <f>IF($B$2=1,IF('พ.ย.'!K23="","",'พ.ย.'!K23),IF('พ.ย.'!K53="","",'พ.ย.'!K53))</f>
        <v/>
      </c>
      <c r="HJ23" s="139" t="str">
        <f>IF($B$2=1,IF('พ.ย.'!L23="","",'พ.ย.'!L23),IF('พ.ย.'!L53="","",'พ.ย.'!L53))</f>
        <v/>
      </c>
      <c r="HK23" s="139" t="str">
        <f>IF($B$2=1,IF('พ.ย.'!M23="","",'พ.ย.'!M23),IF('พ.ย.'!M53="","",'พ.ย.'!M53))</f>
        <v/>
      </c>
      <c r="HL23" s="139" t="str">
        <f>IF($B$2=1,IF('พ.ย.'!N23="","",'พ.ย.'!N23),IF('พ.ย.'!N53="","",'พ.ย.'!N53))</f>
        <v/>
      </c>
      <c r="HM23" s="139" t="str">
        <f>IF($B$2=1,IF('พ.ย.'!O23="","",'พ.ย.'!O23),IF('พ.ย.'!O53="","",'พ.ย.'!O53))</f>
        <v/>
      </c>
      <c r="HN23" s="139" t="str">
        <f>IF($B$2=1,IF('พ.ย.'!P23="","",'พ.ย.'!P23),IF('พ.ย.'!P53="","",'พ.ย.'!P53))</f>
        <v/>
      </c>
      <c r="HO23" s="139" t="str">
        <f>IF($B$2=1,IF('พ.ย.'!Q23="","",'พ.ย.'!Q23),IF('พ.ย.'!Q53="","",'พ.ย.'!Q53))</f>
        <v/>
      </c>
      <c r="HP23" s="139" t="str">
        <f>IF($B$2=1,IF('พ.ย.'!R23="","",'พ.ย.'!R23),IF('พ.ย.'!R53="","",'พ.ย.'!R53))</f>
        <v/>
      </c>
      <c r="HQ23" s="139" t="str">
        <f>IF($B$2=1,IF('พ.ย.'!S23="","",'พ.ย.'!S23),IF('พ.ย.'!S53="","",'พ.ย.'!S53))</f>
        <v/>
      </c>
      <c r="HR23" s="139" t="str">
        <f>IF($B$2=1,IF('พ.ย.'!T23="","",'พ.ย.'!T23),IF('พ.ย.'!T53="","",'พ.ย.'!T53))</f>
        <v/>
      </c>
      <c r="HS23" s="139" t="str">
        <f>IF($B$2=1,IF('พ.ย.'!U23="","",'พ.ย.'!U23),IF('พ.ย.'!U53="","",'พ.ย.'!U53))</f>
        <v/>
      </c>
      <c r="HT23" s="139" t="str">
        <f>IF($B$2=1,IF('พ.ย.'!V23="","",'พ.ย.'!V23),IF('พ.ย.'!V53="","",'พ.ย.'!V53))</f>
        <v/>
      </c>
      <c r="HU23" s="139" t="str">
        <f>IF($B$2=1,IF('พ.ย.'!W23="","",'พ.ย.'!W23),IF('พ.ย.'!W53="","",'พ.ย.'!W53))</f>
        <v/>
      </c>
      <c r="HV23" s="139" t="str">
        <f>IF($B$2=1,IF('พ.ย.'!X23="","",'พ.ย.'!X23),IF('พ.ย.'!X53="","",'พ.ย.'!X53))</f>
        <v/>
      </c>
      <c r="HW23" s="139" t="str">
        <f>IF($B$2=1,IF('พ.ย.'!Y23="","",'พ.ย.'!Y23),IF('พ.ย.'!Y53="","",'พ.ย.'!Y53))</f>
        <v/>
      </c>
      <c r="HX23" s="139" t="str">
        <f>IF($B$2=1,IF('พ.ย.'!Z23="","",'พ.ย.'!Z23),IF('พ.ย.'!Z53="","",'พ.ย.'!Z53))</f>
        <v/>
      </c>
      <c r="HY23" s="139" t="str">
        <f>IF($B$2=1,IF('พ.ย.'!AA23="","",'พ.ย.'!AA23),IF('พ.ย.'!AA53="","",'พ.ย.'!AA53))</f>
        <v/>
      </c>
      <c r="HZ23" s="139" t="str">
        <f>IF($B$2=1,IF('พ.ย.'!AB23="","",'พ.ย.'!AB23),IF('พ.ย.'!AB53="","",'พ.ย.'!AB53))</f>
        <v/>
      </c>
      <c r="IA23" s="139" t="str">
        <f>IF($B$2=1,IF('พ.ย.'!AC23="","",'พ.ย.'!AC23),IF('พ.ย.'!AC53="","",'พ.ย.'!AC53))</f>
        <v/>
      </c>
      <c r="IB23" s="139" t="str">
        <f>IF($B$2=1,IF('พ.ย.'!AD23="","",'พ.ย.'!AD23),IF('พ.ย.'!AD53="","",'พ.ย.'!AD53))</f>
        <v/>
      </c>
      <c r="IC23" s="139" t="str">
        <f>IF($B$2=1,IF('พ.ย.'!AE23="","",'พ.ย.'!AE23),IF('พ.ย.'!AE53="","",'พ.ย.'!AE53))</f>
        <v/>
      </c>
      <c r="ID23" s="139" t="str">
        <f>IF($B$2=1,IF('พ.ย.'!AF23="","",'พ.ย.'!AF23),IF('พ.ย.'!AF53="","",'พ.ย.'!AF53))</f>
        <v/>
      </c>
      <c r="IE23" s="139" t="str">
        <f>IF($B$2=1,IF('พ.ย.'!AG23="","",'พ.ย.'!AG23),IF('พ.ย.'!AG53="","",'พ.ย.'!AG53))</f>
        <v/>
      </c>
      <c r="IF23" s="139" t="str">
        <f>IF($B$2=1,IF('พ.ย.'!AH23="","",'พ.ย.'!AH23),IF('พ.ย.'!AH53="","",'พ.ย.'!AH53))</f>
        <v/>
      </c>
      <c r="IG23" s="139" t="str">
        <f>IF($B$2=1,IF('พ.ย.'!AI23="","",'พ.ย.'!AI23),IF('พ.ย.'!AI53="","",'พ.ย.'!AI53))</f>
        <v/>
      </c>
      <c r="IH23" s="138">
        <f t="shared" si="17"/>
        <v>20</v>
      </c>
      <c r="II23" s="139"/>
      <c r="IJ23" s="139" t="str">
        <f>IF($B$2=1,IF('ธ.ค.'!D23="","",'ธ.ค.'!D23),IF('ธ.ค.'!D53="","",'ธ.ค.'!D53))</f>
        <v/>
      </c>
      <c r="IK23" s="139" t="str">
        <f>IF($B$2=1,IF('ธ.ค.'!E23="","",'ธ.ค.'!E23),IF('ธ.ค.'!E53="","",'ธ.ค.'!E53))</f>
        <v/>
      </c>
      <c r="IL23" s="139" t="str">
        <f>IF($B$2=1,IF('ธ.ค.'!F23="","",'ธ.ค.'!F23),IF('ธ.ค.'!F53="","",'ธ.ค.'!F53))</f>
        <v/>
      </c>
      <c r="IM23" s="139" t="str">
        <f>IF($B$2=1,IF('ธ.ค.'!G23="","",'ธ.ค.'!G23),IF('ธ.ค.'!G53="","",'ธ.ค.'!G53))</f>
        <v/>
      </c>
      <c r="IN23" s="139" t="str">
        <f>IF($B$2=1,IF('ธ.ค.'!H23="","",'ธ.ค.'!H23),IF('ธ.ค.'!H53="","",'ธ.ค.'!H53))</f>
        <v/>
      </c>
      <c r="IO23" s="139" t="str">
        <f>IF($B$2=1,IF('ธ.ค.'!I23="","",'ธ.ค.'!I23),IF('ธ.ค.'!I53="","",'ธ.ค.'!I53))</f>
        <v/>
      </c>
      <c r="IP23" s="139" t="str">
        <f>IF($B$2=1,IF('ธ.ค.'!J23="","",'ธ.ค.'!J23),IF('ธ.ค.'!J53="","",'ธ.ค.'!J53))</f>
        <v/>
      </c>
      <c r="IQ23" s="139" t="str">
        <f>IF($B$2=1,IF('ธ.ค.'!K23="","",'ธ.ค.'!K23),IF('ธ.ค.'!K53="","",'ธ.ค.'!K53))</f>
        <v/>
      </c>
      <c r="IR23" s="139" t="str">
        <f>IF($B$2=1,IF('ธ.ค.'!L23="","",'ธ.ค.'!L23),IF('ธ.ค.'!L53="","",'ธ.ค.'!L53))</f>
        <v/>
      </c>
      <c r="IS23" s="139" t="str">
        <f>IF($B$2=1,IF('ธ.ค.'!M23="","",'ธ.ค.'!M23),IF('ธ.ค.'!M53="","",'ธ.ค.'!M53))</f>
        <v/>
      </c>
      <c r="IT23" s="139" t="str">
        <f>IF($B$2=1,IF('ธ.ค.'!N23="","",'ธ.ค.'!N23),IF('ธ.ค.'!N53="","",'ธ.ค.'!N53))</f>
        <v/>
      </c>
      <c r="IU23" s="139" t="str">
        <f>IF($B$2=1,IF('ธ.ค.'!O23="","",'ธ.ค.'!O23),IF('ธ.ค.'!O53="","",'ธ.ค.'!O53))</f>
        <v/>
      </c>
      <c r="IV23" s="139" t="str">
        <f>IF($B$2=1,IF('ธ.ค.'!P23="","",'ธ.ค.'!P23),IF('ธ.ค.'!P53="","",'ธ.ค.'!P53))</f>
        <v/>
      </c>
      <c r="IW23" s="139" t="str">
        <f>IF($B$2=1,IF('ธ.ค.'!Q23="","",'ธ.ค.'!Q23),IF('ธ.ค.'!Q53="","",'ธ.ค.'!Q53))</f>
        <v/>
      </c>
      <c r="IX23" s="139" t="str">
        <f>IF($B$2=1,IF('ธ.ค.'!R23="","",'ธ.ค.'!R23),IF('ธ.ค.'!R53="","",'ธ.ค.'!R53))</f>
        <v/>
      </c>
      <c r="IY23" s="139" t="str">
        <f>IF($B$2=1,IF('ธ.ค.'!S23="","",'ธ.ค.'!S23),IF('ธ.ค.'!S53="","",'ธ.ค.'!S53))</f>
        <v/>
      </c>
      <c r="IZ23" s="139" t="str">
        <f>IF($B$2=1,IF('ธ.ค.'!T23="","",'ธ.ค.'!T23),IF('ธ.ค.'!T53="","",'ธ.ค.'!T53))</f>
        <v/>
      </c>
      <c r="JA23" s="139" t="str">
        <f>IF($B$2=1,IF('ธ.ค.'!U23="","",'ธ.ค.'!U23),IF('ธ.ค.'!U53="","",'ธ.ค.'!U53))</f>
        <v/>
      </c>
      <c r="JB23" s="139" t="str">
        <f>IF($B$2=1,IF('ธ.ค.'!V23="","",'ธ.ค.'!V23),IF('ธ.ค.'!V53="","",'ธ.ค.'!V53))</f>
        <v/>
      </c>
      <c r="JC23" s="139" t="str">
        <f>IF($B$2=1,IF('ธ.ค.'!W23="","",'ธ.ค.'!W23),IF('ธ.ค.'!W53="","",'ธ.ค.'!W53))</f>
        <v/>
      </c>
      <c r="JD23" s="139" t="str">
        <f>IF($B$2=1,IF('ธ.ค.'!X23="","",'ธ.ค.'!X23),IF('ธ.ค.'!X53="","",'ธ.ค.'!X53))</f>
        <v/>
      </c>
      <c r="JE23" s="139" t="str">
        <f>IF($B$2=1,IF('ธ.ค.'!Y23="","",'ธ.ค.'!Y23),IF('ธ.ค.'!Y53="","",'ธ.ค.'!Y53))</f>
        <v/>
      </c>
      <c r="JF23" s="139" t="str">
        <f>IF($B$2=1,IF('ธ.ค.'!Z23="","",'ธ.ค.'!Z23),IF('ธ.ค.'!Z53="","",'ธ.ค.'!Z53))</f>
        <v/>
      </c>
      <c r="JG23" s="139" t="str">
        <f>IF($B$2=1,IF('ธ.ค.'!AA23="","",'ธ.ค.'!AA23),IF('ธ.ค.'!AA53="","",'ธ.ค.'!AA53))</f>
        <v/>
      </c>
      <c r="JH23" s="139" t="str">
        <f>IF($B$2=1,IF('ธ.ค.'!AB23="","",'ธ.ค.'!AB23),IF('ธ.ค.'!AB53="","",'ธ.ค.'!AB53))</f>
        <v/>
      </c>
      <c r="JI23" s="139" t="str">
        <f>IF($B$2=1,IF('ธ.ค.'!AC23="","",'ธ.ค.'!AC23),IF('ธ.ค.'!AC53="","",'ธ.ค.'!AC53))</f>
        <v/>
      </c>
      <c r="JJ23" s="139" t="str">
        <f>IF($B$2=1,IF('ธ.ค.'!AD23="","",'ธ.ค.'!AD23),IF('ธ.ค.'!AD53="","",'ธ.ค.'!AD53))</f>
        <v/>
      </c>
      <c r="JK23" s="139" t="str">
        <f>IF($B$2=1,IF('ธ.ค.'!AE23="","",'ธ.ค.'!AE23),IF('ธ.ค.'!AE53="","",'ธ.ค.'!AE53))</f>
        <v/>
      </c>
      <c r="JL23" s="139" t="str">
        <f>IF($B$2=1,IF('ธ.ค.'!AF23="","",'ธ.ค.'!AF23),IF('ธ.ค.'!AF53="","",'ธ.ค.'!AF53))</f>
        <v/>
      </c>
      <c r="JM23" s="139" t="str">
        <f>IF($B$2=1,IF('ธ.ค.'!AG23="","",'ธ.ค.'!AG23),IF('ธ.ค.'!AG53="","",'ธ.ค.'!AG53))</f>
        <v/>
      </c>
      <c r="JN23" s="139" t="str">
        <f>IF($B$2=1,IF('ธ.ค.'!AH23="","",'ธ.ค.'!AH23),IF('ธ.ค.'!AH53="","",'ธ.ค.'!AH53))</f>
        <v/>
      </c>
      <c r="JO23" s="139" t="str">
        <f>IF($B$2=1,IF('ธ.ค.'!AI23="","",'ธ.ค.'!AI23),IF('ธ.ค.'!AI53="","",'ธ.ค.'!AI53))</f>
        <v/>
      </c>
      <c r="JP23" s="138">
        <f t="shared" si="18"/>
        <v>20</v>
      </c>
      <c r="JQ23" s="139"/>
      <c r="JR23" s="139" t="str">
        <f>IF($B$2=1,IF('ม.ค.'!D23="","",'ม.ค.'!D23),IF('ม.ค.'!D53="","",'ม.ค.'!D53))</f>
        <v/>
      </c>
      <c r="JS23" s="139" t="str">
        <f>IF($B$2=1,IF('ม.ค.'!E23="","",'ม.ค.'!E23),IF('ม.ค.'!E53="","",'ม.ค.'!E53))</f>
        <v/>
      </c>
      <c r="JT23" s="139" t="str">
        <f>IF($B$2=1,IF('ม.ค.'!F23="","",'ม.ค.'!F23),IF('ม.ค.'!F53="","",'ม.ค.'!F53))</f>
        <v/>
      </c>
      <c r="JU23" s="139" t="str">
        <f>IF($B$2=1,IF('ม.ค.'!G23="","",'ม.ค.'!G23),IF('ม.ค.'!G53="","",'ม.ค.'!G53))</f>
        <v/>
      </c>
      <c r="JV23" s="139" t="str">
        <f>IF($B$2=1,IF('ม.ค.'!H23="","",'ม.ค.'!H23),IF('ม.ค.'!H53="","",'ม.ค.'!H53))</f>
        <v/>
      </c>
      <c r="JW23" s="139" t="str">
        <f>IF($B$2=1,IF('ม.ค.'!I23="","",'ม.ค.'!I23),IF('ม.ค.'!I53="","",'ม.ค.'!I53))</f>
        <v/>
      </c>
      <c r="JX23" s="139" t="str">
        <f>IF($B$2=1,IF('ม.ค.'!J23="","",'ม.ค.'!J23),IF('ม.ค.'!J53="","",'ม.ค.'!J53))</f>
        <v/>
      </c>
      <c r="JY23" s="139" t="str">
        <f>IF($B$2=1,IF('ม.ค.'!K23="","",'ม.ค.'!K23),IF('ม.ค.'!K53="","",'ม.ค.'!K53))</f>
        <v/>
      </c>
      <c r="JZ23" s="139" t="str">
        <f>IF($B$2=1,IF('ม.ค.'!L23="","",'ม.ค.'!L23),IF('ม.ค.'!L53="","",'ม.ค.'!L53))</f>
        <v/>
      </c>
      <c r="KA23" s="139" t="str">
        <f>IF($B$2=1,IF('ม.ค.'!M23="","",'ม.ค.'!M23),IF('ม.ค.'!M53="","",'ม.ค.'!M53))</f>
        <v/>
      </c>
      <c r="KB23" s="139" t="str">
        <f>IF($B$2=1,IF('ม.ค.'!N23="","",'ม.ค.'!N23),IF('ม.ค.'!N53="","",'ม.ค.'!N53))</f>
        <v/>
      </c>
      <c r="KC23" s="139" t="str">
        <f>IF($B$2=1,IF('ม.ค.'!O23="","",'ม.ค.'!O23),IF('ม.ค.'!O53="","",'ม.ค.'!O53))</f>
        <v/>
      </c>
      <c r="KD23" s="139" t="str">
        <f>IF($B$2=1,IF('ม.ค.'!P23="","",'ม.ค.'!P23),IF('ม.ค.'!P53="","",'ม.ค.'!P53))</f>
        <v/>
      </c>
      <c r="KE23" s="139" t="str">
        <f>IF($B$2=1,IF('ม.ค.'!Q23="","",'ม.ค.'!Q23),IF('ม.ค.'!Q53="","",'ม.ค.'!Q53))</f>
        <v/>
      </c>
      <c r="KF23" s="139" t="str">
        <f>IF($B$2=1,IF('ม.ค.'!R23="","",'ม.ค.'!R23),IF('ม.ค.'!R53="","",'ม.ค.'!R53))</f>
        <v/>
      </c>
      <c r="KG23" s="139" t="str">
        <f>IF($B$2=1,IF('ม.ค.'!S23="","",'ม.ค.'!S23),IF('ม.ค.'!S53="","",'ม.ค.'!S53))</f>
        <v/>
      </c>
      <c r="KH23" s="139" t="str">
        <f>IF($B$2=1,IF('ม.ค.'!T23="","",'ม.ค.'!T23),IF('ม.ค.'!T53="","",'ม.ค.'!T53))</f>
        <v/>
      </c>
      <c r="KI23" s="139" t="str">
        <f>IF($B$2=1,IF('ม.ค.'!U23="","",'ม.ค.'!U23),IF('ม.ค.'!U53="","",'ม.ค.'!U53))</f>
        <v/>
      </c>
      <c r="KJ23" s="139" t="str">
        <f>IF($B$2=1,IF('ม.ค.'!V23="","",'ม.ค.'!V23),IF('ม.ค.'!V53="","",'ม.ค.'!V53))</f>
        <v/>
      </c>
      <c r="KK23" s="139" t="str">
        <f>IF($B$2=1,IF('ม.ค.'!W23="","",'ม.ค.'!W23),IF('ม.ค.'!W53="","",'ม.ค.'!W53))</f>
        <v/>
      </c>
      <c r="KL23" s="139" t="str">
        <f>IF($B$2=1,IF('ม.ค.'!X23="","",'ม.ค.'!X23),IF('ม.ค.'!X53="","",'ม.ค.'!X53))</f>
        <v/>
      </c>
      <c r="KM23" s="139" t="str">
        <f>IF($B$2=1,IF('ม.ค.'!Y23="","",'ม.ค.'!Y23),IF('ม.ค.'!Y53="","",'ม.ค.'!Y53))</f>
        <v/>
      </c>
      <c r="KN23" s="139" t="str">
        <f>IF($B$2=1,IF('ม.ค.'!Z23="","",'ม.ค.'!Z23),IF('ม.ค.'!Z53="","",'ม.ค.'!Z53))</f>
        <v/>
      </c>
      <c r="KO23" s="139" t="str">
        <f>IF($B$2=1,IF('ม.ค.'!AA23="","",'ม.ค.'!AA23),IF('ม.ค.'!AA53="","",'ม.ค.'!AA53))</f>
        <v/>
      </c>
      <c r="KP23" s="139" t="str">
        <f>IF($B$2=1,IF('ม.ค.'!AB23="","",'ม.ค.'!AB23),IF('ม.ค.'!AB53="","",'ม.ค.'!AB53))</f>
        <v/>
      </c>
      <c r="KQ23" s="139" t="str">
        <f>IF($B$2=1,IF('ม.ค.'!AC23="","",'ม.ค.'!AC23),IF('ม.ค.'!AC53="","",'ม.ค.'!AC53))</f>
        <v/>
      </c>
      <c r="KR23" s="139" t="str">
        <f>IF($B$2=1,IF('ม.ค.'!AD23="","",'ม.ค.'!AD23),IF('ม.ค.'!AD53="","",'ม.ค.'!AD53))</f>
        <v/>
      </c>
      <c r="KS23" s="139" t="str">
        <f>IF($B$2=1,IF('ม.ค.'!AE23="","",'ม.ค.'!AE23),IF('ม.ค.'!AE53="","",'ม.ค.'!AE53))</f>
        <v/>
      </c>
      <c r="KT23" s="139" t="str">
        <f>IF($B$2=1,IF('ม.ค.'!AF23="","",'ม.ค.'!AF23),IF('ม.ค.'!AF53="","",'ม.ค.'!AF53))</f>
        <v/>
      </c>
      <c r="KU23" s="139" t="str">
        <f>IF($B$2=1,IF('ม.ค.'!AG23="","",'ม.ค.'!AG23),IF('ม.ค.'!AG53="","",'ม.ค.'!AG53))</f>
        <v/>
      </c>
      <c r="KV23" s="139" t="str">
        <f>IF($B$2=1,IF('ม.ค.'!AH23="","",'ม.ค.'!AH23),IF('ม.ค.'!AH53="","",'ม.ค.'!AH53))</f>
        <v/>
      </c>
      <c r="KW23" s="139" t="str">
        <f>IF($B$2=1,IF('ม.ค.'!AI23="","",'ม.ค.'!AI23),IF('ม.ค.'!AI53="","",'ม.ค.'!AI53))</f>
        <v/>
      </c>
      <c r="KX23" s="138">
        <f t="shared" si="19"/>
        <v>20</v>
      </c>
      <c r="KY23" s="139"/>
      <c r="KZ23" s="139" t="str">
        <f>IF($B$2=1,IF('ก.พ.'!D23="","",'ก.พ.'!D23),IF('ก.พ.'!D53="","",'ก.พ.'!D53))</f>
        <v/>
      </c>
      <c r="LA23" s="139" t="str">
        <f>IF($B$2=1,IF('ก.พ.'!E23="","",'ก.พ.'!E23),IF('ก.พ.'!E53="","",'ก.พ.'!E53))</f>
        <v/>
      </c>
      <c r="LB23" s="139" t="str">
        <f>IF($B$2=1,IF('ก.พ.'!F23="","",'ก.พ.'!F23),IF('ก.พ.'!F53="","",'ก.พ.'!F53))</f>
        <v/>
      </c>
      <c r="LC23" s="139" t="str">
        <f>IF($B$2=1,IF('ก.พ.'!G23="","",'ก.พ.'!G23),IF('ก.พ.'!G53="","",'ก.พ.'!G53))</f>
        <v/>
      </c>
      <c r="LD23" s="139" t="str">
        <f>IF($B$2=1,IF('ก.พ.'!H23="","",'ก.พ.'!H23),IF('ก.พ.'!H53="","",'ก.พ.'!H53))</f>
        <v/>
      </c>
      <c r="LE23" s="139" t="str">
        <f>IF($B$2=1,IF('ก.พ.'!I23="","",'ก.พ.'!I23),IF('ก.พ.'!I53="","",'ก.พ.'!I53))</f>
        <v/>
      </c>
      <c r="LF23" s="139" t="str">
        <f>IF($B$2=1,IF('ก.พ.'!J23="","",'ก.พ.'!J23),IF('ก.พ.'!J53="","",'ก.พ.'!J53))</f>
        <v/>
      </c>
      <c r="LG23" s="139" t="str">
        <f>IF($B$2=1,IF('ก.พ.'!K23="","",'ก.พ.'!K23),IF('ก.พ.'!K53="","",'ก.พ.'!K53))</f>
        <v/>
      </c>
      <c r="LH23" s="139" t="str">
        <f>IF($B$2=1,IF('ก.พ.'!L23="","",'ก.พ.'!L23),IF('ก.พ.'!L53="","",'ก.พ.'!L53))</f>
        <v/>
      </c>
      <c r="LI23" s="139" t="str">
        <f>IF($B$2=1,IF('ก.พ.'!M23="","",'ก.พ.'!M23),IF('ก.พ.'!M53="","",'ก.พ.'!M53))</f>
        <v/>
      </c>
      <c r="LJ23" s="139" t="str">
        <f>IF($B$2=1,IF('ก.พ.'!N23="","",'ก.พ.'!N23),IF('ก.พ.'!N53="","",'ก.พ.'!N53))</f>
        <v/>
      </c>
      <c r="LK23" s="139" t="str">
        <f>IF($B$2=1,IF('ก.พ.'!O23="","",'ก.พ.'!O23),IF('ก.พ.'!O53="","",'ก.พ.'!O53))</f>
        <v/>
      </c>
      <c r="LL23" s="139" t="str">
        <f>IF($B$2=1,IF('ก.พ.'!P23="","",'ก.พ.'!P23),IF('ก.พ.'!P53="","",'ก.พ.'!P53))</f>
        <v/>
      </c>
      <c r="LM23" s="139" t="str">
        <f>IF($B$2=1,IF('ก.พ.'!Q23="","",'ก.พ.'!Q23),IF('ก.พ.'!Q53="","",'ก.พ.'!Q53))</f>
        <v/>
      </c>
      <c r="LN23" s="139" t="str">
        <f>IF($B$2=1,IF('ก.พ.'!R23="","",'ก.พ.'!R23),IF('ก.พ.'!R53="","",'ก.พ.'!R53))</f>
        <v/>
      </c>
      <c r="LO23" s="139" t="str">
        <f>IF($B$2=1,IF('ก.พ.'!S23="","",'ก.พ.'!S23),IF('ก.พ.'!S53="","",'ก.พ.'!S53))</f>
        <v/>
      </c>
      <c r="LP23" s="139" t="str">
        <f>IF($B$2=1,IF('ก.พ.'!T23="","",'ก.พ.'!T23),IF('ก.พ.'!T53="","",'ก.พ.'!T53))</f>
        <v/>
      </c>
      <c r="LQ23" s="139" t="str">
        <f>IF($B$2=1,IF('ก.พ.'!U23="","",'ก.พ.'!U23),IF('ก.พ.'!U53="","",'ก.พ.'!U53))</f>
        <v/>
      </c>
      <c r="LR23" s="139" t="str">
        <f>IF($B$2=1,IF('ก.พ.'!V23="","",'ก.พ.'!V23),IF('ก.พ.'!V53="","",'ก.พ.'!V53))</f>
        <v/>
      </c>
      <c r="LS23" s="139" t="str">
        <f>IF($B$2=1,IF('ก.พ.'!W23="","",'ก.พ.'!W23),IF('ก.พ.'!W53="","",'ก.พ.'!W53))</f>
        <v/>
      </c>
      <c r="LT23" s="139" t="str">
        <f>IF($B$2=1,IF('ก.พ.'!X23="","",'ก.พ.'!X23),IF('ก.พ.'!X53="","",'ก.พ.'!X53))</f>
        <v/>
      </c>
      <c r="LU23" s="139" t="str">
        <f>IF($B$2=1,IF('ก.พ.'!Y23="","",'ก.พ.'!Y23),IF('ก.พ.'!Y53="","",'ก.พ.'!Y53))</f>
        <v/>
      </c>
      <c r="LV23" s="139" t="str">
        <f>IF($B$2=1,IF('ก.พ.'!Z23="","",'ก.พ.'!Z23),IF('ก.พ.'!Z53="","",'ก.พ.'!Z53))</f>
        <v/>
      </c>
      <c r="LW23" s="139" t="str">
        <f>IF($B$2=1,IF('ก.พ.'!AA23="","",'ก.พ.'!AA23),IF('ก.พ.'!AA53="","",'ก.พ.'!AA53))</f>
        <v/>
      </c>
      <c r="LX23" s="139" t="str">
        <f>IF($B$2=1,IF('ก.พ.'!AB23="","",'ก.พ.'!AB23),IF('ก.พ.'!AB53="","",'ก.พ.'!AB53))</f>
        <v/>
      </c>
      <c r="LY23" s="139" t="str">
        <f>IF($B$2=1,IF('ก.พ.'!AC23="","",'ก.พ.'!AC23),IF('ก.พ.'!AC53="","",'ก.พ.'!AC53))</f>
        <v/>
      </c>
      <c r="LZ23" s="139" t="str">
        <f>IF($B$2=1,IF('ก.พ.'!AD23="","",'ก.พ.'!AD23),IF('ก.พ.'!AD53="","",'ก.พ.'!AD53))</f>
        <v/>
      </c>
      <c r="MA23" s="139" t="str">
        <f>IF($B$2=1,IF('ก.พ.'!AE23="","",'ก.พ.'!AE23),IF('ก.พ.'!AE53="","",'ก.พ.'!AE53))</f>
        <v/>
      </c>
      <c r="MB23" s="139" t="str">
        <f>IF($B$2=1,IF('ก.พ.'!AF23="","",'ก.พ.'!AF23),IF('ก.พ.'!AF53="","",'ก.พ.'!AF53))</f>
        <v/>
      </c>
      <c r="MC23" s="139" t="str">
        <f>IF($B$2=1,IF('ก.พ.'!AG23="","",'ก.พ.'!AG23),IF('ก.พ.'!AG53="","",'ก.พ.'!AG53))</f>
        <v/>
      </c>
      <c r="MD23" s="139" t="str">
        <f>IF($B$2=1,IF('ก.พ.'!AH23="","",'ก.พ.'!AH23),IF('ก.พ.'!AH53="","",'ก.พ.'!AH53))</f>
        <v/>
      </c>
      <c r="ME23" s="139" t="str">
        <f>IF($B$2=1,IF('ก.พ.'!AI23="","",'ก.พ.'!AI23),IF('ก.พ.'!AI53="","",'ก.พ.'!AI53))</f>
        <v/>
      </c>
      <c r="MF23" s="138">
        <f t="shared" si="20"/>
        <v>20</v>
      </c>
      <c r="MG23" s="139"/>
      <c r="MH23" s="139" t="str">
        <f>IF($B$2=1,IF('มี.ค.'!D23="","",'มี.ค.'!D23),IF('มี.ค.'!D53="","",'มี.ค.'!D53))</f>
        <v/>
      </c>
      <c r="MI23" s="139" t="str">
        <f>IF($B$2=1,IF('มี.ค.'!E23="","",'มี.ค.'!E23),IF('มี.ค.'!E53="","",'มี.ค.'!E53))</f>
        <v/>
      </c>
      <c r="MJ23" s="139" t="str">
        <f>IF($B$2=1,IF('มี.ค.'!F23="","",'มี.ค.'!F23),IF('มี.ค.'!F53="","",'มี.ค.'!F53))</f>
        <v/>
      </c>
      <c r="MK23" s="139" t="str">
        <f>IF($B$2=1,IF('มี.ค.'!G23="","",'มี.ค.'!G23),IF('มี.ค.'!G53="","",'มี.ค.'!G53))</f>
        <v/>
      </c>
      <c r="ML23" s="139" t="str">
        <f>IF($B$2=1,IF('มี.ค.'!H23="","",'มี.ค.'!H23),IF('มี.ค.'!H53="","",'มี.ค.'!H53))</f>
        <v/>
      </c>
      <c r="MM23" s="139" t="str">
        <f>IF($B$2=1,IF('มี.ค.'!I23="","",'มี.ค.'!I23),IF('มี.ค.'!I53="","",'มี.ค.'!I53))</f>
        <v/>
      </c>
      <c r="MN23" s="139" t="str">
        <f>IF($B$2=1,IF('มี.ค.'!J23="","",'มี.ค.'!J23),IF('มี.ค.'!J53="","",'มี.ค.'!J53))</f>
        <v/>
      </c>
      <c r="MO23" s="139" t="str">
        <f>IF($B$2=1,IF('มี.ค.'!K23="","",'มี.ค.'!K23),IF('มี.ค.'!K53="","",'มี.ค.'!K53))</f>
        <v/>
      </c>
      <c r="MP23" s="139" t="str">
        <f>IF($B$2=1,IF('มี.ค.'!L23="","",'มี.ค.'!L23),IF('มี.ค.'!L53="","",'มี.ค.'!L53))</f>
        <v/>
      </c>
      <c r="MQ23" s="139" t="str">
        <f>IF($B$2=1,IF('มี.ค.'!M23="","",'มี.ค.'!M23),IF('มี.ค.'!M53="","",'มี.ค.'!M53))</f>
        <v/>
      </c>
      <c r="MR23" s="139" t="str">
        <f>IF($B$2=1,IF('มี.ค.'!N23="","",'มี.ค.'!N23),IF('มี.ค.'!N53="","",'มี.ค.'!N53))</f>
        <v/>
      </c>
      <c r="MS23" s="139" t="str">
        <f>IF($B$2=1,IF('มี.ค.'!O23="","",'มี.ค.'!O23),IF('มี.ค.'!O53="","",'มี.ค.'!O53))</f>
        <v/>
      </c>
      <c r="MT23" s="139" t="str">
        <f>IF($B$2=1,IF('มี.ค.'!P23="","",'มี.ค.'!P23),IF('มี.ค.'!P53="","",'มี.ค.'!P53))</f>
        <v/>
      </c>
      <c r="MU23" s="139" t="str">
        <f>IF($B$2=1,IF('มี.ค.'!Q23="","",'มี.ค.'!Q23),IF('มี.ค.'!Q53="","",'มี.ค.'!Q53))</f>
        <v/>
      </c>
      <c r="MV23" s="139" t="str">
        <f>IF($B$2=1,IF('มี.ค.'!R23="","",'มี.ค.'!R23),IF('มี.ค.'!R53="","",'มี.ค.'!R53))</f>
        <v/>
      </c>
      <c r="MW23" s="139" t="str">
        <f>IF($B$2=1,IF('มี.ค.'!S23="","",'มี.ค.'!S23),IF('มี.ค.'!S53="","",'มี.ค.'!S53))</f>
        <v/>
      </c>
      <c r="MX23" s="139" t="str">
        <f>IF($B$2=1,IF('มี.ค.'!T23="","",'มี.ค.'!T23),IF('มี.ค.'!T53="","",'มี.ค.'!T53))</f>
        <v/>
      </c>
      <c r="MY23" s="139" t="str">
        <f>IF($B$2=1,IF('มี.ค.'!U23="","",'มี.ค.'!U23),IF('มี.ค.'!U53="","",'มี.ค.'!U53))</f>
        <v/>
      </c>
      <c r="MZ23" s="139" t="str">
        <f>IF($B$2=1,IF('มี.ค.'!V23="","",'มี.ค.'!V23),IF('มี.ค.'!V53="","",'มี.ค.'!V53))</f>
        <v/>
      </c>
      <c r="NA23" s="139" t="str">
        <f>IF($B$2=1,IF('มี.ค.'!W23="","",'มี.ค.'!W23),IF('มี.ค.'!W53="","",'มี.ค.'!W53))</f>
        <v/>
      </c>
      <c r="NB23" s="139" t="str">
        <f>IF($B$2=1,IF('มี.ค.'!X23="","",'มี.ค.'!X23),IF('มี.ค.'!X53="","",'มี.ค.'!X53))</f>
        <v/>
      </c>
      <c r="NC23" s="139" t="str">
        <f>IF($B$2=1,IF('มี.ค.'!Y23="","",'มี.ค.'!Y23),IF('มี.ค.'!Y53="","",'มี.ค.'!Y53))</f>
        <v/>
      </c>
      <c r="ND23" s="139" t="str">
        <f>IF($B$2=1,IF('มี.ค.'!Z23="","",'มี.ค.'!Z23),IF('มี.ค.'!Z53="","",'มี.ค.'!Z53))</f>
        <v/>
      </c>
      <c r="NE23" s="139" t="str">
        <f>IF($B$2=1,IF('มี.ค.'!AA23="","",'มี.ค.'!AA23),IF('มี.ค.'!AA53="","",'มี.ค.'!AA53))</f>
        <v/>
      </c>
      <c r="NF23" s="139" t="str">
        <f>IF($B$2=1,IF('มี.ค.'!AB23="","",'มี.ค.'!AB23),IF('มี.ค.'!AB53="","",'มี.ค.'!AB53))</f>
        <v/>
      </c>
      <c r="NG23" s="139" t="str">
        <f>IF($B$2=1,IF('มี.ค.'!AC23="","",'มี.ค.'!AC23),IF('มี.ค.'!AC53="","",'มี.ค.'!AC53))</f>
        <v/>
      </c>
      <c r="NH23" s="139" t="str">
        <f>IF($B$2=1,IF('มี.ค.'!AD23="","",'มี.ค.'!AD23),IF('มี.ค.'!AD53="","",'มี.ค.'!AD53))</f>
        <v/>
      </c>
      <c r="NI23" s="139" t="str">
        <f>IF($B$2=1,IF('มี.ค.'!AE23="","",'มี.ค.'!AE23),IF('มี.ค.'!AE53="","",'มี.ค.'!AE53))</f>
        <v/>
      </c>
      <c r="NJ23" s="139" t="str">
        <f>IF($B$2=1,IF('มี.ค.'!AF23="","",'มี.ค.'!AF23),IF('มี.ค.'!AF53="","",'มี.ค.'!AF53))</f>
        <v/>
      </c>
      <c r="NK23" s="139" t="str">
        <f>IF($B$2=1,IF('มี.ค.'!AG23="","",'มี.ค.'!AG23),IF('มี.ค.'!AG53="","",'มี.ค.'!AG53))</f>
        <v/>
      </c>
      <c r="NL23" s="139" t="str">
        <f>IF($B$2=1,IF('มี.ค.'!AH23="","",'มี.ค.'!AH23),IF('มี.ค.'!AH53="","",'มี.ค.'!AH53))</f>
        <v/>
      </c>
      <c r="NM23" s="139" t="str">
        <f>IF($B$2=1,IF('มี.ค.'!AI23="","",'มี.ค.'!AI23),IF('มี.ค.'!AI53="","",'มี.ค.'!AI53))</f>
        <v/>
      </c>
    </row>
    <row r="24" spans="1:377" ht="21" customHeight="1" x14ac:dyDescent="0.35">
      <c r="A24" s="125"/>
      <c r="B24" s="125"/>
      <c r="C24" s="125"/>
      <c r="D24" s="138">
        <f t="shared" si="21"/>
        <v>21</v>
      </c>
      <c r="E24" s="139"/>
      <c r="F24" s="139" t="str">
        <f>IF($B$2=1,IF('พ.ค.'!D24="","",'พ.ค.'!D24),IF('พ.ค.'!D54="","",'พ.ค.'!D54))</f>
        <v/>
      </c>
      <c r="G24" s="139" t="str">
        <f>IF($B$2=1,IF('พ.ค.'!E24="","",'พ.ค.'!E24),IF('พ.ค.'!E54="","",'พ.ค.'!E54))</f>
        <v/>
      </c>
      <c r="H24" s="139" t="str">
        <f>IF($B$2=1,IF('พ.ค.'!F24="","",'พ.ค.'!F24),IF('พ.ค.'!F54="","",'พ.ค.'!F54))</f>
        <v/>
      </c>
      <c r="I24" s="139" t="str">
        <f>IF($B$2=1,IF('พ.ค.'!G24="","",'พ.ค.'!G24),IF('พ.ค.'!G54="","",'พ.ค.'!G54))</f>
        <v/>
      </c>
      <c r="J24" s="139" t="str">
        <f>IF($B$2=1,IF('พ.ค.'!H24="","",'พ.ค.'!H24),IF('พ.ค.'!H54="","",'พ.ค.'!H54))</f>
        <v/>
      </c>
      <c r="K24" s="139" t="str">
        <f>IF($B$2=1,IF('พ.ค.'!I24="","",'พ.ค.'!I24),IF('พ.ค.'!I54="","",'พ.ค.'!I54))</f>
        <v/>
      </c>
      <c r="L24" s="139" t="str">
        <f>IF($B$2=1,IF('พ.ค.'!J24="","",'พ.ค.'!J24),IF('พ.ค.'!J54="","",'พ.ค.'!J54))</f>
        <v/>
      </c>
      <c r="M24" s="139" t="str">
        <f>IF($B$2=1,IF('พ.ค.'!K24="","",'พ.ค.'!K24),IF('พ.ค.'!K54="","",'พ.ค.'!K54))</f>
        <v/>
      </c>
      <c r="N24" s="139" t="str">
        <f>IF($B$2=1,IF('พ.ค.'!L24="","",'พ.ค.'!L24),IF('พ.ค.'!L54="","",'พ.ค.'!L54))</f>
        <v/>
      </c>
      <c r="O24" s="139" t="str">
        <f>IF($B$2=1,IF('พ.ค.'!M24="","",'พ.ค.'!M24),IF('พ.ค.'!M54="","",'พ.ค.'!M54))</f>
        <v/>
      </c>
      <c r="P24" s="139" t="str">
        <f>IF($B$2=1,IF('พ.ค.'!N24="","",'พ.ค.'!N24),IF('พ.ค.'!N54="","",'พ.ค.'!N54))</f>
        <v/>
      </c>
      <c r="Q24" s="139" t="str">
        <f>IF($B$2=1,IF('พ.ค.'!O24="","",'พ.ค.'!O24),IF('พ.ค.'!O54="","",'พ.ค.'!O54))</f>
        <v/>
      </c>
      <c r="R24" s="139" t="str">
        <f>IF($B$2=1,IF('พ.ค.'!P24="","",'พ.ค.'!P24),IF('พ.ค.'!P54="","",'พ.ค.'!P54))</f>
        <v/>
      </c>
      <c r="S24" s="139" t="str">
        <f>IF($B$2=1,IF('พ.ค.'!Q24="","",'พ.ค.'!Q24),IF('พ.ค.'!Q54="","",'พ.ค.'!Q54))</f>
        <v/>
      </c>
      <c r="T24" s="139" t="str">
        <f>IF($B$2=1,IF('พ.ค.'!R24="","",'พ.ค.'!R24),IF('พ.ค.'!R54="","",'พ.ค.'!R54))</f>
        <v/>
      </c>
      <c r="U24" s="139" t="str">
        <f>IF($B$2=1,IF('พ.ค.'!S24="","",'พ.ค.'!S24),IF('พ.ค.'!S54="","",'พ.ค.'!S54))</f>
        <v/>
      </c>
      <c r="V24" s="139" t="str">
        <f>IF($B$2=1,IF('พ.ค.'!T24="","",'พ.ค.'!T24),IF('พ.ค.'!T54="","",'พ.ค.'!T54))</f>
        <v/>
      </c>
      <c r="W24" s="139" t="str">
        <f>IF($B$2=1,IF('พ.ค.'!U24="","",'พ.ค.'!U24),IF('พ.ค.'!U54="","",'พ.ค.'!U54))</f>
        <v/>
      </c>
      <c r="X24" s="139" t="str">
        <f>IF($B$2=1,IF('พ.ค.'!V24="","",'พ.ค.'!V24),IF('พ.ค.'!V54="","",'พ.ค.'!V54))</f>
        <v/>
      </c>
      <c r="Y24" s="139" t="str">
        <f>IF($B$2=1,IF('พ.ค.'!W24="","",'พ.ค.'!W24),IF('พ.ค.'!W54="","",'พ.ค.'!W54))</f>
        <v/>
      </c>
      <c r="Z24" s="139" t="str">
        <f>IF($B$2=1,IF('พ.ค.'!X24="","",'พ.ค.'!X24),IF('พ.ค.'!X54="","",'พ.ค.'!X54))</f>
        <v/>
      </c>
      <c r="AA24" s="139" t="str">
        <f>IF($B$2=1,IF('พ.ค.'!Y24="","",'พ.ค.'!Y24),IF('พ.ค.'!Y54="","",'พ.ค.'!Y54))</f>
        <v/>
      </c>
      <c r="AB24" s="139" t="str">
        <f>IF($B$2=1,IF('พ.ค.'!Z24="","",'พ.ค.'!Z24),IF('พ.ค.'!Z54="","",'พ.ค.'!Z54))</f>
        <v/>
      </c>
      <c r="AC24" s="139" t="str">
        <f>IF($B$2=1,IF('พ.ค.'!AA24="","",'พ.ค.'!AA24),IF('พ.ค.'!AA54="","",'พ.ค.'!AA54))</f>
        <v/>
      </c>
      <c r="AD24" s="139" t="str">
        <f>IF($B$2=1,IF('พ.ค.'!AB24="","",'พ.ค.'!AB24),IF('พ.ค.'!AB54="","",'พ.ค.'!AB54))</f>
        <v/>
      </c>
      <c r="AE24" s="139" t="str">
        <f>IF($B$2=1,IF('พ.ค.'!AC24="","",'พ.ค.'!AC24),IF('พ.ค.'!AC54="","",'พ.ค.'!AC54))</f>
        <v/>
      </c>
      <c r="AF24" s="139" t="str">
        <f>IF($B$2=1,IF('พ.ค.'!AD24="","",'พ.ค.'!AD24),IF('พ.ค.'!AD54="","",'พ.ค.'!AD54))</f>
        <v/>
      </c>
      <c r="AG24" s="139" t="str">
        <f>IF($B$2=1,IF('พ.ค.'!AE24="","",'พ.ค.'!AE24),IF('พ.ค.'!AE54="","",'พ.ค.'!AE54))</f>
        <v/>
      </c>
      <c r="AH24" s="139" t="str">
        <f>IF($B$2=1,IF('พ.ค.'!AF24="","",'พ.ค.'!AF24),IF('พ.ค.'!AF54="","",'พ.ค.'!AF54))</f>
        <v/>
      </c>
      <c r="AI24" s="139" t="str">
        <f>IF($B$2=1,IF('พ.ค.'!AG24="","",'พ.ค.'!AG24),IF('พ.ค.'!AG54="","",'พ.ค.'!AG54))</f>
        <v/>
      </c>
      <c r="AJ24" s="139" t="str">
        <f>IF($B$2=1,IF('พ.ค.'!AH24="","",'พ.ค.'!AH24),IF('พ.ค.'!AH54="","",'พ.ค.'!AH54))</f>
        <v/>
      </c>
      <c r="AK24" s="139" t="str">
        <f>IF($B$2=1,IF('พ.ค.'!AI24="","",'พ.ค.'!AI24),IF('พ.ค.'!AI54="","",'พ.ค.'!AI54))</f>
        <v/>
      </c>
      <c r="AL24" s="138">
        <f t="shared" si="11"/>
        <v>21</v>
      </c>
      <c r="AM24" s="139"/>
      <c r="AN24" s="139" t="str">
        <f>IF($B$2=1,IF('มิ.ย.'!D24="","",'มิ.ย.'!D24),IF('มิ.ย.'!D54="","",'มิ.ย.'!D54))</f>
        <v/>
      </c>
      <c r="AO24" s="139" t="str">
        <f>IF($B$2=1,IF('มิ.ย.'!E24="","",'มิ.ย.'!E24),IF('มิ.ย.'!E54="","",'มิ.ย.'!E54))</f>
        <v/>
      </c>
      <c r="AP24" s="139" t="str">
        <f>IF($B$2=1,IF('มิ.ย.'!F24="","",'มิ.ย.'!F24),IF('มิ.ย.'!F54="","",'มิ.ย.'!F54))</f>
        <v/>
      </c>
      <c r="AQ24" s="139" t="str">
        <f>IF($B$2=1,IF('มิ.ย.'!G24="","",'มิ.ย.'!G24),IF('มิ.ย.'!G54="","",'มิ.ย.'!G54))</f>
        <v/>
      </c>
      <c r="AR24" s="139" t="str">
        <f>IF($B$2=1,IF('มิ.ย.'!H24="","",'มิ.ย.'!H24),IF('มิ.ย.'!H54="","",'มิ.ย.'!H54))</f>
        <v/>
      </c>
      <c r="AS24" s="139" t="str">
        <f>IF($B$2=1,IF('มิ.ย.'!I24="","",'มิ.ย.'!I24),IF('มิ.ย.'!I54="","",'มิ.ย.'!I54))</f>
        <v/>
      </c>
      <c r="AT24" s="139" t="str">
        <f>IF($B$2=1,IF('มิ.ย.'!J24="","",'มิ.ย.'!J24),IF('มิ.ย.'!J54="","",'มิ.ย.'!J54))</f>
        <v/>
      </c>
      <c r="AU24" s="139" t="str">
        <f>IF($B$2=1,IF('มิ.ย.'!K24="","",'มิ.ย.'!K24),IF('มิ.ย.'!K54="","",'มิ.ย.'!K54))</f>
        <v/>
      </c>
      <c r="AV24" s="139" t="str">
        <f>IF($B$2=1,IF('มิ.ย.'!L24="","",'มิ.ย.'!L24),IF('มิ.ย.'!L54="","",'มิ.ย.'!L54))</f>
        <v/>
      </c>
      <c r="AW24" s="139" t="str">
        <f>IF($B$2=1,IF('มิ.ย.'!M24="","",'มิ.ย.'!M24),IF('มิ.ย.'!M54="","",'มิ.ย.'!M54))</f>
        <v/>
      </c>
      <c r="AX24" s="139" t="str">
        <f>IF($B$2=1,IF('มิ.ย.'!N24="","",'มิ.ย.'!N24),IF('มิ.ย.'!N54="","",'มิ.ย.'!N54))</f>
        <v/>
      </c>
      <c r="AY24" s="139" t="str">
        <f>IF($B$2=1,IF('มิ.ย.'!O24="","",'มิ.ย.'!O24),IF('มิ.ย.'!O54="","",'มิ.ย.'!O54))</f>
        <v/>
      </c>
      <c r="AZ24" s="139" t="str">
        <f>IF($B$2=1,IF('มิ.ย.'!P24="","",'มิ.ย.'!P24),IF('มิ.ย.'!P54="","",'มิ.ย.'!P54))</f>
        <v/>
      </c>
      <c r="BA24" s="139" t="str">
        <f>IF($B$2=1,IF('มิ.ย.'!Q24="","",'มิ.ย.'!Q24),IF('มิ.ย.'!Q54="","",'มิ.ย.'!Q54))</f>
        <v/>
      </c>
      <c r="BB24" s="139" t="str">
        <f>IF($B$2=1,IF('มิ.ย.'!R24="","",'มิ.ย.'!R24),IF('มิ.ย.'!R54="","",'มิ.ย.'!R54))</f>
        <v/>
      </c>
      <c r="BC24" s="139" t="str">
        <f>IF($B$2=1,IF('มิ.ย.'!S24="","",'มิ.ย.'!S24),IF('มิ.ย.'!S54="","",'มิ.ย.'!S54))</f>
        <v/>
      </c>
      <c r="BD24" s="139" t="str">
        <f>IF($B$2=1,IF('มิ.ย.'!T24="","",'มิ.ย.'!T24),IF('มิ.ย.'!T54="","",'มิ.ย.'!T54))</f>
        <v/>
      </c>
      <c r="BE24" s="139" t="str">
        <f>IF($B$2=1,IF('มิ.ย.'!U24="","",'มิ.ย.'!U24),IF('มิ.ย.'!U54="","",'มิ.ย.'!U54))</f>
        <v/>
      </c>
      <c r="BF24" s="139" t="str">
        <f>IF($B$2=1,IF('มิ.ย.'!V24="","",'มิ.ย.'!V24),IF('มิ.ย.'!V54="","",'มิ.ย.'!V54))</f>
        <v/>
      </c>
      <c r="BG24" s="139" t="str">
        <f>IF($B$2=1,IF('มิ.ย.'!W24="","",'มิ.ย.'!W24),IF('มิ.ย.'!W54="","",'มิ.ย.'!W54))</f>
        <v/>
      </c>
      <c r="BH24" s="139" t="str">
        <f>IF($B$2=1,IF('มิ.ย.'!X24="","",'มิ.ย.'!X24),IF('มิ.ย.'!X54="","",'มิ.ย.'!X54))</f>
        <v/>
      </c>
      <c r="BI24" s="139" t="str">
        <f>IF($B$2=1,IF('มิ.ย.'!Y24="","",'มิ.ย.'!Y24),IF('มิ.ย.'!Y54="","",'มิ.ย.'!Y54))</f>
        <v/>
      </c>
      <c r="BJ24" s="139" t="str">
        <f>IF($B$2=1,IF('มิ.ย.'!Z24="","",'มิ.ย.'!Z24),IF('มิ.ย.'!Z54="","",'มิ.ย.'!Z54))</f>
        <v/>
      </c>
      <c r="BK24" s="139" t="str">
        <f>IF($B$2=1,IF('มิ.ย.'!AA24="","",'มิ.ย.'!AA24),IF('มิ.ย.'!AA54="","",'มิ.ย.'!AA54))</f>
        <v/>
      </c>
      <c r="BL24" s="139" t="str">
        <f>IF($B$2=1,IF('มิ.ย.'!AB24="","",'มิ.ย.'!AB24),IF('มิ.ย.'!AB54="","",'มิ.ย.'!AB54))</f>
        <v/>
      </c>
      <c r="BM24" s="139" t="str">
        <f>IF($B$2=1,IF('มิ.ย.'!AC24="","",'มิ.ย.'!AC24),IF('มิ.ย.'!AC54="","",'มิ.ย.'!AC54))</f>
        <v/>
      </c>
      <c r="BN24" s="139" t="str">
        <f>IF($B$2=1,IF('มิ.ย.'!AD24="","",'มิ.ย.'!AD24),IF('มิ.ย.'!AD54="","",'มิ.ย.'!AD54))</f>
        <v/>
      </c>
      <c r="BO24" s="139" t="str">
        <f>IF($B$2=1,IF('มิ.ย.'!AE24="","",'มิ.ย.'!AE24),IF('มิ.ย.'!AE54="","",'มิ.ย.'!AE54))</f>
        <v/>
      </c>
      <c r="BP24" s="139" t="str">
        <f>IF($B$2=1,IF('มิ.ย.'!AF24="","",'มิ.ย.'!AF24),IF('มิ.ย.'!AF54="","",'มิ.ย.'!AF54))</f>
        <v/>
      </c>
      <c r="BQ24" s="139" t="str">
        <f>IF($B$2=1,IF('มิ.ย.'!AG24="","",'มิ.ย.'!AG24),IF('มิ.ย.'!AG54="","",'มิ.ย.'!AG54))</f>
        <v/>
      </c>
      <c r="BR24" s="139" t="str">
        <f>IF($B$2=1,IF('มิ.ย.'!AH24="","",'มิ.ย.'!AH24),IF('มิ.ย.'!AH54="","",'มิ.ย.'!AH54))</f>
        <v/>
      </c>
      <c r="BS24" s="139" t="str">
        <f>IF($B$2=1,IF('มิ.ย.'!AI24="","",'มิ.ย.'!AI24),IF('มิ.ย.'!AI54="","",'มิ.ย.'!AI54))</f>
        <v/>
      </c>
      <c r="BT24" s="138">
        <f t="shared" si="12"/>
        <v>21</v>
      </c>
      <c r="BU24" s="139"/>
      <c r="BV24" s="139" t="str">
        <f>IF($B$2=1,IF('ก.ค.'!D24="","",'ก.ค.'!D24),IF('ก.ค.'!D54="","",'ก.ค.'!D54))</f>
        <v/>
      </c>
      <c r="BW24" s="139" t="str">
        <f>IF($B$2=1,IF('ก.ค.'!E24="","",'ก.ค.'!E24),IF('ก.ค.'!E54="","",'ก.ค.'!E54))</f>
        <v/>
      </c>
      <c r="BX24" s="139" t="str">
        <f>IF($B$2=1,IF('ก.ค.'!F24="","",'ก.ค.'!F24),IF('ก.ค.'!F54="","",'ก.ค.'!F54))</f>
        <v/>
      </c>
      <c r="BY24" s="139" t="str">
        <f>IF($B$2=1,IF('ก.ค.'!G24="","",'ก.ค.'!G24),IF('ก.ค.'!G54="","",'ก.ค.'!G54))</f>
        <v/>
      </c>
      <c r="BZ24" s="139" t="str">
        <f>IF($B$2=1,IF('ก.ค.'!H24="","",'ก.ค.'!H24),IF('ก.ค.'!H54="","",'ก.ค.'!H54))</f>
        <v/>
      </c>
      <c r="CA24" s="139" t="str">
        <f>IF($B$2=1,IF('ก.ค.'!I24="","",'ก.ค.'!I24),IF('ก.ค.'!I54="","",'ก.ค.'!I54))</f>
        <v/>
      </c>
      <c r="CB24" s="139" t="str">
        <f>IF($B$2=1,IF('ก.ค.'!J24="","",'ก.ค.'!J24),IF('ก.ค.'!J54="","",'ก.ค.'!J54))</f>
        <v/>
      </c>
      <c r="CC24" s="139" t="str">
        <f>IF($B$2=1,IF('ก.ค.'!K24="","",'ก.ค.'!K24),IF('ก.ค.'!K54="","",'ก.ค.'!K54))</f>
        <v/>
      </c>
      <c r="CD24" s="139" t="str">
        <f>IF($B$2=1,IF('ก.ค.'!L24="","",'ก.ค.'!L24),IF('ก.ค.'!L54="","",'ก.ค.'!L54))</f>
        <v/>
      </c>
      <c r="CE24" s="139" t="str">
        <f>IF($B$2=1,IF('ก.ค.'!M24="","",'ก.ค.'!M24),IF('ก.ค.'!M54="","",'ก.ค.'!M54))</f>
        <v/>
      </c>
      <c r="CF24" s="139" t="str">
        <f>IF($B$2=1,IF('ก.ค.'!N24="","",'ก.ค.'!N24),IF('ก.ค.'!N54="","",'ก.ค.'!N54))</f>
        <v/>
      </c>
      <c r="CG24" s="139" t="str">
        <f>IF($B$2=1,IF('ก.ค.'!O24="","",'ก.ค.'!O24),IF('ก.ค.'!O54="","",'ก.ค.'!O54))</f>
        <v/>
      </c>
      <c r="CH24" s="139" t="str">
        <f>IF($B$2=1,IF('ก.ค.'!P24="","",'ก.ค.'!P24),IF('ก.ค.'!P54="","",'ก.ค.'!P54))</f>
        <v/>
      </c>
      <c r="CI24" s="139" t="str">
        <f>IF($B$2=1,IF('ก.ค.'!Q24="","",'ก.ค.'!Q24),IF('ก.ค.'!Q54="","",'ก.ค.'!Q54))</f>
        <v/>
      </c>
      <c r="CJ24" s="139" t="str">
        <f>IF($B$2=1,IF('ก.ค.'!R24="","",'ก.ค.'!R24),IF('ก.ค.'!R54="","",'ก.ค.'!R54))</f>
        <v/>
      </c>
      <c r="CK24" s="139" t="str">
        <f>IF($B$2=1,IF('ก.ค.'!S24="","",'ก.ค.'!S24),IF('ก.ค.'!S54="","",'ก.ค.'!S54))</f>
        <v/>
      </c>
      <c r="CL24" s="139" t="str">
        <f>IF($B$2=1,IF('ก.ค.'!T24="","",'ก.ค.'!T24),IF('ก.ค.'!T54="","",'ก.ค.'!T54))</f>
        <v/>
      </c>
      <c r="CM24" s="139" t="str">
        <f>IF($B$2=1,IF('ก.ค.'!U24="","",'ก.ค.'!U24),IF('ก.ค.'!U54="","",'ก.ค.'!U54))</f>
        <v/>
      </c>
      <c r="CN24" s="139" t="str">
        <f>IF($B$2=1,IF('ก.ค.'!V24="","",'ก.ค.'!V24),IF('ก.ค.'!V54="","",'ก.ค.'!V54))</f>
        <v/>
      </c>
      <c r="CO24" s="139" t="str">
        <f>IF($B$2=1,IF('ก.ค.'!W24="","",'ก.ค.'!W24),IF('ก.ค.'!W54="","",'ก.ค.'!W54))</f>
        <v/>
      </c>
      <c r="CP24" s="139" t="str">
        <f>IF($B$2=1,IF('ก.ค.'!X24="","",'ก.ค.'!X24),IF('ก.ค.'!X54="","",'ก.ค.'!X54))</f>
        <v/>
      </c>
      <c r="CQ24" s="139" t="str">
        <f>IF($B$2=1,IF('ก.ค.'!Y24="","",'ก.ค.'!Y24),IF('ก.ค.'!Y54="","",'ก.ค.'!Y54))</f>
        <v/>
      </c>
      <c r="CR24" s="139" t="str">
        <f>IF($B$2=1,IF('ก.ค.'!Z24="","",'ก.ค.'!Z24),IF('ก.ค.'!Z54="","",'ก.ค.'!Z54))</f>
        <v/>
      </c>
      <c r="CS24" s="139" t="str">
        <f>IF($B$2=1,IF('ก.ค.'!AA24="","",'ก.ค.'!AA24),IF('ก.ค.'!AA54="","",'ก.ค.'!AA54))</f>
        <v/>
      </c>
      <c r="CT24" s="139" t="str">
        <f>IF($B$2=1,IF('ก.ค.'!AB24="","",'ก.ค.'!AB24),IF('ก.ค.'!AB54="","",'ก.ค.'!AB54))</f>
        <v/>
      </c>
      <c r="CU24" s="139" t="str">
        <f>IF($B$2=1,IF('ก.ค.'!AC24="","",'ก.ค.'!AC24),IF('ก.ค.'!AC54="","",'ก.ค.'!AC54))</f>
        <v/>
      </c>
      <c r="CV24" s="139" t="str">
        <f>IF($B$2=1,IF('ก.ค.'!AD24="","",'ก.ค.'!AD24),IF('ก.ค.'!AD54="","",'ก.ค.'!AD54))</f>
        <v/>
      </c>
      <c r="CW24" s="139" t="str">
        <f>IF($B$2=1,IF('ก.ค.'!AE24="","",'ก.ค.'!AE24),IF('ก.ค.'!AE54="","",'ก.ค.'!AE54))</f>
        <v/>
      </c>
      <c r="CX24" s="139" t="str">
        <f>IF($B$2=1,IF('ก.ค.'!AF24="","",'ก.ค.'!AF24),IF('ก.ค.'!AF54="","",'ก.ค.'!AF54))</f>
        <v/>
      </c>
      <c r="CY24" s="139" t="str">
        <f>IF($B$2=1,IF('ก.ค.'!AG24="","",'ก.ค.'!AG24),IF('ก.ค.'!AG54="","",'ก.ค.'!AG54))</f>
        <v/>
      </c>
      <c r="CZ24" s="139" t="str">
        <f>IF($B$2=1,IF('ก.ค.'!AH24="","",'ก.ค.'!AH24),IF('ก.ค.'!AH54="","",'ก.ค.'!AH54))</f>
        <v/>
      </c>
      <c r="DA24" s="139" t="str">
        <f>IF($B$2=1,IF('ก.ค.'!AI24="","",'ก.ค.'!AI24),IF('ก.ค.'!AI54="","",'ก.ค.'!AI54))</f>
        <v/>
      </c>
      <c r="DB24" s="138">
        <f t="shared" si="13"/>
        <v>21</v>
      </c>
      <c r="DC24" s="139"/>
      <c r="DD24" s="139" t="str">
        <f>IF($B$2=1,IF('ส.ค.'!D24="","",'ส.ค.'!D24),IF('ส.ค.'!D54="","",'ส.ค.'!D54))</f>
        <v/>
      </c>
      <c r="DE24" s="139" t="str">
        <f>IF($B$2=1,IF('ส.ค.'!E24="","",'ส.ค.'!E24),IF('ส.ค.'!E54="","",'ส.ค.'!E54))</f>
        <v/>
      </c>
      <c r="DF24" s="139" t="str">
        <f>IF($B$2=1,IF('ส.ค.'!F24="","",'ส.ค.'!F24),IF('ส.ค.'!F54="","",'ส.ค.'!F54))</f>
        <v/>
      </c>
      <c r="DG24" s="139" t="str">
        <f>IF($B$2=1,IF('ส.ค.'!G24="","",'ส.ค.'!G24),IF('ส.ค.'!G54="","",'ส.ค.'!G54))</f>
        <v/>
      </c>
      <c r="DH24" s="139" t="str">
        <f>IF($B$2=1,IF('ส.ค.'!H24="","",'ส.ค.'!H24),IF('ส.ค.'!H54="","",'ส.ค.'!H54))</f>
        <v/>
      </c>
      <c r="DI24" s="139" t="str">
        <f>IF($B$2=1,IF('ส.ค.'!I24="","",'ส.ค.'!I24),IF('ส.ค.'!I54="","",'ส.ค.'!I54))</f>
        <v/>
      </c>
      <c r="DJ24" s="139" t="str">
        <f>IF($B$2=1,IF('ส.ค.'!J24="","",'ส.ค.'!J24),IF('ส.ค.'!J54="","",'ส.ค.'!J54))</f>
        <v/>
      </c>
      <c r="DK24" s="139" t="str">
        <f>IF($B$2=1,IF('ส.ค.'!K24="","",'ส.ค.'!K24),IF('ส.ค.'!K54="","",'ส.ค.'!K54))</f>
        <v/>
      </c>
      <c r="DL24" s="139" t="str">
        <f>IF($B$2=1,IF('ส.ค.'!L24="","",'ส.ค.'!L24),IF('ส.ค.'!L54="","",'ส.ค.'!L54))</f>
        <v/>
      </c>
      <c r="DM24" s="139" t="str">
        <f>IF($B$2=1,IF('ส.ค.'!M24="","",'ส.ค.'!M24),IF('ส.ค.'!M54="","",'ส.ค.'!M54))</f>
        <v/>
      </c>
      <c r="DN24" s="139" t="str">
        <f>IF($B$2=1,IF('ส.ค.'!N24="","",'ส.ค.'!N24),IF('ส.ค.'!N54="","",'ส.ค.'!N54))</f>
        <v/>
      </c>
      <c r="DO24" s="139" t="str">
        <f>IF($B$2=1,IF('ส.ค.'!O24="","",'ส.ค.'!O24),IF('ส.ค.'!O54="","",'ส.ค.'!O54))</f>
        <v/>
      </c>
      <c r="DP24" s="139" t="str">
        <f>IF($B$2=1,IF('ส.ค.'!P24="","",'ส.ค.'!P24),IF('ส.ค.'!P54="","",'ส.ค.'!P54))</f>
        <v/>
      </c>
      <c r="DQ24" s="139" t="str">
        <f>IF($B$2=1,IF('ส.ค.'!Q24="","",'ส.ค.'!Q24),IF('ส.ค.'!Q54="","",'ส.ค.'!Q54))</f>
        <v/>
      </c>
      <c r="DR24" s="139" t="str">
        <f>IF($B$2=1,IF('ส.ค.'!R24="","",'ส.ค.'!R24),IF('ส.ค.'!R54="","",'ส.ค.'!R54))</f>
        <v/>
      </c>
      <c r="DS24" s="139" t="str">
        <f>IF($B$2=1,IF('ส.ค.'!S24="","",'ส.ค.'!S24),IF('ส.ค.'!S54="","",'ส.ค.'!S54))</f>
        <v/>
      </c>
      <c r="DT24" s="139" t="str">
        <f>IF($B$2=1,IF('ส.ค.'!T24="","",'ส.ค.'!T24),IF('ส.ค.'!T54="","",'ส.ค.'!T54))</f>
        <v/>
      </c>
      <c r="DU24" s="139" t="str">
        <f>IF($B$2=1,IF('ส.ค.'!U24="","",'ส.ค.'!U24),IF('ส.ค.'!U54="","",'ส.ค.'!U54))</f>
        <v/>
      </c>
      <c r="DV24" s="139" t="str">
        <f>IF($B$2=1,IF('ส.ค.'!V24="","",'ส.ค.'!V24),IF('ส.ค.'!V54="","",'ส.ค.'!V54))</f>
        <v/>
      </c>
      <c r="DW24" s="139" t="str">
        <f>IF($B$2=1,IF('ส.ค.'!W24="","",'ส.ค.'!W24),IF('ส.ค.'!W54="","",'ส.ค.'!W54))</f>
        <v/>
      </c>
      <c r="DX24" s="139" t="str">
        <f>IF($B$2=1,IF('ส.ค.'!X24="","",'ส.ค.'!X24),IF('ส.ค.'!X54="","",'ส.ค.'!X54))</f>
        <v/>
      </c>
      <c r="DY24" s="139" t="str">
        <f>IF($B$2=1,IF('ส.ค.'!Y24="","",'ส.ค.'!Y24),IF('ส.ค.'!Y54="","",'ส.ค.'!Y54))</f>
        <v/>
      </c>
      <c r="DZ24" s="139" t="str">
        <f>IF($B$2=1,IF('ส.ค.'!Z24="","",'ส.ค.'!Z24),IF('ส.ค.'!Z54="","",'ส.ค.'!Z54))</f>
        <v/>
      </c>
      <c r="EA24" s="139" t="str">
        <f>IF($B$2=1,IF('ส.ค.'!AA24="","",'ส.ค.'!AA24),IF('ส.ค.'!AA54="","",'ส.ค.'!AA54))</f>
        <v/>
      </c>
      <c r="EB24" s="139" t="str">
        <f>IF($B$2=1,IF('ส.ค.'!AB24="","",'ส.ค.'!AB24),IF('ส.ค.'!AB54="","",'ส.ค.'!AB54))</f>
        <v/>
      </c>
      <c r="EC24" s="139" t="str">
        <f>IF($B$2=1,IF('ส.ค.'!AC24="","",'ส.ค.'!AC24),IF('ส.ค.'!AC54="","",'ส.ค.'!AC54))</f>
        <v/>
      </c>
      <c r="ED24" s="139" t="str">
        <f>IF($B$2=1,IF('ส.ค.'!AD24="","",'ส.ค.'!AD24),IF('ส.ค.'!AD54="","",'ส.ค.'!AD54))</f>
        <v/>
      </c>
      <c r="EE24" s="139" t="str">
        <f>IF($B$2=1,IF('ส.ค.'!AE24="","",'ส.ค.'!AE24),IF('ส.ค.'!AE54="","",'ส.ค.'!AE54))</f>
        <v/>
      </c>
      <c r="EF24" s="139" t="str">
        <f>IF($B$2=1,IF('ส.ค.'!AF24="","",'ส.ค.'!AF24),IF('ส.ค.'!AF54="","",'ส.ค.'!AF54))</f>
        <v/>
      </c>
      <c r="EG24" s="139" t="str">
        <f>IF($B$2=1,IF('ส.ค.'!AG24="","",'ส.ค.'!AG24),IF('ส.ค.'!AG54="","",'ส.ค.'!AG54))</f>
        <v/>
      </c>
      <c r="EH24" s="139" t="str">
        <f>IF($B$2=1,IF('ส.ค.'!AH24="","",'ส.ค.'!AH24),IF('ส.ค.'!AH54="","",'ส.ค.'!AH54))</f>
        <v/>
      </c>
      <c r="EI24" s="139" t="str">
        <f>IF($B$2=1,IF('ส.ค.'!AI24="","",'ส.ค.'!AI24),IF('ส.ค.'!AI54="","",'ส.ค.'!AI54))</f>
        <v/>
      </c>
      <c r="EJ24" s="138">
        <f t="shared" si="14"/>
        <v>21</v>
      </c>
      <c r="EK24" s="139"/>
      <c r="EL24" s="139" t="str">
        <f>IF($B$2=1,IF('ก.ย.'!D24="","",'ก.ย.'!D24),IF('ก.ย.'!D54="","",'ก.ย.'!D54))</f>
        <v/>
      </c>
      <c r="EM24" s="139" t="str">
        <f>IF($B$2=1,IF('ก.ย.'!E24="","",'ก.ย.'!E24),IF('ก.ย.'!E54="","",'ก.ย.'!E54))</f>
        <v/>
      </c>
      <c r="EN24" s="139" t="str">
        <f>IF($B$2=1,IF('ก.ย.'!F24="","",'ก.ย.'!F24),IF('ก.ย.'!F54="","",'ก.ย.'!F54))</f>
        <v/>
      </c>
      <c r="EO24" s="139" t="str">
        <f>IF($B$2=1,IF('ก.ย.'!G24="","",'ก.ย.'!G24),IF('ก.ย.'!G54="","",'ก.ย.'!G54))</f>
        <v/>
      </c>
      <c r="EP24" s="139" t="str">
        <f>IF($B$2=1,IF('ก.ย.'!H24="","",'ก.ย.'!H24),IF('ก.ย.'!H54="","",'ก.ย.'!H54))</f>
        <v/>
      </c>
      <c r="EQ24" s="139" t="str">
        <f>IF($B$2=1,IF('ก.ย.'!I24="","",'ก.ย.'!I24),IF('ก.ย.'!I54="","",'ก.ย.'!I54))</f>
        <v/>
      </c>
      <c r="ER24" s="139" t="str">
        <f>IF($B$2=1,IF('ก.ย.'!J24="","",'ก.ย.'!J24),IF('ก.ย.'!J54="","",'ก.ย.'!J54))</f>
        <v/>
      </c>
      <c r="ES24" s="139" t="str">
        <f>IF($B$2=1,IF('ก.ย.'!K24="","",'ก.ย.'!K24),IF('ก.ย.'!K54="","",'ก.ย.'!K54))</f>
        <v/>
      </c>
      <c r="ET24" s="139" t="str">
        <f>IF($B$2=1,IF('ก.ย.'!L24="","",'ก.ย.'!L24),IF('ก.ย.'!L54="","",'ก.ย.'!L54))</f>
        <v/>
      </c>
      <c r="EU24" s="139" t="str">
        <f>IF($B$2=1,IF('ก.ย.'!M24="","",'ก.ย.'!M24),IF('ก.ย.'!M54="","",'ก.ย.'!M54))</f>
        <v/>
      </c>
      <c r="EV24" s="139" t="str">
        <f>IF($B$2=1,IF('ก.ย.'!N24="","",'ก.ย.'!N24),IF('ก.ย.'!N54="","",'ก.ย.'!N54))</f>
        <v/>
      </c>
      <c r="EW24" s="139" t="str">
        <f>IF($B$2=1,IF('ก.ย.'!O24="","",'ก.ย.'!O24),IF('ก.ย.'!O54="","",'ก.ย.'!O54))</f>
        <v/>
      </c>
      <c r="EX24" s="139" t="str">
        <f>IF($B$2=1,IF('ก.ย.'!P24="","",'ก.ย.'!P24),IF('ก.ย.'!P54="","",'ก.ย.'!P54))</f>
        <v/>
      </c>
      <c r="EY24" s="139" t="str">
        <f>IF($B$2=1,IF('ก.ย.'!Q24="","",'ก.ย.'!Q24),IF('ก.ย.'!Q54="","",'ก.ย.'!Q54))</f>
        <v/>
      </c>
      <c r="EZ24" s="139" t="str">
        <f>IF($B$2=1,IF('ก.ย.'!R24="","",'ก.ย.'!R24),IF('ก.ย.'!R54="","",'ก.ย.'!R54))</f>
        <v/>
      </c>
      <c r="FA24" s="139" t="str">
        <f>IF($B$2=1,IF('ก.ย.'!S24="","",'ก.ย.'!S24),IF('ก.ย.'!S54="","",'ก.ย.'!S54))</f>
        <v/>
      </c>
      <c r="FB24" s="139" t="str">
        <f>IF($B$2=1,IF('ก.ย.'!T24="","",'ก.ย.'!T24),IF('ก.ย.'!T54="","",'ก.ย.'!T54))</f>
        <v/>
      </c>
      <c r="FC24" s="139" t="str">
        <f>IF($B$2=1,IF('ก.ย.'!U24="","",'ก.ย.'!U24),IF('ก.ย.'!U54="","",'ก.ย.'!U54))</f>
        <v/>
      </c>
      <c r="FD24" s="139" t="str">
        <f>IF($B$2=1,IF('ก.ย.'!V24="","",'ก.ย.'!V24),IF('ก.ย.'!V54="","",'ก.ย.'!V54))</f>
        <v/>
      </c>
      <c r="FE24" s="139" t="str">
        <f>IF($B$2=1,IF('ก.ย.'!W24="","",'ก.ย.'!W24),IF('ก.ย.'!W54="","",'ก.ย.'!W54))</f>
        <v/>
      </c>
      <c r="FF24" s="139" t="str">
        <f>IF($B$2=1,IF('ก.ย.'!X24="","",'ก.ย.'!X24),IF('ก.ย.'!X54="","",'ก.ย.'!X54))</f>
        <v/>
      </c>
      <c r="FG24" s="139" t="str">
        <f>IF($B$2=1,IF('ก.ย.'!Y24="","",'ก.ย.'!Y24),IF('ก.ย.'!Y54="","",'ก.ย.'!Y54))</f>
        <v/>
      </c>
      <c r="FH24" s="139" t="str">
        <f>IF($B$2=1,IF('ก.ย.'!Z24="","",'ก.ย.'!Z24),IF('ก.ย.'!Z54="","",'ก.ย.'!Z54))</f>
        <v/>
      </c>
      <c r="FI24" s="139" t="str">
        <f>IF($B$2=1,IF('ก.ย.'!AA24="","",'ก.ย.'!AA24),IF('ก.ย.'!AA54="","",'ก.ย.'!AA54))</f>
        <v/>
      </c>
      <c r="FJ24" s="139" t="str">
        <f>IF($B$2=1,IF('ก.ย.'!AB24="","",'ก.ย.'!AB24),IF('ก.ย.'!AB54="","",'ก.ย.'!AB54))</f>
        <v/>
      </c>
      <c r="FK24" s="139" t="str">
        <f>IF($B$2=1,IF('ก.ย.'!AC24="","",'ก.ย.'!AC24),IF('ก.ย.'!AC54="","",'ก.ย.'!AC54))</f>
        <v/>
      </c>
      <c r="FL24" s="139" t="str">
        <f>IF($B$2=1,IF('ก.ย.'!AD24="","",'ก.ย.'!AD24),IF('ก.ย.'!AD54="","",'ก.ย.'!AD54))</f>
        <v/>
      </c>
      <c r="FM24" s="139" t="str">
        <f>IF($B$2=1,IF('ก.ย.'!AE24="","",'ก.ย.'!AE24),IF('ก.ย.'!AE54="","",'ก.ย.'!AE54))</f>
        <v/>
      </c>
      <c r="FN24" s="139" t="str">
        <f>IF($B$2=1,IF('ก.ย.'!AF24="","",'ก.ย.'!AF24),IF('ก.ย.'!AF54="","",'ก.ย.'!AF54))</f>
        <v/>
      </c>
      <c r="FO24" s="139" t="str">
        <f>IF($B$2=1,IF('ก.ย.'!AG24="","",'ก.ย.'!AG24),IF('ก.ย.'!AG54="","",'ก.ย.'!AG54))</f>
        <v/>
      </c>
      <c r="FP24" s="139" t="str">
        <f>IF($B$2=1,IF('ก.ย.'!AH24="","",'ก.ย.'!AH24),IF('ก.ย.'!AH54="","",'ก.ย.'!AH54))</f>
        <v/>
      </c>
      <c r="FQ24" s="139" t="str">
        <f>IF($B$2=1,IF('ก.ย.'!AI24="","",'ก.ย.'!AI24),IF('ก.ย.'!AI54="","",'ก.ย.'!AI54))</f>
        <v/>
      </c>
      <c r="FR24" s="138">
        <f t="shared" si="15"/>
        <v>21</v>
      </c>
      <c r="FS24" s="139"/>
      <c r="FT24" s="139" t="str">
        <f>IF($B$2=1,IF('ต.ค.'!D24="","",'ต.ค.'!D24),IF('ต.ค.'!D54="","",'ต.ค.'!D54))</f>
        <v/>
      </c>
      <c r="FU24" s="139" t="str">
        <f>IF($B$2=1,IF('ต.ค.'!E24="","",'ต.ค.'!E24),IF('ต.ค.'!E54="","",'ต.ค.'!E54))</f>
        <v/>
      </c>
      <c r="FV24" s="139" t="str">
        <f>IF($B$2=1,IF('ต.ค.'!F24="","",'ต.ค.'!F24),IF('ต.ค.'!F54="","",'ต.ค.'!F54))</f>
        <v/>
      </c>
      <c r="FW24" s="139" t="str">
        <f>IF($B$2=1,IF('ต.ค.'!G24="","",'ต.ค.'!G24),IF('ต.ค.'!G54="","",'ต.ค.'!G54))</f>
        <v/>
      </c>
      <c r="FX24" s="139" t="str">
        <f>IF($B$2=1,IF('ต.ค.'!H24="","",'ต.ค.'!H24),IF('ต.ค.'!H54="","",'ต.ค.'!H54))</f>
        <v/>
      </c>
      <c r="FY24" s="139" t="str">
        <f>IF($B$2=1,IF('ต.ค.'!I24="","",'ต.ค.'!I24),IF('ต.ค.'!I54="","",'ต.ค.'!I54))</f>
        <v/>
      </c>
      <c r="FZ24" s="139" t="str">
        <f>IF($B$2=1,IF('ต.ค.'!J24="","",'ต.ค.'!J24),IF('ต.ค.'!J54="","",'ต.ค.'!J54))</f>
        <v/>
      </c>
      <c r="GA24" s="139" t="str">
        <f>IF($B$2=1,IF('ต.ค.'!K24="","",'ต.ค.'!K24),IF('ต.ค.'!K54="","",'ต.ค.'!K54))</f>
        <v/>
      </c>
      <c r="GB24" s="139" t="str">
        <f>IF($B$2=1,IF('ต.ค.'!L24="","",'ต.ค.'!L24),IF('ต.ค.'!L54="","",'ต.ค.'!L54))</f>
        <v/>
      </c>
      <c r="GC24" s="139" t="str">
        <f>IF($B$2=1,IF('ต.ค.'!M24="","",'ต.ค.'!M24),IF('ต.ค.'!M54="","",'ต.ค.'!M54))</f>
        <v/>
      </c>
      <c r="GD24" s="139" t="str">
        <f>IF($B$2=1,IF('ต.ค.'!N24="","",'ต.ค.'!N24),IF('ต.ค.'!N54="","",'ต.ค.'!N54))</f>
        <v/>
      </c>
      <c r="GE24" s="139" t="str">
        <f>IF($B$2=1,IF('ต.ค.'!O24="","",'ต.ค.'!O24),IF('ต.ค.'!O54="","",'ต.ค.'!O54))</f>
        <v/>
      </c>
      <c r="GF24" s="139" t="str">
        <f>IF($B$2=1,IF('ต.ค.'!P24="","",'ต.ค.'!P24),IF('ต.ค.'!P54="","",'ต.ค.'!P54))</f>
        <v/>
      </c>
      <c r="GG24" s="139" t="str">
        <f>IF($B$2=1,IF('ต.ค.'!Q24="","",'ต.ค.'!Q24),IF('ต.ค.'!Q54="","",'ต.ค.'!Q54))</f>
        <v/>
      </c>
      <c r="GH24" s="139" t="str">
        <f>IF($B$2=1,IF('ต.ค.'!R24="","",'ต.ค.'!R24),IF('ต.ค.'!R54="","",'ต.ค.'!R54))</f>
        <v/>
      </c>
      <c r="GI24" s="139" t="str">
        <f>IF($B$2=1,IF('ต.ค.'!S24="","",'ต.ค.'!S24),IF('ต.ค.'!S54="","",'ต.ค.'!S54))</f>
        <v/>
      </c>
      <c r="GJ24" s="139" t="str">
        <f>IF($B$2=1,IF('ต.ค.'!T24="","",'ต.ค.'!T24),IF('ต.ค.'!T54="","",'ต.ค.'!T54))</f>
        <v/>
      </c>
      <c r="GK24" s="139" t="str">
        <f>IF($B$2=1,IF('ต.ค.'!U24="","",'ต.ค.'!U24),IF('ต.ค.'!U54="","",'ต.ค.'!U54))</f>
        <v/>
      </c>
      <c r="GL24" s="139" t="str">
        <f>IF($B$2=1,IF('ต.ค.'!V24="","",'ต.ค.'!V24),IF('ต.ค.'!V54="","",'ต.ค.'!V54))</f>
        <v/>
      </c>
      <c r="GM24" s="139" t="str">
        <f>IF($B$2=1,IF('ต.ค.'!W24="","",'ต.ค.'!W24),IF('ต.ค.'!W54="","",'ต.ค.'!W54))</f>
        <v/>
      </c>
      <c r="GN24" s="139" t="str">
        <f>IF($B$2=1,IF('ต.ค.'!X24="","",'ต.ค.'!X24),IF('ต.ค.'!X54="","",'ต.ค.'!X54))</f>
        <v/>
      </c>
      <c r="GO24" s="139" t="str">
        <f>IF($B$2=1,IF('ต.ค.'!Y24="","",'ต.ค.'!Y24),IF('ต.ค.'!Y54="","",'ต.ค.'!Y54))</f>
        <v/>
      </c>
      <c r="GP24" s="139" t="str">
        <f>IF($B$2=1,IF('ต.ค.'!Z24="","",'ต.ค.'!Z24),IF('ต.ค.'!Z54="","",'ต.ค.'!Z54))</f>
        <v/>
      </c>
      <c r="GQ24" s="139" t="str">
        <f>IF($B$2=1,IF('ต.ค.'!AA24="","",'ต.ค.'!AA24),IF('ต.ค.'!AA54="","",'ต.ค.'!AA54))</f>
        <v/>
      </c>
      <c r="GR24" s="139" t="str">
        <f>IF($B$2=1,IF('ต.ค.'!AB24="","",'ต.ค.'!AB24),IF('ต.ค.'!AB54="","",'ต.ค.'!AB54))</f>
        <v/>
      </c>
      <c r="GS24" s="139" t="str">
        <f>IF($B$2=1,IF('ต.ค.'!AC24="","",'ต.ค.'!AC24),IF('ต.ค.'!AC54="","",'ต.ค.'!AC54))</f>
        <v/>
      </c>
      <c r="GT24" s="139" t="str">
        <f>IF($B$2=1,IF('ต.ค.'!AD24="","",'ต.ค.'!AD24),IF('ต.ค.'!AD54="","",'ต.ค.'!AD54))</f>
        <v/>
      </c>
      <c r="GU24" s="139" t="str">
        <f>IF($B$2=1,IF('ต.ค.'!AE24="","",'ต.ค.'!AE24),IF('ต.ค.'!AE54="","",'ต.ค.'!AE54))</f>
        <v/>
      </c>
      <c r="GV24" s="139" t="str">
        <f>IF($B$2=1,IF('ต.ค.'!AF24="","",'ต.ค.'!AF24),IF('ต.ค.'!AF54="","",'ต.ค.'!AF54))</f>
        <v/>
      </c>
      <c r="GW24" s="139" t="str">
        <f>IF($B$2=1,IF('ต.ค.'!AG24="","",'ต.ค.'!AG24),IF('ต.ค.'!AG54="","",'ต.ค.'!AG54))</f>
        <v/>
      </c>
      <c r="GX24" s="139" t="str">
        <f>IF($B$2=1,IF('ต.ค.'!AH24="","",'ต.ค.'!AH24),IF('ต.ค.'!AH54="","",'ต.ค.'!AH54))</f>
        <v/>
      </c>
      <c r="GY24" s="139" t="str">
        <f>IF($B$2=1,IF('ต.ค.'!AI24="","",'ต.ค.'!AI24),IF('ต.ค.'!AI54="","",'ต.ค.'!AI54))</f>
        <v/>
      </c>
      <c r="GZ24" s="138">
        <f t="shared" si="16"/>
        <v>21</v>
      </c>
      <c r="HA24" s="139"/>
      <c r="HB24" s="139" t="str">
        <f>IF($B$2=1,IF('พ.ย.'!D24="","",'พ.ย.'!D24),IF('พ.ย.'!D54="","",'พ.ย.'!D54))</f>
        <v/>
      </c>
      <c r="HC24" s="139" t="str">
        <f>IF($B$2=1,IF('พ.ย.'!E24="","",'พ.ย.'!E24),IF('พ.ย.'!E54="","",'พ.ย.'!E54))</f>
        <v/>
      </c>
      <c r="HD24" s="139" t="str">
        <f>IF($B$2=1,IF('พ.ย.'!F24="","",'พ.ย.'!F24),IF('พ.ย.'!F54="","",'พ.ย.'!F54))</f>
        <v/>
      </c>
      <c r="HE24" s="139" t="str">
        <f>IF($B$2=1,IF('พ.ย.'!G24="","",'พ.ย.'!G24),IF('พ.ย.'!G54="","",'พ.ย.'!G54))</f>
        <v/>
      </c>
      <c r="HF24" s="139" t="str">
        <f>IF($B$2=1,IF('พ.ย.'!H24="","",'พ.ย.'!H24),IF('พ.ย.'!H54="","",'พ.ย.'!H54))</f>
        <v/>
      </c>
      <c r="HG24" s="139" t="str">
        <f>IF($B$2=1,IF('พ.ย.'!I24="","",'พ.ย.'!I24),IF('พ.ย.'!I54="","",'พ.ย.'!I54))</f>
        <v/>
      </c>
      <c r="HH24" s="139" t="str">
        <f>IF($B$2=1,IF('พ.ย.'!J24="","",'พ.ย.'!J24),IF('พ.ย.'!J54="","",'พ.ย.'!J54))</f>
        <v/>
      </c>
      <c r="HI24" s="139" t="str">
        <f>IF($B$2=1,IF('พ.ย.'!K24="","",'พ.ย.'!K24),IF('พ.ย.'!K54="","",'พ.ย.'!K54))</f>
        <v/>
      </c>
      <c r="HJ24" s="139" t="str">
        <f>IF($B$2=1,IF('พ.ย.'!L24="","",'พ.ย.'!L24),IF('พ.ย.'!L54="","",'พ.ย.'!L54))</f>
        <v/>
      </c>
      <c r="HK24" s="139" t="str">
        <f>IF($B$2=1,IF('พ.ย.'!M24="","",'พ.ย.'!M24),IF('พ.ย.'!M54="","",'พ.ย.'!M54))</f>
        <v/>
      </c>
      <c r="HL24" s="139" t="str">
        <f>IF($B$2=1,IF('พ.ย.'!N24="","",'พ.ย.'!N24),IF('พ.ย.'!N54="","",'พ.ย.'!N54))</f>
        <v/>
      </c>
      <c r="HM24" s="139" t="str">
        <f>IF($B$2=1,IF('พ.ย.'!O24="","",'พ.ย.'!O24),IF('พ.ย.'!O54="","",'พ.ย.'!O54))</f>
        <v/>
      </c>
      <c r="HN24" s="139" t="str">
        <f>IF($B$2=1,IF('พ.ย.'!P24="","",'พ.ย.'!P24),IF('พ.ย.'!P54="","",'พ.ย.'!P54))</f>
        <v/>
      </c>
      <c r="HO24" s="139" t="str">
        <f>IF($B$2=1,IF('พ.ย.'!Q24="","",'พ.ย.'!Q24),IF('พ.ย.'!Q54="","",'พ.ย.'!Q54))</f>
        <v/>
      </c>
      <c r="HP24" s="139" t="str">
        <f>IF($B$2=1,IF('พ.ย.'!R24="","",'พ.ย.'!R24),IF('พ.ย.'!R54="","",'พ.ย.'!R54))</f>
        <v/>
      </c>
      <c r="HQ24" s="139" t="str">
        <f>IF($B$2=1,IF('พ.ย.'!S24="","",'พ.ย.'!S24),IF('พ.ย.'!S54="","",'พ.ย.'!S54))</f>
        <v/>
      </c>
      <c r="HR24" s="139" t="str">
        <f>IF($B$2=1,IF('พ.ย.'!T24="","",'พ.ย.'!T24),IF('พ.ย.'!T54="","",'พ.ย.'!T54))</f>
        <v/>
      </c>
      <c r="HS24" s="139" t="str">
        <f>IF($B$2=1,IF('พ.ย.'!U24="","",'พ.ย.'!U24),IF('พ.ย.'!U54="","",'พ.ย.'!U54))</f>
        <v/>
      </c>
      <c r="HT24" s="139" t="str">
        <f>IF($B$2=1,IF('พ.ย.'!V24="","",'พ.ย.'!V24),IF('พ.ย.'!V54="","",'พ.ย.'!V54))</f>
        <v/>
      </c>
      <c r="HU24" s="139" t="str">
        <f>IF($B$2=1,IF('พ.ย.'!W24="","",'พ.ย.'!W24),IF('พ.ย.'!W54="","",'พ.ย.'!W54))</f>
        <v/>
      </c>
      <c r="HV24" s="139" t="str">
        <f>IF($B$2=1,IF('พ.ย.'!X24="","",'พ.ย.'!X24),IF('พ.ย.'!X54="","",'พ.ย.'!X54))</f>
        <v/>
      </c>
      <c r="HW24" s="139" t="str">
        <f>IF($B$2=1,IF('พ.ย.'!Y24="","",'พ.ย.'!Y24),IF('พ.ย.'!Y54="","",'พ.ย.'!Y54))</f>
        <v/>
      </c>
      <c r="HX24" s="139" t="str">
        <f>IF($B$2=1,IF('พ.ย.'!Z24="","",'พ.ย.'!Z24),IF('พ.ย.'!Z54="","",'พ.ย.'!Z54))</f>
        <v/>
      </c>
      <c r="HY24" s="139" t="str">
        <f>IF($B$2=1,IF('พ.ย.'!AA24="","",'พ.ย.'!AA24),IF('พ.ย.'!AA54="","",'พ.ย.'!AA54))</f>
        <v/>
      </c>
      <c r="HZ24" s="139" t="str">
        <f>IF($B$2=1,IF('พ.ย.'!AB24="","",'พ.ย.'!AB24),IF('พ.ย.'!AB54="","",'พ.ย.'!AB54))</f>
        <v/>
      </c>
      <c r="IA24" s="139" t="str">
        <f>IF($B$2=1,IF('พ.ย.'!AC24="","",'พ.ย.'!AC24),IF('พ.ย.'!AC54="","",'พ.ย.'!AC54))</f>
        <v/>
      </c>
      <c r="IB24" s="139" t="str">
        <f>IF($B$2=1,IF('พ.ย.'!AD24="","",'พ.ย.'!AD24),IF('พ.ย.'!AD54="","",'พ.ย.'!AD54))</f>
        <v/>
      </c>
      <c r="IC24" s="139" t="str">
        <f>IF($B$2=1,IF('พ.ย.'!AE24="","",'พ.ย.'!AE24),IF('พ.ย.'!AE54="","",'พ.ย.'!AE54))</f>
        <v/>
      </c>
      <c r="ID24" s="139" t="str">
        <f>IF($B$2=1,IF('พ.ย.'!AF24="","",'พ.ย.'!AF24),IF('พ.ย.'!AF54="","",'พ.ย.'!AF54))</f>
        <v/>
      </c>
      <c r="IE24" s="139" t="str">
        <f>IF($B$2=1,IF('พ.ย.'!AG24="","",'พ.ย.'!AG24),IF('พ.ย.'!AG54="","",'พ.ย.'!AG54))</f>
        <v/>
      </c>
      <c r="IF24" s="139" t="str">
        <f>IF($B$2=1,IF('พ.ย.'!AH24="","",'พ.ย.'!AH24),IF('พ.ย.'!AH54="","",'พ.ย.'!AH54))</f>
        <v/>
      </c>
      <c r="IG24" s="139" t="str">
        <f>IF($B$2=1,IF('พ.ย.'!AI24="","",'พ.ย.'!AI24),IF('พ.ย.'!AI54="","",'พ.ย.'!AI54))</f>
        <v/>
      </c>
      <c r="IH24" s="138">
        <f t="shared" si="17"/>
        <v>21</v>
      </c>
      <c r="II24" s="139"/>
      <c r="IJ24" s="139" t="str">
        <f>IF($B$2=1,IF('ธ.ค.'!D24="","",'ธ.ค.'!D24),IF('ธ.ค.'!D54="","",'ธ.ค.'!D54))</f>
        <v/>
      </c>
      <c r="IK24" s="139" t="str">
        <f>IF($B$2=1,IF('ธ.ค.'!E24="","",'ธ.ค.'!E24),IF('ธ.ค.'!E54="","",'ธ.ค.'!E54))</f>
        <v/>
      </c>
      <c r="IL24" s="139" t="str">
        <f>IF($B$2=1,IF('ธ.ค.'!F24="","",'ธ.ค.'!F24),IF('ธ.ค.'!F54="","",'ธ.ค.'!F54))</f>
        <v/>
      </c>
      <c r="IM24" s="139" t="str">
        <f>IF($B$2=1,IF('ธ.ค.'!G24="","",'ธ.ค.'!G24),IF('ธ.ค.'!G54="","",'ธ.ค.'!G54))</f>
        <v/>
      </c>
      <c r="IN24" s="139" t="str">
        <f>IF($B$2=1,IF('ธ.ค.'!H24="","",'ธ.ค.'!H24),IF('ธ.ค.'!H54="","",'ธ.ค.'!H54))</f>
        <v/>
      </c>
      <c r="IO24" s="139" t="str">
        <f>IF($B$2=1,IF('ธ.ค.'!I24="","",'ธ.ค.'!I24),IF('ธ.ค.'!I54="","",'ธ.ค.'!I54))</f>
        <v/>
      </c>
      <c r="IP24" s="139" t="str">
        <f>IF($B$2=1,IF('ธ.ค.'!J24="","",'ธ.ค.'!J24),IF('ธ.ค.'!J54="","",'ธ.ค.'!J54))</f>
        <v/>
      </c>
      <c r="IQ24" s="139" t="str">
        <f>IF($B$2=1,IF('ธ.ค.'!K24="","",'ธ.ค.'!K24),IF('ธ.ค.'!K54="","",'ธ.ค.'!K54))</f>
        <v/>
      </c>
      <c r="IR24" s="139" t="str">
        <f>IF($B$2=1,IF('ธ.ค.'!L24="","",'ธ.ค.'!L24),IF('ธ.ค.'!L54="","",'ธ.ค.'!L54))</f>
        <v/>
      </c>
      <c r="IS24" s="139" t="str">
        <f>IF($B$2=1,IF('ธ.ค.'!M24="","",'ธ.ค.'!M24),IF('ธ.ค.'!M54="","",'ธ.ค.'!M54))</f>
        <v/>
      </c>
      <c r="IT24" s="139" t="str">
        <f>IF($B$2=1,IF('ธ.ค.'!N24="","",'ธ.ค.'!N24),IF('ธ.ค.'!N54="","",'ธ.ค.'!N54))</f>
        <v/>
      </c>
      <c r="IU24" s="139" t="str">
        <f>IF($B$2=1,IF('ธ.ค.'!O24="","",'ธ.ค.'!O24),IF('ธ.ค.'!O54="","",'ธ.ค.'!O54))</f>
        <v/>
      </c>
      <c r="IV24" s="139" t="str">
        <f>IF($B$2=1,IF('ธ.ค.'!P24="","",'ธ.ค.'!P24),IF('ธ.ค.'!P54="","",'ธ.ค.'!P54))</f>
        <v/>
      </c>
      <c r="IW24" s="139" t="str">
        <f>IF($B$2=1,IF('ธ.ค.'!Q24="","",'ธ.ค.'!Q24),IF('ธ.ค.'!Q54="","",'ธ.ค.'!Q54))</f>
        <v/>
      </c>
      <c r="IX24" s="139" t="str">
        <f>IF($B$2=1,IF('ธ.ค.'!R24="","",'ธ.ค.'!R24),IF('ธ.ค.'!R54="","",'ธ.ค.'!R54))</f>
        <v/>
      </c>
      <c r="IY24" s="139" t="str">
        <f>IF($B$2=1,IF('ธ.ค.'!S24="","",'ธ.ค.'!S24),IF('ธ.ค.'!S54="","",'ธ.ค.'!S54))</f>
        <v/>
      </c>
      <c r="IZ24" s="139" t="str">
        <f>IF($B$2=1,IF('ธ.ค.'!T24="","",'ธ.ค.'!T24),IF('ธ.ค.'!T54="","",'ธ.ค.'!T54))</f>
        <v/>
      </c>
      <c r="JA24" s="139" t="str">
        <f>IF($B$2=1,IF('ธ.ค.'!U24="","",'ธ.ค.'!U24),IF('ธ.ค.'!U54="","",'ธ.ค.'!U54))</f>
        <v/>
      </c>
      <c r="JB24" s="139" t="str">
        <f>IF($B$2=1,IF('ธ.ค.'!V24="","",'ธ.ค.'!V24),IF('ธ.ค.'!V54="","",'ธ.ค.'!V54))</f>
        <v/>
      </c>
      <c r="JC24" s="139" t="str">
        <f>IF($B$2=1,IF('ธ.ค.'!W24="","",'ธ.ค.'!W24),IF('ธ.ค.'!W54="","",'ธ.ค.'!W54))</f>
        <v/>
      </c>
      <c r="JD24" s="139" t="str">
        <f>IF($B$2=1,IF('ธ.ค.'!X24="","",'ธ.ค.'!X24),IF('ธ.ค.'!X54="","",'ธ.ค.'!X54))</f>
        <v/>
      </c>
      <c r="JE24" s="139" t="str">
        <f>IF($B$2=1,IF('ธ.ค.'!Y24="","",'ธ.ค.'!Y24),IF('ธ.ค.'!Y54="","",'ธ.ค.'!Y54))</f>
        <v/>
      </c>
      <c r="JF24" s="139" t="str">
        <f>IF($B$2=1,IF('ธ.ค.'!Z24="","",'ธ.ค.'!Z24),IF('ธ.ค.'!Z54="","",'ธ.ค.'!Z54))</f>
        <v/>
      </c>
      <c r="JG24" s="139" t="str">
        <f>IF($B$2=1,IF('ธ.ค.'!AA24="","",'ธ.ค.'!AA24),IF('ธ.ค.'!AA54="","",'ธ.ค.'!AA54))</f>
        <v/>
      </c>
      <c r="JH24" s="139" t="str">
        <f>IF($B$2=1,IF('ธ.ค.'!AB24="","",'ธ.ค.'!AB24),IF('ธ.ค.'!AB54="","",'ธ.ค.'!AB54))</f>
        <v/>
      </c>
      <c r="JI24" s="139" t="str">
        <f>IF($B$2=1,IF('ธ.ค.'!AC24="","",'ธ.ค.'!AC24),IF('ธ.ค.'!AC54="","",'ธ.ค.'!AC54))</f>
        <v/>
      </c>
      <c r="JJ24" s="139" t="str">
        <f>IF($B$2=1,IF('ธ.ค.'!AD24="","",'ธ.ค.'!AD24),IF('ธ.ค.'!AD54="","",'ธ.ค.'!AD54))</f>
        <v/>
      </c>
      <c r="JK24" s="139" t="str">
        <f>IF($B$2=1,IF('ธ.ค.'!AE24="","",'ธ.ค.'!AE24),IF('ธ.ค.'!AE54="","",'ธ.ค.'!AE54))</f>
        <v/>
      </c>
      <c r="JL24" s="139" t="str">
        <f>IF($B$2=1,IF('ธ.ค.'!AF24="","",'ธ.ค.'!AF24),IF('ธ.ค.'!AF54="","",'ธ.ค.'!AF54))</f>
        <v/>
      </c>
      <c r="JM24" s="139" t="str">
        <f>IF($B$2=1,IF('ธ.ค.'!AG24="","",'ธ.ค.'!AG24),IF('ธ.ค.'!AG54="","",'ธ.ค.'!AG54))</f>
        <v/>
      </c>
      <c r="JN24" s="139" t="str">
        <f>IF($B$2=1,IF('ธ.ค.'!AH24="","",'ธ.ค.'!AH24),IF('ธ.ค.'!AH54="","",'ธ.ค.'!AH54))</f>
        <v/>
      </c>
      <c r="JO24" s="139" t="str">
        <f>IF($B$2=1,IF('ธ.ค.'!AI24="","",'ธ.ค.'!AI24),IF('ธ.ค.'!AI54="","",'ธ.ค.'!AI54))</f>
        <v/>
      </c>
      <c r="JP24" s="138">
        <f t="shared" si="18"/>
        <v>21</v>
      </c>
      <c r="JQ24" s="139"/>
      <c r="JR24" s="139" t="str">
        <f>IF($B$2=1,IF('ม.ค.'!D24="","",'ม.ค.'!D24),IF('ม.ค.'!D54="","",'ม.ค.'!D54))</f>
        <v/>
      </c>
      <c r="JS24" s="139" t="str">
        <f>IF($B$2=1,IF('ม.ค.'!E24="","",'ม.ค.'!E24),IF('ม.ค.'!E54="","",'ม.ค.'!E54))</f>
        <v/>
      </c>
      <c r="JT24" s="139" t="str">
        <f>IF($B$2=1,IF('ม.ค.'!F24="","",'ม.ค.'!F24),IF('ม.ค.'!F54="","",'ม.ค.'!F54))</f>
        <v/>
      </c>
      <c r="JU24" s="139" t="str">
        <f>IF($B$2=1,IF('ม.ค.'!G24="","",'ม.ค.'!G24),IF('ม.ค.'!G54="","",'ม.ค.'!G54))</f>
        <v/>
      </c>
      <c r="JV24" s="139" t="str">
        <f>IF($B$2=1,IF('ม.ค.'!H24="","",'ม.ค.'!H24),IF('ม.ค.'!H54="","",'ม.ค.'!H54))</f>
        <v/>
      </c>
      <c r="JW24" s="139" t="str">
        <f>IF($B$2=1,IF('ม.ค.'!I24="","",'ม.ค.'!I24),IF('ม.ค.'!I54="","",'ม.ค.'!I54))</f>
        <v/>
      </c>
      <c r="JX24" s="139" t="str">
        <f>IF($B$2=1,IF('ม.ค.'!J24="","",'ม.ค.'!J24),IF('ม.ค.'!J54="","",'ม.ค.'!J54))</f>
        <v/>
      </c>
      <c r="JY24" s="139" t="str">
        <f>IF($B$2=1,IF('ม.ค.'!K24="","",'ม.ค.'!K24),IF('ม.ค.'!K54="","",'ม.ค.'!K54))</f>
        <v/>
      </c>
      <c r="JZ24" s="139" t="str">
        <f>IF($B$2=1,IF('ม.ค.'!L24="","",'ม.ค.'!L24),IF('ม.ค.'!L54="","",'ม.ค.'!L54))</f>
        <v/>
      </c>
      <c r="KA24" s="139" t="str">
        <f>IF($B$2=1,IF('ม.ค.'!M24="","",'ม.ค.'!M24),IF('ม.ค.'!M54="","",'ม.ค.'!M54))</f>
        <v/>
      </c>
      <c r="KB24" s="139" t="str">
        <f>IF($B$2=1,IF('ม.ค.'!N24="","",'ม.ค.'!N24),IF('ม.ค.'!N54="","",'ม.ค.'!N54))</f>
        <v/>
      </c>
      <c r="KC24" s="139" t="str">
        <f>IF($B$2=1,IF('ม.ค.'!O24="","",'ม.ค.'!O24),IF('ม.ค.'!O54="","",'ม.ค.'!O54))</f>
        <v/>
      </c>
      <c r="KD24" s="139" t="str">
        <f>IF($B$2=1,IF('ม.ค.'!P24="","",'ม.ค.'!P24),IF('ม.ค.'!P54="","",'ม.ค.'!P54))</f>
        <v/>
      </c>
      <c r="KE24" s="139" t="str">
        <f>IF($B$2=1,IF('ม.ค.'!Q24="","",'ม.ค.'!Q24),IF('ม.ค.'!Q54="","",'ม.ค.'!Q54))</f>
        <v/>
      </c>
      <c r="KF24" s="139" t="str">
        <f>IF($B$2=1,IF('ม.ค.'!R24="","",'ม.ค.'!R24),IF('ม.ค.'!R54="","",'ม.ค.'!R54))</f>
        <v/>
      </c>
      <c r="KG24" s="139" t="str">
        <f>IF($B$2=1,IF('ม.ค.'!S24="","",'ม.ค.'!S24),IF('ม.ค.'!S54="","",'ม.ค.'!S54))</f>
        <v/>
      </c>
      <c r="KH24" s="139" t="str">
        <f>IF($B$2=1,IF('ม.ค.'!T24="","",'ม.ค.'!T24),IF('ม.ค.'!T54="","",'ม.ค.'!T54))</f>
        <v/>
      </c>
      <c r="KI24" s="139" t="str">
        <f>IF($B$2=1,IF('ม.ค.'!U24="","",'ม.ค.'!U24),IF('ม.ค.'!U54="","",'ม.ค.'!U54))</f>
        <v/>
      </c>
      <c r="KJ24" s="139" t="str">
        <f>IF($B$2=1,IF('ม.ค.'!V24="","",'ม.ค.'!V24),IF('ม.ค.'!V54="","",'ม.ค.'!V54))</f>
        <v/>
      </c>
      <c r="KK24" s="139" t="str">
        <f>IF($B$2=1,IF('ม.ค.'!W24="","",'ม.ค.'!W24),IF('ม.ค.'!W54="","",'ม.ค.'!W54))</f>
        <v/>
      </c>
      <c r="KL24" s="139" t="str">
        <f>IF($B$2=1,IF('ม.ค.'!X24="","",'ม.ค.'!X24),IF('ม.ค.'!X54="","",'ม.ค.'!X54))</f>
        <v/>
      </c>
      <c r="KM24" s="139" t="str">
        <f>IF($B$2=1,IF('ม.ค.'!Y24="","",'ม.ค.'!Y24),IF('ม.ค.'!Y54="","",'ม.ค.'!Y54))</f>
        <v/>
      </c>
      <c r="KN24" s="139" t="str">
        <f>IF($B$2=1,IF('ม.ค.'!Z24="","",'ม.ค.'!Z24),IF('ม.ค.'!Z54="","",'ม.ค.'!Z54))</f>
        <v/>
      </c>
      <c r="KO24" s="139" t="str">
        <f>IF($B$2=1,IF('ม.ค.'!AA24="","",'ม.ค.'!AA24),IF('ม.ค.'!AA54="","",'ม.ค.'!AA54))</f>
        <v/>
      </c>
      <c r="KP24" s="139" t="str">
        <f>IF($B$2=1,IF('ม.ค.'!AB24="","",'ม.ค.'!AB24),IF('ม.ค.'!AB54="","",'ม.ค.'!AB54))</f>
        <v/>
      </c>
      <c r="KQ24" s="139" t="str">
        <f>IF($B$2=1,IF('ม.ค.'!AC24="","",'ม.ค.'!AC24),IF('ม.ค.'!AC54="","",'ม.ค.'!AC54))</f>
        <v/>
      </c>
      <c r="KR24" s="139" t="str">
        <f>IF($B$2=1,IF('ม.ค.'!AD24="","",'ม.ค.'!AD24),IF('ม.ค.'!AD54="","",'ม.ค.'!AD54))</f>
        <v/>
      </c>
      <c r="KS24" s="139" t="str">
        <f>IF($B$2=1,IF('ม.ค.'!AE24="","",'ม.ค.'!AE24),IF('ม.ค.'!AE54="","",'ม.ค.'!AE54))</f>
        <v/>
      </c>
      <c r="KT24" s="139" t="str">
        <f>IF($B$2=1,IF('ม.ค.'!AF24="","",'ม.ค.'!AF24),IF('ม.ค.'!AF54="","",'ม.ค.'!AF54))</f>
        <v/>
      </c>
      <c r="KU24" s="139" t="str">
        <f>IF($B$2=1,IF('ม.ค.'!AG24="","",'ม.ค.'!AG24),IF('ม.ค.'!AG54="","",'ม.ค.'!AG54))</f>
        <v/>
      </c>
      <c r="KV24" s="139" t="str">
        <f>IF($B$2=1,IF('ม.ค.'!AH24="","",'ม.ค.'!AH24),IF('ม.ค.'!AH54="","",'ม.ค.'!AH54))</f>
        <v/>
      </c>
      <c r="KW24" s="139" t="str">
        <f>IF($B$2=1,IF('ม.ค.'!AI24="","",'ม.ค.'!AI24),IF('ม.ค.'!AI54="","",'ม.ค.'!AI54))</f>
        <v/>
      </c>
      <c r="KX24" s="138">
        <f t="shared" si="19"/>
        <v>21</v>
      </c>
      <c r="KY24" s="139"/>
      <c r="KZ24" s="139" t="str">
        <f>IF($B$2=1,IF('ก.พ.'!D24="","",'ก.พ.'!D24),IF('ก.พ.'!D54="","",'ก.พ.'!D54))</f>
        <v/>
      </c>
      <c r="LA24" s="139" t="str">
        <f>IF($B$2=1,IF('ก.พ.'!E24="","",'ก.พ.'!E24),IF('ก.พ.'!E54="","",'ก.พ.'!E54))</f>
        <v/>
      </c>
      <c r="LB24" s="139" t="str">
        <f>IF($B$2=1,IF('ก.พ.'!F24="","",'ก.พ.'!F24),IF('ก.พ.'!F54="","",'ก.พ.'!F54))</f>
        <v/>
      </c>
      <c r="LC24" s="139" t="str">
        <f>IF($B$2=1,IF('ก.พ.'!G24="","",'ก.พ.'!G24),IF('ก.พ.'!G54="","",'ก.พ.'!G54))</f>
        <v/>
      </c>
      <c r="LD24" s="139" t="str">
        <f>IF($B$2=1,IF('ก.พ.'!H24="","",'ก.พ.'!H24),IF('ก.พ.'!H54="","",'ก.พ.'!H54))</f>
        <v/>
      </c>
      <c r="LE24" s="139" t="str">
        <f>IF($B$2=1,IF('ก.พ.'!I24="","",'ก.พ.'!I24),IF('ก.พ.'!I54="","",'ก.พ.'!I54))</f>
        <v/>
      </c>
      <c r="LF24" s="139" t="str">
        <f>IF($B$2=1,IF('ก.พ.'!J24="","",'ก.พ.'!J24),IF('ก.พ.'!J54="","",'ก.พ.'!J54))</f>
        <v/>
      </c>
      <c r="LG24" s="139" t="str">
        <f>IF($B$2=1,IF('ก.พ.'!K24="","",'ก.พ.'!K24),IF('ก.พ.'!K54="","",'ก.พ.'!K54))</f>
        <v/>
      </c>
      <c r="LH24" s="139" t="str">
        <f>IF($B$2=1,IF('ก.พ.'!L24="","",'ก.พ.'!L24),IF('ก.พ.'!L54="","",'ก.พ.'!L54))</f>
        <v/>
      </c>
      <c r="LI24" s="139" t="str">
        <f>IF($B$2=1,IF('ก.พ.'!M24="","",'ก.พ.'!M24),IF('ก.พ.'!M54="","",'ก.พ.'!M54))</f>
        <v/>
      </c>
      <c r="LJ24" s="139" t="str">
        <f>IF($B$2=1,IF('ก.พ.'!N24="","",'ก.พ.'!N24),IF('ก.พ.'!N54="","",'ก.พ.'!N54))</f>
        <v/>
      </c>
      <c r="LK24" s="139" t="str">
        <f>IF($B$2=1,IF('ก.พ.'!O24="","",'ก.พ.'!O24),IF('ก.พ.'!O54="","",'ก.พ.'!O54))</f>
        <v/>
      </c>
      <c r="LL24" s="139" t="str">
        <f>IF($B$2=1,IF('ก.พ.'!P24="","",'ก.พ.'!P24),IF('ก.พ.'!P54="","",'ก.พ.'!P54))</f>
        <v/>
      </c>
      <c r="LM24" s="139" t="str">
        <f>IF($B$2=1,IF('ก.พ.'!Q24="","",'ก.พ.'!Q24),IF('ก.พ.'!Q54="","",'ก.พ.'!Q54))</f>
        <v/>
      </c>
      <c r="LN24" s="139" t="str">
        <f>IF($B$2=1,IF('ก.พ.'!R24="","",'ก.พ.'!R24),IF('ก.พ.'!R54="","",'ก.พ.'!R54))</f>
        <v/>
      </c>
      <c r="LO24" s="139" t="str">
        <f>IF($B$2=1,IF('ก.พ.'!S24="","",'ก.พ.'!S24),IF('ก.พ.'!S54="","",'ก.พ.'!S54))</f>
        <v/>
      </c>
      <c r="LP24" s="139" t="str">
        <f>IF($B$2=1,IF('ก.พ.'!T24="","",'ก.พ.'!T24),IF('ก.พ.'!T54="","",'ก.พ.'!T54))</f>
        <v/>
      </c>
      <c r="LQ24" s="139" t="str">
        <f>IF($B$2=1,IF('ก.พ.'!U24="","",'ก.พ.'!U24),IF('ก.พ.'!U54="","",'ก.พ.'!U54))</f>
        <v/>
      </c>
      <c r="LR24" s="139" t="str">
        <f>IF($B$2=1,IF('ก.พ.'!V24="","",'ก.พ.'!V24),IF('ก.พ.'!V54="","",'ก.พ.'!V54))</f>
        <v/>
      </c>
      <c r="LS24" s="139" t="str">
        <f>IF($B$2=1,IF('ก.พ.'!W24="","",'ก.พ.'!W24),IF('ก.พ.'!W54="","",'ก.พ.'!W54))</f>
        <v/>
      </c>
      <c r="LT24" s="139" t="str">
        <f>IF($B$2=1,IF('ก.พ.'!X24="","",'ก.พ.'!X24),IF('ก.พ.'!X54="","",'ก.พ.'!X54))</f>
        <v/>
      </c>
      <c r="LU24" s="139" t="str">
        <f>IF($B$2=1,IF('ก.พ.'!Y24="","",'ก.พ.'!Y24),IF('ก.พ.'!Y54="","",'ก.พ.'!Y54))</f>
        <v/>
      </c>
      <c r="LV24" s="139" t="str">
        <f>IF($B$2=1,IF('ก.พ.'!Z24="","",'ก.พ.'!Z24),IF('ก.พ.'!Z54="","",'ก.พ.'!Z54))</f>
        <v/>
      </c>
      <c r="LW24" s="139" t="str">
        <f>IF($B$2=1,IF('ก.พ.'!AA24="","",'ก.พ.'!AA24),IF('ก.พ.'!AA54="","",'ก.พ.'!AA54))</f>
        <v/>
      </c>
      <c r="LX24" s="139" t="str">
        <f>IF($B$2=1,IF('ก.พ.'!AB24="","",'ก.พ.'!AB24),IF('ก.พ.'!AB54="","",'ก.พ.'!AB54))</f>
        <v/>
      </c>
      <c r="LY24" s="139" t="str">
        <f>IF($B$2=1,IF('ก.พ.'!AC24="","",'ก.พ.'!AC24),IF('ก.พ.'!AC54="","",'ก.พ.'!AC54))</f>
        <v/>
      </c>
      <c r="LZ24" s="139" t="str">
        <f>IF($B$2=1,IF('ก.พ.'!AD24="","",'ก.พ.'!AD24),IF('ก.พ.'!AD54="","",'ก.พ.'!AD54))</f>
        <v/>
      </c>
      <c r="MA24" s="139" t="str">
        <f>IF($B$2=1,IF('ก.พ.'!AE24="","",'ก.พ.'!AE24),IF('ก.พ.'!AE54="","",'ก.พ.'!AE54))</f>
        <v/>
      </c>
      <c r="MB24" s="139" t="str">
        <f>IF($B$2=1,IF('ก.พ.'!AF24="","",'ก.พ.'!AF24),IF('ก.พ.'!AF54="","",'ก.พ.'!AF54))</f>
        <v/>
      </c>
      <c r="MC24" s="139" t="str">
        <f>IF($B$2=1,IF('ก.พ.'!AG24="","",'ก.พ.'!AG24),IF('ก.พ.'!AG54="","",'ก.พ.'!AG54))</f>
        <v/>
      </c>
      <c r="MD24" s="139" t="str">
        <f>IF($B$2=1,IF('ก.พ.'!AH24="","",'ก.พ.'!AH24),IF('ก.พ.'!AH54="","",'ก.พ.'!AH54))</f>
        <v/>
      </c>
      <c r="ME24" s="139" t="str">
        <f>IF($B$2=1,IF('ก.พ.'!AI24="","",'ก.พ.'!AI24),IF('ก.พ.'!AI54="","",'ก.พ.'!AI54))</f>
        <v/>
      </c>
      <c r="MF24" s="138">
        <f t="shared" si="20"/>
        <v>21</v>
      </c>
      <c r="MG24" s="139"/>
      <c r="MH24" s="139" t="str">
        <f>IF($B$2=1,IF('มี.ค.'!D24="","",'มี.ค.'!D24),IF('มี.ค.'!D54="","",'มี.ค.'!D54))</f>
        <v/>
      </c>
      <c r="MI24" s="139" t="str">
        <f>IF($B$2=1,IF('มี.ค.'!E24="","",'มี.ค.'!E24),IF('มี.ค.'!E54="","",'มี.ค.'!E54))</f>
        <v/>
      </c>
      <c r="MJ24" s="139" t="str">
        <f>IF($B$2=1,IF('มี.ค.'!F24="","",'มี.ค.'!F24),IF('มี.ค.'!F54="","",'มี.ค.'!F54))</f>
        <v/>
      </c>
      <c r="MK24" s="139" t="str">
        <f>IF($B$2=1,IF('มี.ค.'!G24="","",'มี.ค.'!G24),IF('มี.ค.'!G54="","",'มี.ค.'!G54))</f>
        <v/>
      </c>
      <c r="ML24" s="139" t="str">
        <f>IF($B$2=1,IF('มี.ค.'!H24="","",'มี.ค.'!H24),IF('มี.ค.'!H54="","",'มี.ค.'!H54))</f>
        <v/>
      </c>
      <c r="MM24" s="139" t="str">
        <f>IF($B$2=1,IF('มี.ค.'!I24="","",'มี.ค.'!I24),IF('มี.ค.'!I54="","",'มี.ค.'!I54))</f>
        <v/>
      </c>
      <c r="MN24" s="139" t="str">
        <f>IF($B$2=1,IF('มี.ค.'!J24="","",'มี.ค.'!J24),IF('มี.ค.'!J54="","",'มี.ค.'!J54))</f>
        <v/>
      </c>
      <c r="MO24" s="139" t="str">
        <f>IF($B$2=1,IF('มี.ค.'!K24="","",'มี.ค.'!K24),IF('มี.ค.'!K54="","",'มี.ค.'!K54))</f>
        <v/>
      </c>
      <c r="MP24" s="139" t="str">
        <f>IF($B$2=1,IF('มี.ค.'!L24="","",'มี.ค.'!L24),IF('มี.ค.'!L54="","",'มี.ค.'!L54))</f>
        <v/>
      </c>
      <c r="MQ24" s="139" t="str">
        <f>IF($B$2=1,IF('มี.ค.'!M24="","",'มี.ค.'!M24),IF('มี.ค.'!M54="","",'มี.ค.'!M54))</f>
        <v/>
      </c>
      <c r="MR24" s="139" t="str">
        <f>IF($B$2=1,IF('มี.ค.'!N24="","",'มี.ค.'!N24),IF('มี.ค.'!N54="","",'มี.ค.'!N54))</f>
        <v/>
      </c>
      <c r="MS24" s="139" t="str">
        <f>IF($B$2=1,IF('มี.ค.'!O24="","",'มี.ค.'!O24),IF('มี.ค.'!O54="","",'มี.ค.'!O54))</f>
        <v/>
      </c>
      <c r="MT24" s="139" t="str">
        <f>IF($B$2=1,IF('มี.ค.'!P24="","",'มี.ค.'!P24),IF('มี.ค.'!P54="","",'มี.ค.'!P54))</f>
        <v/>
      </c>
      <c r="MU24" s="139" t="str">
        <f>IF($B$2=1,IF('มี.ค.'!Q24="","",'มี.ค.'!Q24),IF('มี.ค.'!Q54="","",'มี.ค.'!Q54))</f>
        <v/>
      </c>
      <c r="MV24" s="139" t="str">
        <f>IF($B$2=1,IF('มี.ค.'!R24="","",'มี.ค.'!R24),IF('มี.ค.'!R54="","",'มี.ค.'!R54))</f>
        <v/>
      </c>
      <c r="MW24" s="139" t="str">
        <f>IF($B$2=1,IF('มี.ค.'!S24="","",'มี.ค.'!S24),IF('มี.ค.'!S54="","",'มี.ค.'!S54))</f>
        <v/>
      </c>
      <c r="MX24" s="139" t="str">
        <f>IF($B$2=1,IF('มี.ค.'!T24="","",'มี.ค.'!T24),IF('มี.ค.'!T54="","",'มี.ค.'!T54))</f>
        <v/>
      </c>
      <c r="MY24" s="139" t="str">
        <f>IF($B$2=1,IF('มี.ค.'!U24="","",'มี.ค.'!U24),IF('มี.ค.'!U54="","",'มี.ค.'!U54))</f>
        <v/>
      </c>
      <c r="MZ24" s="139" t="str">
        <f>IF($B$2=1,IF('มี.ค.'!V24="","",'มี.ค.'!V24),IF('มี.ค.'!V54="","",'มี.ค.'!V54))</f>
        <v/>
      </c>
      <c r="NA24" s="139" t="str">
        <f>IF($B$2=1,IF('มี.ค.'!W24="","",'มี.ค.'!W24),IF('มี.ค.'!W54="","",'มี.ค.'!W54))</f>
        <v/>
      </c>
      <c r="NB24" s="139" t="str">
        <f>IF($B$2=1,IF('มี.ค.'!X24="","",'มี.ค.'!X24),IF('มี.ค.'!X54="","",'มี.ค.'!X54))</f>
        <v/>
      </c>
      <c r="NC24" s="139" t="str">
        <f>IF($B$2=1,IF('มี.ค.'!Y24="","",'มี.ค.'!Y24),IF('มี.ค.'!Y54="","",'มี.ค.'!Y54))</f>
        <v/>
      </c>
      <c r="ND24" s="139" t="str">
        <f>IF($B$2=1,IF('มี.ค.'!Z24="","",'มี.ค.'!Z24),IF('มี.ค.'!Z54="","",'มี.ค.'!Z54))</f>
        <v/>
      </c>
      <c r="NE24" s="139" t="str">
        <f>IF($B$2=1,IF('มี.ค.'!AA24="","",'มี.ค.'!AA24),IF('มี.ค.'!AA54="","",'มี.ค.'!AA54))</f>
        <v/>
      </c>
      <c r="NF24" s="139" t="str">
        <f>IF($B$2=1,IF('มี.ค.'!AB24="","",'มี.ค.'!AB24),IF('มี.ค.'!AB54="","",'มี.ค.'!AB54))</f>
        <v/>
      </c>
      <c r="NG24" s="139" t="str">
        <f>IF($B$2=1,IF('มี.ค.'!AC24="","",'มี.ค.'!AC24),IF('มี.ค.'!AC54="","",'มี.ค.'!AC54))</f>
        <v/>
      </c>
      <c r="NH24" s="139" t="str">
        <f>IF($B$2=1,IF('มี.ค.'!AD24="","",'มี.ค.'!AD24),IF('มี.ค.'!AD54="","",'มี.ค.'!AD54))</f>
        <v/>
      </c>
      <c r="NI24" s="139" t="str">
        <f>IF($B$2=1,IF('มี.ค.'!AE24="","",'มี.ค.'!AE24),IF('มี.ค.'!AE54="","",'มี.ค.'!AE54))</f>
        <v/>
      </c>
      <c r="NJ24" s="139" t="str">
        <f>IF($B$2=1,IF('มี.ค.'!AF24="","",'มี.ค.'!AF24),IF('มี.ค.'!AF54="","",'มี.ค.'!AF54))</f>
        <v/>
      </c>
      <c r="NK24" s="139" t="str">
        <f>IF($B$2=1,IF('มี.ค.'!AG24="","",'มี.ค.'!AG24),IF('มี.ค.'!AG54="","",'มี.ค.'!AG54))</f>
        <v/>
      </c>
      <c r="NL24" s="139" t="str">
        <f>IF($B$2=1,IF('มี.ค.'!AH24="","",'มี.ค.'!AH24),IF('มี.ค.'!AH54="","",'มี.ค.'!AH54))</f>
        <v/>
      </c>
      <c r="NM24" s="139" t="str">
        <f>IF($B$2=1,IF('มี.ค.'!AI24="","",'มี.ค.'!AI24),IF('มี.ค.'!AI54="","",'มี.ค.'!AI54))</f>
        <v/>
      </c>
    </row>
    <row r="25" spans="1:377" ht="21" customHeight="1" x14ac:dyDescent="0.35">
      <c r="A25" s="125"/>
      <c r="B25" s="125"/>
      <c r="C25" s="125"/>
      <c r="D25" s="138">
        <f t="shared" si="21"/>
        <v>22</v>
      </c>
      <c r="E25" s="139"/>
      <c r="F25" s="139" t="str">
        <f>IF($B$2=1,IF('พ.ค.'!D25="","",'พ.ค.'!D25),IF('พ.ค.'!D55="","",'พ.ค.'!D55))</f>
        <v/>
      </c>
      <c r="G25" s="139" t="str">
        <f>IF($B$2=1,IF('พ.ค.'!E25="","",'พ.ค.'!E25),IF('พ.ค.'!E55="","",'พ.ค.'!E55))</f>
        <v/>
      </c>
      <c r="H25" s="139" t="str">
        <f>IF($B$2=1,IF('พ.ค.'!F25="","",'พ.ค.'!F25),IF('พ.ค.'!F55="","",'พ.ค.'!F55))</f>
        <v/>
      </c>
      <c r="I25" s="139" t="str">
        <f>IF($B$2=1,IF('พ.ค.'!G25="","",'พ.ค.'!G25),IF('พ.ค.'!G55="","",'พ.ค.'!G55))</f>
        <v/>
      </c>
      <c r="J25" s="139" t="str">
        <f>IF($B$2=1,IF('พ.ค.'!H25="","",'พ.ค.'!H25),IF('พ.ค.'!H55="","",'พ.ค.'!H55))</f>
        <v/>
      </c>
      <c r="K25" s="139" t="str">
        <f>IF($B$2=1,IF('พ.ค.'!I25="","",'พ.ค.'!I25),IF('พ.ค.'!I55="","",'พ.ค.'!I55))</f>
        <v/>
      </c>
      <c r="L25" s="139" t="str">
        <f>IF($B$2=1,IF('พ.ค.'!J25="","",'พ.ค.'!J25),IF('พ.ค.'!J55="","",'พ.ค.'!J55))</f>
        <v/>
      </c>
      <c r="M25" s="139" t="str">
        <f>IF($B$2=1,IF('พ.ค.'!K25="","",'พ.ค.'!K25),IF('พ.ค.'!K55="","",'พ.ค.'!K55))</f>
        <v/>
      </c>
      <c r="N25" s="139" t="str">
        <f>IF($B$2=1,IF('พ.ค.'!L25="","",'พ.ค.'!L25),IF('พ.ค.'!L55="","",'พ.ค.'!L55))</f>
        <v/>
      </c>
      <c r="O25" s="139" t="str">
        <f>IF($B$2=1,IF('พ.ค.'!M25="","",'พ.ค.'!M25),IF('พ.ค.'!M55="","",'พ.ค.'!M55))</f>
        <v/>
      </c>
      <c r="P25" s="139" t="str">
        <f>IF($B$2=1,IF('พ.ค.'!N25="","",'พ.ค.'!N25),IF('พ.ค.'!N55="","",'พ.ค.'!N55))</f>
        <v/>
      </c>
      <c r="Q25" s="139" t="str">
        <f>IF($B$2=1,IF('พ.ค.'!O25="","",'พ.ค.'!O25),IF('พ.ค.'!O55="","",'พ.ค.'!O55))</f>
        <v/>
      </c>
      <c r="R25" s="139" t="str">
        <f>IF($B$2=1,IF('พ.ค.'!P25="","",'พ.ค.'!P25),IF('พ.ค.'!P55="","",'พ.ค.'!P55))</f>
        <v/>
      </c>
      <c r="S25" s="139" t="str">
        <f>IF($B$2=1,IF('พ.ค.'!Q25="","",'พ.ค.'!Q25),IF('พ.ค.'!Q55="","",'พ.ค.'!Q55))</f>
        <v/>
      </c>
      <c r="T25" s="139" t="str">
        <f>IF($B$2=1,IF('พ.ค.'!R25="","",'พ.ค.'!R25),IF('พ.ค.'!R55="","",'พ.ค.'!R55))</f>
        <v/>
      </c>
      <c r="U25" s="139" t="str">
        <f>IF($B$2=1,IF('พ.ค.'!S25="","",'พ.ค.'!S25),IF('พ.ค.'!S55="","",'พ.ค.'!S55))</f>
        <v/>
      </c>
      <c r="V25" s="139" t="str">
        <f>IF($B$2=1,IF('พ.ค.'!T25="","",'พ.ค.'!T25),IF('พ.ค.'!T55="","",'พ.ค.'!T55))</f>
        <v/>
      </c>
      <c r="W25" s="139" t="str">
        <f>IF($B$2=1,IF('พ.ค.'!U25="","",'พ.ค.'!U25),IF('พ.ค.'!U55="","",'พ.ค.'!U55))</f>
        <v/>
      </c>
      <c r="X25" s="139" t="str">
        <f>IF($B$2=1,IF('พ.ค.'!V25="","",'พ.ค.'!V25),IF('พ.ค.'!V55="","",'พ.ค.'!V55))</f>
        <v/>
      </c>
      <c r="Y25" s="139" t="str">
        <f>IF($B$2=1,IF('พ.ค.'!W25="","",'พ.ค.'!W25),IF('พ.ค.'!W55="","",'พ.ค.'!W55))</f>
        <v/>
      </c>
      <c r="Z25" s="139" t="str">
        <f>IF($B$2=1,IF('พ.ค.'!X25="","",'พ.ค.'!X25),IF('พ.ค.'!X55="","",'พ.ค.'!X55))</f>
        <v/>
      </c>
      <c r="AA25" s="139" t="str">
        <f>IF($B$2=1,IF('พ.ค.'!Y25="","",'พ.ค.'!Y25),IF('พ.ค.'!Y55="","",'พ.ค.'!Y55))</f>
        <v/>
      </c>
      <c r="AB25" s="139" t="str">
        <f>IF($B$2=1,IF('พ.ค.'!Z25="","",'พ.ค.'!Z25),IF('พ.ค.'!Z55="","",'พ.ค.'!Z55))</f>
        <v/>
      </c>
      <c r="AC25" s="139" t="str">
        <f>IF($B$2=1,IF('พ.ค.'!AA25="","",'พ.ค.'!AA25),IF('พ.ค.'!AA55="","",'พ.ค.'!AA55))</f>
        <v/>
      </c>
      <c r="AD25" s="139" t="str">
        <f>IF($B$2=1,IF('พ.ค.'!AB25="","",'พ.ค.'!AB25),IF('พ.ค.'!AB55="","",'พ.ค.'!AB55))</f>
        <v/>
      </c>
      <c r="AE25" s="139" t="str">
        <f>IF($B$2=1,IF('พ.ค.'!AC25="","",'พ.ค.'!AC25),IF('พ.ค.'!AC55="","",'พ.ค.'!AC55))</f>
        <v/>
      </c>
      <c r="AF25" s="139" t="str">
        <f>IF($B$2=1,IF('พ.ค.'!AD25="","",'พ.ค.'!AD25),IF('พ.ค.'!AD55="","",'พ.ค.'!AD55))</f>
        <v/>
      </c>
      <c r="AG25" s="139" t="str">
        <f>IF($B$2=1,IF('พ.ค.'!AE25="","",'พ.ค.'!AE25),IF('พ.ค.'!AE55="","",'พ.ค.'!AE55))</f>
        <v/>
      </c>
      <c r="AH25" s="139" t="str">
        <f>IF($B$2=1,IF('พ.ค.'!AF25="","",'พ.ค.'!AF25),IF('พ.ค.'!AF55="","",'พ.ค.'!AF55))</f>
        <v/>
      </c>
      <c r="AI25" s="139" t="str">
        <f>IF($B$2=1,IF('พ.ค.'!AG25="","",'พ.ค.'!AG25),IF('พ.ค.'!AG55="","",'พ.ค.'!AG55))</f>
        <v/>
      </c>
      <c r="AJ25" s="139" t="str">
        <f>IF($B$2=1,IF('พ.ค.'!AH25="","",'พ.ค.'!AH25),IF('พ.ค.'!AH55="","",'พ.ค.'!AH55))</f>
        <v/>
      </c>
      <c r="AK25" s="139" t="str">
        <f>IF($B$2=1,IF('พ.ค.'!AI25="","",'พ.ค.'!AI25),IF('พ.ค.'!AI55="","",'พ.ค.'!AI55))</f>
        <v/>
      </c>
      <c r="AL25" s="138">
        <f t="shared" si="11"/>
        <v>22</v>
      </c>
      <c r="AM25" s="139"/>
      <c r="AN25" s="139" t="str">
        <f>IF($B$2=1,IF('มิ.ย.'!D25="","",'มิ.ย.'!D25),IF('มิ.ย.'!D55="","",'มิ.ย.'!D55))</f>
        <v/>
      </c>
      <c r="AO25" s="139" t="str">
        <f>IF($B$2=1,IF('มิ.ย.'!E25="","",'มิ.ย.'!E25),IF('มิ.ย.'!E55="","",'มิ.ย.'!E55))</f>
        <v/>
      </c>
      <c r="AP25" s="139" t="str">
        <f>IF($B$2=1,IF('มิ.ย.'!F25="","",'มิ.ย.'!F25),IF('มิ.ย.'!F55="","",'มิ.ย.'!F55))</f>
        <v/>
      </c>
      <c r="AQ25" s="139" t="str">
        <f>IF($B$2=1,IF('มิ.ย.'!G25="","",'มิ.ย.'!G25),IF('มิ.ย.'!G55="","",'มิ.ย.'!G55))</f>
        <v/>
      </c>
      <c r="AR25" s="139" t="str">
        <f>IF($B$2=1,IF('มิ.ย.'!H25="","",'มิ.ย.'!H25),IF('มิ.ย.'!H55="","",'มิ.ย.'!H55))</f>
        <v/>
      </c>
      <c r="AS25" s="139" t="str">
        <f>IF($B$2=1,IF('มิ.ย.'!I25="","",'มิ.ย.'!I25),IF('มิ.ย.'!I55="","",'มิ.ย.'!I55))</f>
        <v/>
      </c>
      <c r="AT25" s="139" t="str">
        <f>IF($B$2=1,IF('มิ.ย.'!J25="","",'มิ.ย.'!J25),IF('มิ.ย.'!J55="","",'มิ.ย.'!J55))</f>
        <v/>
      </c>
      <c r="AU25" s="139" t="str">
        <f>IF($B$2=1,IF('มิ.ย.'!K25="","",'มิ.ย.'!K25),IF('มิ.ย.'!K55="","",'มิ.ย.'!K55))</f>
        <v/>
      </c>
      <c r="AV25" s="139" t="str">
        <f>IF($B$2=1,IF('มิ.ย.'!L25="","",'มิ.ย.'!L25),IF('มิ.ย.'!L55="","",'มิ.ย.'!L55))</f>
        <v/>
      </c>
      <c r="AW25" s="139" t="str">
        <f>IF($B$2=1,IF('มิ.ย.'!M25="","",'มิ.ย.'!M25),IF('มิ.ย.'!M55="","",'มิ.ย.'!M55))</f>
        <v/>
      </c>
      <c r="AX25" s="139" t="str">
        <f>IF($B$2=1,IF('มิ.ย.'!N25="","",'มิ.ย.'!N25),IF('มิ.ย.'!N55="","",'มิ.ย.'!N55))</f>
        <v/>
      </c>
      <c r="AY25" s="139" t="str">
        <f>IF($B$2=1,IF('มิ.ย.'!O25="","",'มิ.ย.'!O25),IF('มิ.ย.'!O55="","",'มิ.ย.'!O55))</f>
        <v/>
      </c>
      <c r="AZ25" s="139" t="str">
        <f>IF($B$2=1,IF('มิ.ย.'!P25="","",'มิ.ย.'!P25),IF('มิ.ย.'!P55="","",'มิ.ย.'!P55))</f>
        <v/>
      </c>
      <c r="BA25" s="139" t="str">
        <f>IF($B$2=1,IF('มิ.ย.'!Q25="","",'มิ.ย.'!Q25),IF('มิ.ย.'!Q55="","",'มิ.ย.'!Q55))</f>
        <v/>
      </c>
      <c r="BB25" s="139" t="str">
        <f>IF($B$2=1,IF('มิ.ย.'!R25="","",'มิ.ย.'!R25),IF('มิ.ย.'!R55="","",'มิ.ย.'!R55))</f>
        <v/>
      </c>
      <c r="BC25" s="139" t="str">
        <f>IF($B$2=1,IF('มิ.ย.'!S25="","",'มิ.ย.'!S25),IF('มิ.ย.'!S55="","",'มิ.ย.'!S55))</f>
        <v/>
      </c>
      <c r="BD25" s="139" t="str">
        <f>IF($B$2=1,IF('มิ.ย.'!T25="","",'มิ.ย.'!T25),IF('มิ.ย.'!T55="","",'มิ.ย.'!T55))</f>
        <v/>
      </c>
      <c r="BE25" s="139" t="str">
        <f>IF($B$2=1,IF('มิ.ย.'!U25="","",'มิ.ย.'!U25),IF('มิ.ย.'!U55="","",'มิ.ย.'!U55))</f>
        <v/>
      </c>
      <c r="BF25" s="139" t="str">
        <f>IF($B$2=1,IF('มิ.ย.'!V25="","",'มิ.ย.'!V25),IF('มิ.ย.'!V55="","",'มิ.ย.'!V55))</f>
        <v/>
      </c>
      <c r="BG25" s="139" t="str">
        <f>IF($B$2=1,IF('มิ.ย.'!W25="","",'มิ.ย.'!W25),IF('มิ.ย.'!W55="","",'มิ.ย.'!W55))</f>
        <v/>
      </c>
      <c r="BH25" s="139" t="str">
        <f>IF($B$2=1,IF('มิ.ย.'!X25="","",'มิ.ย.'!X25),IF('มิ.ย.'!X55="","",'มิ.ย.'!X55))</f>
        <v/>
      </c>
      <c r="BI25" s="139" t="str">
        <f>IF($B$2=1,IF('มิ.ย.'!Y25="","",'มิ.ย.'!Y25),IF('มิ.ย.'!Y55="","",'มิ.ย.'!Y55))</f>
        <v/>
      </c>
      <c r="BJ25" s="139" t="str">
        <f>IF($B$2=1,IF('มิ.ย.'!Z25="","",'มิ.ย.'!Z25),IF('มิ.ย.'!Z55="","",'มิ.ย.'!Z55))</f>
        <v/>
      </c>
      <c r="BK25" s="139" t="str">
        <f>IF($B$2=1,IF('มิ.ย.'!AA25="","",'มิ.ย.'!AA25),IF('มิ.ย.'!AA55="","",'มิ.ย.'!AA55))</f>
        <v/>
      </c>
      <c r="BL25" s="139" t="str">
        <f>IF($B$2=1,IF('มิ.ย.'!AB25="","",'มิ.ย.'!AB25),IF('มิ.ย.'!AB55="","",'มิ.ย.'!AB55))</f>
        <v/>
      </c>
      <c r="BM25" s="139" t="str">
        <f>IF($B$2=1,IF('มิ.ย.'!AC25="","",'มิ.ย.'!AC25),IF('มิ.ย.'!AC55="","",'มิ.ย.'!AC55))</f>
        <v/>
      </c>
      <c r="BN25" s="139" t="str">
        <f>IF($B$2=1,IF('มิ.ย.'!AD25="","",'มิ.ย.'!AD25),IF('มิ.ย.'!AD55="","",'มิ.ย.'!AD55))</f>
        <v/>
      </c>
      <c r="BO25" s="139" t="str">
        <f>IF($B$2=1,IF('มิ.ย.'!AE25="","",'มิ.ย.'!AE25),IF('มิ.ย.'!AE55="","",'มิ.ย.'!AE55))</f>
        <v/>
      </c>
      <c r="BP25" s="139" t="str">
        <f>IF($B$2=1,IF('มิ.ย.'!AF25="","",'มิ.ย.'!AF25),IF('มิ.ย.'!AF55="","",'มิ.ย.'!AF55))</f>
        <v/>
      </c>
      <c r="BQ25" s="139" t="str">
        <f>IF($B$2=1,IF('มิ.ย.'!AG25="","",'มิ.ย.'!AG25),IF('มิ.ย.'!AG55="","",'มิ.ย.'!AG55))</f>
        <v/>
      </c>
      <c r="BR25" s="139" t="str">
        <f>IF($B$2=1,IF('มิ.ย.'!AH25="","",'มิ.ย.'!AH25),IF('มิ.ย.'!AH55="","",'มิ.ย.'!AH55))</f>
        <v/>
      </c>
      <c r="BS25" s="139" t="str">
        <f>IF($B$2=1,IF('มิ.ย.'!AI25="","",'มิ.ย.'!AI25),IF('มิ.ย.'!AI55="","",'มิ.ย.'!AI55))</f>
        <v/>
      </c>
      <c r="BT25" s="138">
        <f t="shared" si="12"/>
        <v>22</v>
      </c>
      <c r="BU25" s="139"/>
      <c r="BV25" s="139" t="str">
        <f>IF($B$2=1,IF('ก.ค.'!D25="","",'ก.ค.'!D25),IF('ก.ค.'!D55="","",'ก.ค.'!D55))</f>
        <v/>
      </c>
      <c r="BW25" s="139" t="str">
        <f>IF($B$2=1,IF('ก.ค.'!E25="","",'ก.ค.'!E25),IF('ก.ค.'!E55="","",'ก.ค.'!E55))</f>
        <v/>
      </c>
      <c r="BX25" s="139" t="str">
        <f>IF($B$2=1,IF('ก.ค.'!F25="","",'ก.ค.'!F25),IF('ก.ค.'!F55="","",'ก.ค.'!F55))</f>
        <v/>
      </c>
      <c r="BY25" s="139" t="str">
        <f>IF($B$2=1,IF('ก.ค.'!G25="","",'ก.ค.'!G25),IF('ก.ค.'!G55="","",'ก.ค.'!G55))</f>
        <v/>
      </c>
      <c r="BZ25" s="139" t="str">
        <f>IF($B$2=1,IF('ก.ค.'!H25="","",'ก.ค.'!H25),IF('ก.ค.'!H55="","",'ก.ค.'!H55))</f>
        <v/>
      </c>
      <c r="CA25" s="139" t="str">
        <f>IF($B$2=1,IF('ก.ค.'!I25="","",'ก.ค.'!I25),IF('ก.ค.'!I55="","",'ก.ค.'!I55))</f>
        <v/>
      </c>
      <c r="CB25" s="139" t="str">
        <f>IF($B$2=1,IF('ก.ค.'!J25="","",'ก.ค.'!J25),IF('ก.ค.'!J55="","",'ก.ค.'!J55))</f>
        <v/>
      </c>
      <c r="CC25" s="139" t="str">
        <f>IF($B$2=1,IF('ก.ค.'!K25="","",'ก.ค.'!K25),IF('ก.ค.'!K55="","",'ก.ค.'!K55))</f>
        <v/>
      </c>
      <c r="CD25" s="139" t="str">
        <f>IF($B$2=1,IF('ก.ค.'!L25="","",'ก.ค.'!L25),IF('ก.ค.'!L55="","",'ก.ค.'!L55))</f>
        <v/>
      </c>
      <c r="CE25" s="139" t="str">
        <f>IF($B$2=1,IF('ก.ค.'!M25="","",'ก.ค.'!M25),IF('ก.ค.'!M55="","",'ก.ค.'!M55))</f>
        <v/>
      </c>
      <c r="CF25" s="139" t="str">
        <f>IF($B$2=1,IF('ก.ค.'!N25="","",'ก.ค.'!N25),IF('ก.ค.'!N55="","",'ก.ค.'!N55))</f>
        <v/>
      </c>
      <c r="CG25" s="139" t="str">
        <f>IF($B$2=1,IF('ก.ค.'!O25="","",'ก.ค.'!O25),IF('ก.ค.'!O55="","",'ก.ค.'!O55))</f>
        <v/>
      </c>
      <c r="CH25" s="139" t="str">
        <f>IF($B$2=1,IF('ก.ค.'!P25="","",'ก.ค.'!P25),IF('ก.ค.'!P55="","",'ก.ค.'!P55))</f>
        <v/>
      </c>
      <c r="CI25" s="139" t="str">
        <f>IF($B$2=1,IF('ก.ค.'!Q25="","",'ก.ค.'!Q25),IF('ก.ค.'!Q55="","",'ก.ค.'!Q55))</f>
        <v/>
      </c>
      <c r="CJ25" s="139" t="str">
        <f>IF($B$2=1,IF('ก.ค.'!R25="","",'ก.ค.'!R25),IF('ก.ค.'!R55="","",'ก.ค.'!R55))</f>
        <v/>
      </c>
      <c r="CK25" s="139" t="str">
        <f>IF($B$2=1,IF('ก.ค.'!S25="","",'ก.ค.'!S25),IF('ก.ค.'!S55="","",'ก.ค.'!S55))</f>
        <v/>
      </c>
      <c r="CL25" s="139" t="str">
        <f>IF($B$2=1,IF('ก.ค.'!T25="","",'ก.ค.'!T25),IF('ก.ค.'!T55="","",'ก.ค.'!T55))</f>
        <v/>
      </c>
      <c r="CM25" s="139" t="str">
        <f>IF($B$2=1,IF('ก.ค.'!U25="","",'ก.ค.'!U25),IF('ก.ค.'!U55="","",'ก.ค.'!U55))</f>
        <v/>
      </c>
      <c r="CN25" s="139" t="str">
        <f>IF($B$2=1,IF('ก.ค.'!V25="","",'ก.ค.'!V25),IF('ก.ค.'!V55="","",'ก.ค.'!V55))</f>
        <v/>
      </c>
      <c r="CO25" s="139" t="str">
        <f>IF($B$2=1,IF('ก.ค.'!W25="","",'ก.ค.'!W25),IF('ก.ค.'!W55="","",'ก.ค.'!W55))</f>
        <v/>
      </c>
      <c r="CP25" s="139" t="str">
        <f>IF($B$2=1,IF('ก.ค.'!X25="","",'ก.ค.'!X25),IF('ก.ค.'!X55="","",'ก.ค.'!X55))</f>
        <v/>
      </c>
      <c r="CQ25" s="139" t="str">
        <f>IF($B$2=1,IF('ก.ค.'!Y25="","",'ก.ค.'!Y25),IF('ก.ค.'!Y55="","",'ก.ค.'!Y55))</f>
        <v/>
      </c>
      <c r="CR25" s="139" t="str">
        <f>IF($B$2=1,IF('ก.ค.'!Z25="","",'ก.ค.'!Z25),IF('ก.ค.'!Z55="","",'ก.ค.'!Z55))</f>
        <v/>
      </c>
      <c r="CS25" s="139" t="str">
        <f>IF($B$2=1,IF('ก.ค.'!AA25="","",'ก.ค.'!AA25),IF('ก.ค.'!AA55="","",'ก.ค.'!AA55))</f>
        <v/>
      </c>
      <c r="CT25" s="139" t="str">
        <f>IF($B$2=1,IF('ก.ค.'!AB25="","",'ก.ค.'!AB25),IF('ก.ค.'!AB55="","",'ก.ค.'!AB55))</f>
        <v/>
      </c>
      <c r="CU25" s="139" t="str">
        <f>IF($B$2=1,IF('ก.ค.'!AC25="","",'ก.ค.'!AC25),IF('ก.ค.'!AC55="","",'ก.ค.'!AC55))</f>
        <v/>
      </c>
      <c r="CV25" s="139" t="str">
        <f>IF($B$2=1,IF('ก.ค.'!AD25="","",'ก.ค.'!AD25),IF('ก.ค.'!AD55="","",'ก.ค.'!AD55))</f>
        <v/>
      </c>
      <c r="CW25" s="139" t="str">
        <f>IF($B$2=1,IF('ก.ค.'!AE25="","",'ก.ค.'!AE25),IF('ก.ค.'!AE55="","",'ก.ค.'!AE55))</f>
        <v/>
      </c>
      <c r="CX25" s="139" t="str">
        <f>IF($B$2=1,IF('ก.ค.'!AF25="","",'ก.ค.'!AF25),IF('ก.ค.'!AF55="","",'ก.ค.'!AF55))</f>
        <v/>
      </c>
      <c r="CY25" s="139" t="str">
        <f>IF($B$2=1,IF('ก.ค.'!AG25="","",'ก.ค.'!AG25),IF('ก.ค.'!AG55="","",'ก.ค.'!AG55))</f>
        <v/>
      </c>
      <c r="CZ25" s="139" t="str">
        <f>IF($B$2=1,IF('ก.ค.'!AH25="","",'ก.ค.'!AH25),IF('ก.ค.'!AH55="","",'ก.ค.'!AH55))</f>
        <v/>
      </c>
      <c r="DA25" s="139" t="str">
        <f>IF($B$2=1,IF('ก.ค.'!AI25="","",'ก.ค.'!AI25),IF('ก.ค.'!AI55="","",'ก.ค.'!AI55))</f>
        <v/>
      </c>
      <c r="DB25" s="138">
        <f t="shared" si="13"/>
        <v>22</v>
      </c>
      <c r="DC25" s="139"/>
      <c r="DD25" s="139" t="str">
        <f>IF($B$2=1,IF('ส.ค.'!D25="","",'ส.ค.'!D25),IF('ส.ค.'!D55="","",'ส.ค.'!D55))</f>
        <v/>
      </c>
      <c r="DE25" s="139" t="str">
        <f>IF($B$2=1,IF('ส.ค.'!E25="","",'ส.ค.'!E25),IF('ส.ค.'!E55="","",'ส.ค.'!E55))</f>
        <v/>
      </c>
      <c r="DF25" s="139" t="str">
        <f>IF($B$2=1,IF('ส.ค.'!F25="","",'ส.ค.'!F25),IF('ส.ค.'!F55="","",'ส.ค.'!F55))</f>
        <v/>
      </c>
      <c r="DG25" s="139" t="str">
        <f>IF($B$2=1,IF('ส.ค.'!G25="","",'ส.ค.'!G25),IF('ส.ค.'!G55="","",'ส.ค.'!G55))</f>
        <v/>
      </c>
      <c r="DH25" s="139" t="str">
        <f>IF($B$2=1,IF('ส.ค.'!H25="","",'ส.ค.'!H25),IF('ส.ค.'!H55="","",'ส.ค.'!H55))</f>
        <v/>
      </c>
      <c r="DI25" s="139" t="str">
        <f>IF($B$2=1,IF('ส.ค.'!I25="","",'ส.ค.'!I25),IF('ส.ค.'!I55="","",'ส.ค.'!I55))</f>
        <v/>
      </c>
      <c r="DJ25" s="139" t="str">
        <f>IF($B$2=1,IF('ส.ค.'!J25="","",'ส.ค.'!J25),IF('ส.ค.'!J55="","",'ส.ค.'!J55))</f>
        <v/>
      </c>
      <c r="DK25" s="139" t="str">
        <f>IF($B$2=1,IF('ส.ค.'!K25="","",'ส.ค.'!K25),IF('ส.ค.'!K55="","",'ส.ค.'!K55))</f>
        <v/>
      </c>
      <c r="DL25" s="139" t="str">
        <f>IF($B$2=1,IF('ส.ค.'!L25="","",'ส.ค.'!L25),IF('ส.ค.'!L55="","",'ส.ค.'!L55))</f>
        <v/>
      </c>
      <c r="DM25" s="139" t="str">
        <f>IF($B$2=1,IF('ส.ค.'!M25="","",'ส.ค.'!M25),IF('ส.ค.'!M55="","",'ส.ค.'!M55))</f>
        <v/>
      </c>
      <c r="DN25" s="139" t="str">
        <f>IF($B$2=1,IF('ส.ค.'!N25="","",'ส.ค.'!N25),IF('ส.ค.'!N55="","",'ส.ค.'!N55))</f>
        <v/>
      </c>
      <c r="DO25" s="139" t="str">
        <f>IF($B$2=1,IF('ส.ค.'!O25="","",'ส.ค.'!O25),IF('ส.ค.'!O55="","",'ส.ค.'!O55))</f>
        <v/>
      </c>
      <c r="DP25" s="139" t="str">
        <f>IF($B$2=1,IF('ส.ค.'!P25="","",'ส.ค.'!P25),IF('ส.ค.'!P55="","",'ส.ค.'!P55))</f>
        <v/>
      </c>
      <c r="DQ25" s="139" t="str">
        <f>IF($B$2=1,IF('ส.ค.'!Q25="","",'ส.ค.'!Q25),IF('ส.ค.'!Q55="","",'ส.ค.'!Q55))</f>
        <v/>
      </c>
      <c r="DR25" s="139" t="str">
        <f>IF($B$2=1,IF('ส.ค.'!R25="","",'ส.ค.'!R25),IF('ส.ค.'!R55="","",'ส.ค.'!R55))</f>
        <v/>
      </c>
      <c r="DS25" s="139" t="str">
        <f>IF($B$2=1,IF('ส.ค.'!S25="","",'ส.ค.'!S25),IF('ส.ค.'!S55="","",'ส.ค.'!S55))</f>
        <v/>
      </c>
      <c r="DT25" s="139" t="str">
        <f>IF($B$2=1,IF('ส.ค.'!T25="","",'ส.ค.'!T25),IF('ส.ค.'!T55="","",'ส.ค.'!T55))</f>
        <v/>
      </c>
      <c r="DU25" s="139" t="str">
        <f>IF($B$2=1,IF('ส.ค.'!U25="","",'ส.ค.'!U25),IF('ส.ค.'!U55="","",'ส.ค.'!U55))</f>
        <v/>
      </c>
      <c r="DV25" s="139" t="str">
        <f>IF($B$2=1,IF('ส.ค.'!V25="","",'ส.ค.'!V25),IF('ส.ค.'!V55="","",'ส.ค.'!V55))</f>
        <v/>
      </c>
      <c r="DW25" s="139" t="str">
        <f>IF($B$2=1,IF('ส.ค.'!W25="","",'ส.ค.'!W25),IF('ส.ค.'!W55="","",'ส.ค.'!W55))</f>
        <v/>
      </c>
      <c r="DX25" s="139" t="str">
        <f>IF($B$2=1,IF('ส.ค.'!X25="","",'ส.ค.'!X25),IF('ส.ค.'!X55="","",'ส.ค.'!X55))</f>
        <v/>
      </c>
      <c r="DY25" s="139" t="str">
        <f>IF($B$2=1,IF('ส.ค.'!Y25="","",'ส.ค.'!Y25),IF('ส.ค.'!Y55="","",'ส.ค.'!Y55))</f>
        <v/>
      </c>
      <c r="DZ25" s="139" t="str">
        <f>IF($B$2=1,IF('ส.ค.'!Z25="","",'ส.ค.'!Z25),IF('ส.ค.'!Z55="","",'ส.ค.'!Z55))</f>
        <v/>
      </c>
      <c r="EA25" s="139" t="str">
        <f>IF($B$2=1,IF('ส.ค.'!AA25="","",'ส.ค.'!AA25),IF('ส.ค.'!AA55="","",'ส.ค.'!AA55))</f>
        <v/>
      </c>
      <c r="EB25" s="139" t="str">
        <f>IF($B$2=1,IF('ส.ค.'!AB25="","",'ส.ค.'!AB25),IF('ส.ค.'!AB55="","",'ส.ค.'!AB55))</f>
        <v/>
      </c>
      <c r="EC25" s="139" t="str">
        <f>IF($B$2=1,IF('ส.ค.'!AC25="","",'ส.ค.'!AC25),IF('ส.ค.'!AC55="","",'ส.ค.'!AC55))</f>
        <v/>
      </c>
      <c r="ED25" s="139" t="str">
        <f>IF($B$2=1,IF('ส.ค.'!AD25="","",'ส.ค.'!AD25),IF('ส.ค.'!AD55="","",'ส.ค.'!AD55))</f>
        <v/>
      </c>
      <c r="EE25" s="139" t="str">
        <f>IF($B$2=1,IF('ส.ค.'!AE25="","",'ส.ค.'!AE25),IF('ส.ค.'!AE55="","",'ส.ค.'!AE55))</f>
        <v/>
      </c>
      <c r="EF25" s="139" t="str">
        <f>IF($B$2=1,IF('ส.ค.'!AF25="","",'ส.ค.'!AF25),IF('ส.ค.'!AF55="","",'ส.ค.'!AF55))</f>
        <v/>
      </c>
      <c r="EG25" s="139" t="str">
        <f>IF($B$2=1,IF('ส.ค.'!AG25="","",'ส.ค.'!AG25),IF('ส.ค.'!AG55="","",'ส.ค.'!AG55))</f>
        <v/>
      </c>
      <c r="EH25" s="139" t="str">
        <f>IF($B$2=1,IF('ส.ค.'!AH25="","",'ส.ค.'!AH25),IF('ส.ค.'!AH55="","",'ส.ค.'!AH55))</f>
        <v/>
      </c>
      <c r="EI25" s="139" t="str">
        <f>IF($B$2=1,IF('ส.ค.'!AI25="","",'ส.ค.'!AI25),IF('ส.ค.'!AI55="","",'ส.ค.'!AI55))</f>
        <v/>
      </c>
      <c r="EJ25" s="138">
        <f t="shared" si="14"/>
        <v>22</v>
      </c>
      <c r="EK25" s="139"/>
      <c r="EL25" s="139" t="str">
        <f>IF($B$2=1,IF('ก.ย.'!D25="","",'ก.ย.'!D25),IF('ก.ย.'!D55="","",'ก.ย.'!D55))</f>
        <v/>
      </c>
      <c r="EM25" s="139" t="str">
        <f>IF($B$2=1,IF('ก.ย.'!E25="","",'ก.ย.'!E25),IF('ก.ย.'!E55="","",'ก.ย.'!E55))</f>
        <v/>
      </c>
      <c r="EN25" s="139" t="str">
        <f>IF($B$2=1,IF('ก.ย.'!F25="","",'ก.ย.'!F25),IF('ก.ย.'!F55="","",'ก.ย.'!F55))</f>
        <v/>
      </c>
      <c r="EO25" s="139" t="str">
        <f>IF($B$2=1,IF('ก.ย.'!G25="","",'ก.ย.'!G25),IF('ก.ย.'!G55="","",'ก.ย.'!G55))</f>
        <v/>
      </c>
      <c r="EP25" s="139" t="str">
        <f>IF($B$2=1,IF('ก.ย.'!H25="","",'ก.ย.'!H25),IF('ก.ย.'!H55="","",'ก.ย.'!H55))</f>
        <v/>
      </c>
      <c r="EQ25" s="139" t="str">
        <f>IF($B$2=1,IF('ก.ย.'!I25="","",'ก.ย.'!I25),IF('ก.ย.'!I55="","",'ก.ย.'!I55))</f>
        <v/>
      </c>
      <c r="ER25" s="139" t="str">
        <f>IF($B$2=1,IF('ก.ย.'!J25="","",'ก.ย.'!J25),IF('ก.ย.'!J55="","",'ก.ย.'!J55))</f>
        <v/>
      </c>
      <c r="ES25" s="139" t="str">
        <f>IF($B$2=1,IF('ก.ย.'!K25="","",'ก.ย.'!K25),IF('ก.ย.'!K55="","",'ก.ย.'!K55))</f>
        <v/>
      </c>
      <c r="ET25" s="139" t="str">
        <f>IF($B$2=1,IF('ก.ย.'!L25="","",'ก.ย.'!L25),IF('ก.ย.'!L55="","",'ก.ย.'!L55))</f>
        <v/>
      </c>
      <c r="EU25" s="139" t="str">
        <f>IF($B$2=1,IF('ก.ย.'!M25="","",'ก.ย.'!M25),IF('ก.ย.'!M55="","",'ก.ย.'!M55))</f>
        <v/>
      </c>
      <c r="EV25" s="139" t="str">
        <f>IF($B$2=1,IF('ก.ย.'!N25="","",'ก.ย.'!N25),IF('ก.ย.'!N55="","",'ก.ย.'!N55))</f>
        <v/>
      </c>
      <c r="EW25" s="139" t="str">
        <f>IF($B$2=1,IF('ก.ย.'!O25="","",'ก.ย.'!O25),IF('ก.ย.'!O55="","",'ก.ย.'!O55))</f>
        <v/>
      </c>
      <c r="EX25" s="139" t="str">
        <f>IF($B$2=1,IF('ก.ย.'!P25="","",'ก.ย.'!P25),IF('ก.ย.'!P55="","",'ก.ย.'!P55))</f>
        <v/>
      </c>
      <c r="EY25" s="139" t="str">
        <f>IF($B$2=1,IF('ก.ย.'!Q25="","",'ก.ย.'!Q25),IF('ก.ย.'!Q55="","",'ก.ย.'!Q55))</f>
        <v/>
      </c>
      <c r="EZ25" s="139" t="str">
        <f>IF($B$2=1,IF('ก.ย.'!R25="","",'ก.ย.'!R25),IF('ก.ย.'!R55="","",'ก.ย.'!R55))</f>
        <v/>
      </c>
      <c r="FA25" s="139" t="str">
        <f>IF($B$2=1,IF('ก.ย.'!S25="","",'ก.ย.'!S25),IF('ก.ย.'!S55="","",'ก.ย.'!S55))</f>
        <v/>
      </c>
      <c r="FB25" s="139" t="str">
        <f>IF($B$2=1,IF('ก.ย.'!T25="","",'ก.ย.'!T25),IF('ก.ย.'!T55="","",'ก.ย.'!T55))</f>
        <v/>
      </c>
      <c r="FC25" s="139" t="str">
        <f>IF($B$2=1,IF('ก.ย.'!U25="","",'ก.ย.'!U25),IF('ก.ย.'!U55="","",'ก.ย.'!U55))</f>
        <v/>
      </c>
      <c r="FD25" s="139" t="str">
        <f>IF($B$2=1,IF('ก.ย.'!V25="","",'ก.ย.'!V25),IF('ก.ย.'!V55="","",'ก.ย.'!V55))</f>
        <v/>
      </c>
      <c r="FE25" s="139" t="str">
        <f>IF($B$2=1,IF('ก.ย.'!W25="","",'ก.ย.'!W25),IF('ก.ย.'!W55="","",'ก.ย.'!W55))</f>
        <v/>
      </c>
      <c r="FF25" s="139" t="str">
        <f>IF($B$2=1,IF('ก.ย.'!X25="","",'ก.ย.'!X25),IF('ก.ย.'!X55="","",'ก.ย.'!X55))</f>
        <v/>
      </c>
      <c r="FG25" s="139" t="str">
        <f>IF($B$2=1,IF('ก.ย.'!Y25="","",'ก.ย.'!Y25),IF('ก.ย.'!Y55="","",'ก.ย.'!Y55))</f>
        <v/>
      </c>
      <c r="FH25" s="139" t="str">
        <f>IF($B$2=1,IF('ก.ย.'!Z25="","",'ก.ย.'!Z25),IF('ก.ย.'!Z55="","",'ก.ย.'!Z55))</f>
        <v/>
      </c>
      <c r="FI25" s="139" t="str">
        <f>IF($B$2=1,IF('ก.ย.'!AA25="","",'ก.ย.'!AA25),IF('ก.ย.'!AA55="","",'ก.ย.'!AA55))</f>
        <v/>
      </c>
      <c r="FJ25" s="139" t="str">
        <f>IF($B$2=1,IF('ก.ย.'!AB25="","",'ก.ย.'!AB25),IF('ก.ย.'!AB55="","",'ก.ย.'!AB55))</f>
        <v/>
      </c>
      <c r="FK25" s="139" t="str">
        <f>IF($B$2=1,IF('ก.ย.'!AC25="","",'ก.ย.'!AC25),IF('ก.ย.'!AC55="","",'ก.ย.'!AC55))</f>
        <v/>
      </c>
      <c r="FL25" s="139" t="str">
        <f>IF($B$2=1,IF('ก.ย.'!AD25="","",'ก.ย.'!AD25),IF('ก.ย.'!AD55="","",'ก.ย.'!AD55))</f>
        <v/>
      </c>
      <c r="FM25" s="139" t="str">
        <f>IF($B$2=1,IF('ก.ย.'!AE25="","",'ก.ย.'!AE25),IF('ก.ย.'!AE55="","",'ก.ย.'!AE55))</f>
        <v/>
      </c>
      <c r="FN25" s="139" t="str">
        <f>IF($B$2=1,IF('ก.ย.'!AF25="","",'ก.ย.'!AF25),IF('ก.ย.'!AF55="","",'ก.ย.'!AF55))</f>
        <v/>
      </c>
      <c r="FO25" s="139" t="str">
        <f>IF($B$2=1,IF('ก.ย.'!AG25="","",'ก.ย.'!AG25),IF('ก.ย.'!AG55="","",'ก.ย.'!AG55))</f>
        <v/>
      </c>
      <c r="FP25" s="139" t="str">
        <f>IF($B$2=1,IF('ก.ย.'!AH25="","",'ก.ย.'!AH25),IF('ก.ย.'!AH55="","",'ก.ย.'!AH55))</f>
        <v/>
      </c>
      <c r="FQ25" s="139" t="str">
        <f>IF($B$2=1,IF('ก.ย.'!AI25="","",'ก.ย.'!AI25),IF('ก.ย.'!AI55="","",'ก.ย.'!AI55))</f>
        <v/>
      </c>
      <c r="FR25" s="138">
        <f t="shared" si="15"/>
        <v>22</v>
      </c>
      <c r="FS25" s="139"/>
      <c r="FT25" s="139" t="str">
        <f>IF($B$2=1,IF('ต.ค.'!D25="","",'ต.ค.'!D25),IF('ต.ค.'!D55="","",'ต.ค.'!D55))</f>
        <v/>
      </c>
      <c r="FU25" s="139" t="str">
        <f>IF($B$2=1,IF('ต.ค.'!E25="","",'ต.ค.'!E25),IF('ต.ค.'!E55="","",'ต.ค.'!E55))</f>
        <v/>
      </c>
      <c r="FV25" s="139" t="str">
        <f>IF($B$2=1,IF('ต.ค.'!F25="","",'ต.ค.'!F25),IF('ต.ค.'!F55="","",'ต.ค.'!F55))</f>
        <v/>
      </c>
      <c r="FW25" s="139" t="str">
        <f>IF($B$2=1,IF('ต.ค.'!G25="","",'ต.ค.'!G25),IF('ต.ค.'!G55="","",'ต.ค.'!G55))</f>
        <v/>
      </c>
      <c r="FX25" s="139" t="str">
        <f>IF($B$2=1,IF('ต.ค.'!H25="","",'ต.ค.'!H25),IF('ต.ค.'!H55="","",'ต.ค.'!H55))</f>
        <v/>
      </c>
      <c r="FY25" s="139" t="str">
        <f>IF($B$2=1,IF('ต.ค.'!I25="","",'ต.ค.'!I25),IF('ต.ค.'!I55="","",'ต.ค.'!I55))</f>
        <v/>
      </c>
      <c r="FZ25" s="139" t="str">
        <f>IF($B$2=1,IF('ต.ค.'!J25="","",'ต.ค.'!J25),IF('ต.ค.'!J55="","",'ต.ค.'!J55))</f>
        <v/>
      </c>
      <c r="GA25" s="139" t="str">
        <f>IF($B$2=1,IF('ต.ค.'!K25="","",'ต.ค.'!K25),IF('ต.ค.'!K55="","",'ต.ค.'!K55))</f>
        <v/>
      </c>
      <c r="GB25" s="139" t="str">
        <f>IF($B$2=1,IF('ต.ค.'!L25="","",'ต.ค.'!L25),IF('ต.ค.'!L55="","",'ต.ค.'!L55))</f>
        <v/>
      </c>
      <c r="GC25" s="139" t="str">
        <f>IF($B$2=1,IF('ต.ค.'!M25="","",'ต.ค.'!M25),IF('ต.ค.'!M55="","",'ต.ค.'!M55))</f>
        <v/>
      </c>
      <c r="GD25" s="139" t="str">
        <f>IF($B$2=1,IF('ต.ค.'!N25="","",'ต.ค.'!N25),IF('ต.ค.'!N55="","",'ต.ค.'!N55))</f>
        <v/>
      </c>
      <c r="GE25" s="139" t="str">
        <f>IF($B$2=1,IF('ต.ค.'!O25="","",'ต.ค.'!O25),IF('ต.ค.'!O55="","",'ต.ค.'!O55))</f>
        <v/>
      </c>
      <c r="GF25" s="139" t="str">
        <f>IF($B$2=1,IF('ต.ค.'!P25="","",'ต.ค.'!P25),IF('ต.ค.'!P55="","",'ต.ค.'!P55))</f>
        <v/>
      </c>
      <c r="GG25" s="139" t="str">
        <f>IF($B$2=1,IF('ต.ค.'!Q25="","",'ต.ค.'!Q25),IF('ต.ค.'!Q55="","",'ต.ค.'!Q55))</f>
        <v/>
      </c>
      <c r="GH25" s="139" t="str">
        <f>IF($B$2=1,IF('ต.ค.'!R25="","",'ต.ค.'!R25),IF('ต.ค.'!R55="","",'ต.ค.'!R55))</f>
        <v/>
      </c>
      <c r="GI25" s="139" t="str">
        <f>IF($B$2=1,IF('ต.ค.'!S25="","",'ต.ค.'!S25),IF('ต.ค.'!S55="","",'ต.ค.'!S55))</f>
        <v/>
      </c>
      <c r="GJ25" s="139" t="str">
        <f>IF($B$2=1,IF('ต.ค.'!T25="","",'ต.ค.'!T25),IF('ต.ค.'!T55="","",'ต.ค.'!T55))</f>
        <v/>
      </c>
      <c r="GK25" s="139" t="str">
        <f>IF($B$2=1,IF('ต.ค.'!U25="","",'ต.ค.'!U25),IF('ต.ค.'!U55="","",'ต.ค.'!U55))</f>
        <v/>
      </c>
      <c r="GL25" s="139" t="str">
        <f>IF($B$2=1,IF('ต.ค.'!V25="","",'ต.ค.'!V25),IF('ต.ค.'!V55="","",'ต.ค.'!V55))</f>
        <v/>
      </c>
      <c r="GM25" s="139" t="str">
        <f>IF($B$2=1,IF('ต.ค.'!W25="","",'ต.ค.'!W25),IF('ต.ค.'!W55="","",'ต.ค.'!W55))</f>
        <v/>
      </c>
      <c r="GN25" s="139" t="str">
        <f>IF($B$2=1,IF('ต.ค.'!X25="","",'ต.ค.'!X25),IF('ต.ค.'!X55="","",'ต.ค.'!X55))</f>
        <v/>
      </c>
      <c r="GO25" s="139" t="str">
        <f>IF($B$2=1,IF('ต.ค.'!Y25="","",'ต.ค.'!Y25),IF('ต.ค.'!Y55="","",'ต.ค.'!Y55))</f>
        <v/>
      </c>
      <c r="GP25" s="139" t="str">
        <f>IF($B$2=1,IF('ต.ค.'!Z25="","",'ต.ค.'!Z25),IF('ต.ค.'!Z55="","",'ต.ค.'!Z55))</f>
        <v/>
      </c>
      <c r="GQ25" s="139" t="str">
        <f>IF($B$2=1,IF('ต.ค.'!AA25="","",'ต.ค.'!AA25),IF('ต.ค.'!AA55="","",'ต.ค.'!AA55))</f>
        <v/>
      </c>
      <c r="GR25" s="139" t="str">
        <f>IF($B$2=1,IF('ต.ค.'!AB25="","",'ต.ค.'!AB25),IF('ต.ค.'!AB55="","",'ต.ค.'!AB55))</f>
        <v/>
      </c>
      <c r="GS25" s="139" t="str">
        <f>IF($B$2=1,IF('ต.ค.'!AC25="","",'ต.ค.'!AC25),IF('ต.ค.'!AC55="","",'ต.ค.'!AC55))</f>
        <v/>
      </c>
      <c r="GT25" s="139" t="str">
        <f>IF($B$2=1,IF('ต.ค.'!AD25="","",'ต.ค.'!AD25),IF('ต.ค.'!AD55="","",'ต.ค.'!AD55))</f>
        <v/>
      </c>
      <c r="GU25" s="139" t="str">
        <f>IF($B$2=1,IF('ต.ค.'!AE25="","",'ต.ค.'!AE25),IF('ต.ค.'!AE55="","",'ต.ค.'!AE55))</f>
        <v/>
      </c>
      <c r="GV25" s="139" t="str">
        <f>IF($B$2=1,IF('ต.ค.'!AF25="","",'ต.ค.'!AF25),IF('ต.ค.'!AF55="","",'ต.ค.'!AF55))</f>
        <v/>
      </c>
      <c r="GW25" s="139" t="str">
        <f>IF($B$2=1,IF('ต.ค.'!AG25="","",'ต.ค.'!AG25),IF('ต.ค.'!AG55="","",'ต.ค.'!AG55))</f>
        <v/>
      </c>
      <c r="GX25" s="139" t="str">
        <f>IF($B$2=1,IF('ต.ค.'!AH25="","",'ต.ค.'!AH25),IF('ต.ค.'!AH55="","",'ต.ค.'!AH55))</f>
        <v/>
      </c>
      <c r="GY25" s="139" t="str">
        <f>IF($B$2=1,IF('ต.ค.'!AI25="","",'ต.ค.'!AI25),IF('ต.ค.'!AI55="","",'ต.ค.'!AI55))</f>
        <v/>
      </c>
      <c r="GZ25" s="138">
        <f t="shared" si="16"/>
        <v>22</v>
      </c>
      <c r="HA25" s="139"/>
      <c r="HB25" s="139" t="str">
        <f>IF($B$2=1,IF('พ.ย.'!D25="","",'พ.ย.'!D25),IF('พ.ย.'!D55="","",'พ.ย.'!D55))</f>
        <v/>
      </c>
      <c r="HC25" s="139" t="str">
        <f>IF($B$2=1,IF('พ.ย.'!E25="","",'พ.ย.'!E25),IF('พ.ย.'!E55="","",'พ.ย.'!E55))</f>
        <v/>
      </c>
      <c r="HD25" s="139" t="str">
        <f>IF($B$2=1,IF('พ.ย.'!F25="","",'พ.ย.'!F25),IF('พ.ย.'!F55="","",'พ.ย.'!F55))</f>
        <v/>
      </c>
      <c r="HE25" s="139" t="str">
        <f>IF($B$2=1,IF('พ.ย.'!G25="","",'พ.ย.'!G25),IF('พ.ย.'!G55="","",'พ.ย.'!G55))</f>
        <v/>
      </c>
      <c r="HF25" s="139" t="str">
        <f>IF($B$2=1,IF('พ.ย.'!H25="","",'พ.ย.'!H25),IF('พ.ย.'!H55="","",'พ.ย.'!H55))</f>
        <v/>
      </c>
      <c r="HG25" s="139" t="str">
        <f>IF($B$2=1,IF('พ.ย.'!I25="","",'พ.ย.'!I25),IF('พ.ย.'!I55="","",'พ.ย.'!I55))</f>
        <v/>
      </c>
      <c r="HH25" s="139" t="str">
        <f>IF($B$2=1,IF('พ.ย.'!J25="","",'พ.ย.'!J25),IF('พ.ย.'!J55="","",'พ.ย.'!J55))</f>
        <v/>
      </c>
      <c r="HI25" s="139" t="str">
        <f>IF($B$2=1,IF('พ.ย.'!K25="","",'พ.ย.'!K25),IF('พ.ย.'!K55="","",'พ.ย.'!K55))</f>
        <v/>
      </c>
      <c r="HJ25" s="139" t="str">
        <f>IF($B$2=1,IF('พ.ย.'!L25="","",'พ.ย.'!L25),IF('พ.ย.'!L55="","",'พ.ย.'!L55))</f>
        <v/>
      </c>
      <c r="HK25" s="139" t="str">
        <f>IF($B$2=1,IF('พ.ย.'!M25="","",'พ.ย.'!M25),IF('พ.ย.'!M55="","",'พ.ย.'!M55))</f>
        <v/>
      </c>
      <c r="HL25" s="139" t="str">
        <f>IF($B$2=1,IF('พ.ย.'!N25="","",'พ.ย.'!N25),IF('พ.ย.'!N55="","",'พ.ย.'!N55))</f>
        <v/>
      </c>
      <c r="HM25" s="139" t="str">
        <f>IF($B$2=1,IF('พ.ย.'!O25="","",'พ.ย.'!O25),IF('พ.ย.'!O55="","",'พ.ย.'!O55))</f>
        <v/>
      </c>
      <c r="HN25" s="139" t="str">
        <f>IF($B$2=1,IF('พ.ย.'!P25="","",'พ.ย.'!P25),IF('พ.ย.'!P55="","",'พ.ย.'!P55))</f>
        <v/>
      </c>
      <c r="HO25" s="139" t="str">
        <f>IF($B$2=1,IF('พ.ย.'!Q25="","",'พ.ย.'!Q25),IF('พ.ย.'!Q55="","",'พ.ย.'!Q55))</f>
        <v/>
      </c>
      <c r="HP25" s="139" t="str">
        <f>IF($B$2=1,IF('พ.ย.'!R25="","",'พ.ย.'!R25),IF('พ.ย.'!R55="","",'พ.ย.'!R55))</f>
        <v/>
      </c>
      <c r="HQ25" s="139" t="str">
        <f>IF($B$2=1,IF('พ.ย.'!S25="","",'พ.ย.'!S25),IF('พ.ย.'!S55="","",'พ.ย.'!S55))</f>
        <v/>
      </c>
      <c r="HR25" s="139" t="str">
        <f>IF($B$2=1,IF('พ.ย.'!T25="","",'พ.ย.'!T25),IF('พ.ย.'!T55="","",'พ.ย.'!T55))</f>
        <v/>
      </c>
      <c r="HS25" s="139" t="str">
        <f>IF($B$2=1,IF('พ.ย.'!U25="","",'พ.ย.'!U25),IF('พ.ย.'!U55="","",'พ.ย.'!U55))</f>
        <v/>
      </c>
      <c r="HT25" s="139" t="str">
        <f>IF($B$2=1,IF('พ.ย.'!V25="","",'พ.ย.'!V25),IF('พ.ย.'!V55="","",'พ.ย.'!V55))</f>
        <v/>
      </c>
      <c r="HU25" s="139" t="str">
        <f>IF($B$2=1,IF('พ.ย.'!W25="","",'พ.ย.'!W25),IF('พ.ย.'!W55="","",'พ.ย.'!W55))</f>
        <v/>
      </c>
      <c r="HV25" s="139" t="str">
        <f>IF($B$2=1,IF('พ.ย.'!X25="","",'พ.ย.'!X25),IF('พ.ย.'!X55="","",'พ.ย.'!X55))</f>
        <v/>
      </c>
      <c r="HW25" s="139" t="str">
        <f>IF($B$2=1,IF('พ.ย.'!Y25="","",'พ.ย.'!Y25),IF('พ.ย.'!Y55="","",'พ.ย.'!Y55))</f>
        <v/>
      </c>
      <c r="HX25" s="139" t="str">
        <f>IF($B$2=1,IF('พ.ย.'!Z25="","",'พ.ย.'!Z25),IF('พ.ย.'!Z55="","",'พ.ย.'!Z55))</f>
        <v/>
      </c>
      <c r="HY25" s="139" t="str">
        <f>IF($B$2=1,IF('พ.ย.'!AA25="","",'พ.ย.'!AA25),IF('พ.ย.'!AA55="","",'พ.ย.'!AA55))</f>
        <v/>
      </c>
      <c r="HZ25" s="139" t="str">
        <f>IF($B$2=1,IF('พ.ย.'!AB25="","",'พ.ย.'!AB25),IF('พ.ย.'!AB55="","",'พ.ย.'!AB55))</f>
        <v/>
      </c>
      <c r="IA25" s="139" t="str">
        <f>IF($B$2=1,IF('พ.ย.'!AC25="","",'พ.ย.'!AC25),IF('พ.ย.'!AC55="","",'พ.ย.'!AC55))</f>
        <v/>
      </c>
      <c r="IB25" s="139" t="str">
        <f>IF($B$2=1,IF('พ.ย.'!AD25="","",'พ.ย.'!AD25),IF('พ.ย.'!AD55="","",'พ.ย.'!AD55))</f>
        <v/>
      </c>
      <c r="IC25" s="139" t="str">
        <f>IF($B$2=1,IF('พ.ย.'!AE25="","",'พ.ย.'!AE25),IF('พ.ย.'!AE55="","",'พ.ย.'!AE55))</f>
        <v/>
      </c>
      <c r="ID25" s="139" t="str">
        <f>IF($B$2=1,IF('พ.ย.'!AF25="","",'พ.ย.'!AF25),IF('พ.ย.'!AF55="","",'พ.ย.'!AF55))</f>
        <v/>
      </c>
      <c r="IE25" s="139" t="str">
        <f>IF($B$2=1,IF('พ.ย.'!AG25="","",'พ.ย.'!AG25),IF('พ.ย.'!AG55="","",'พ.ย.'!AG55))</f>
        <v/>
      </c>
      <c r="IF25" s="139" t="str">
        <f>IF($B$2=1,IF('พ.ย.'!AH25="","",'พ.ย.'!AH25),IF('พ.ย.'!AH55="","",'พ.ย.'!AH55))</f>
        <v/>
      </c>
      <c r="IG25" s="139" t="str">
        <f>IF($B$2=1,IF('พ.ย.'!AI25="","",'พ.ย.'!AI25),IF('พ.ย.'!AI55="","",'พ.ย.'!AI55))</f>
        <v/>
      </c>
      <c r="IH25" s="138">
        <f t="shared" si="17"/>
        <v>22</v>
      </c>
      <c r="II25" s="139"/>
      <c r="IJ25" s="139" t="str">
        <f>IF($B$2=1,IF('ธ.ค.'!D25="","",'ธ.ค.'!D25),IF('ธ.ค.'!D55="","",'ธ.ค.'!D55))</f>
        <v/>
      </c>
      <c r="IK25" s="139" t="str">
        <f>IF($B$2=1,IF('ธ.ค.'!E25="","",'ธ.ค.'!E25),IF('ธ.ค.'!E55="","",'ธ.ค.'!E55))</f>
        <v/>
      </c>
      <c r="IL25" s="139" t="str">
        <f>IF($B$2=1,IF('ธ.ค.'!F25="","",'ธ.ค.'!F25),IF('ธ.ค.'!F55="","",'ธ.ค.'!F55))</f>
        <v/>
      </c>
      <c r="IM25" s="139" t="str">
        <f>IF($B$2=1,IF('ธ.ค.'!G25="","",'ธ.ค.'!G25),IF('ธ.ค.'!G55="","",'ธ.ค.'!G55))</f>
        <v/>
      </c>
      <c r="IN25" s="139" t="str">
        <f>IF($B$2=1,IF('ธ.ค.'!H25="","",'ธ.ค.'!H25),IF('ธ.ค.'!H55="","",'ธ.ค.'!H55))</f>
        <v/>
      </c>
      <c r="IO25" s="139" t="str">
        <f>IF($B$2=1,IF('ธ.ค.'!I25="","",'ธ.ค.'!I25),IF('ธ.ค.'!I55="","",'ธ.ค.'!I55))</f>
        <v/>
      </c>
      <c r="IP25" s="139" t="str">
        <f>IF($B$2=1,IF('ธ.ค.'!J25="","",'ธ.ค.'!J25),IF('ธ.ค.'!J55="","",'ธ.ค.'!J55))</f>
        <v/>
      </c>
      <c r="IQ25" s="139" t="str">
        <f>IF($B$2=1,IF('ธ.ค.'!K25="","",'ธ.ค.'!K25),IF('ธ.ค.'!K55="","",'ธ.ค.'!K55))</f>
        <v/>
      </c>
      <c r="IR25" s="139" t="str">
        <f>IF($B$2=1,IF('ธ.ค.'!L25="","",'ธ.ค.'!L25),IF('ธ.ค.'!L55="","",'ธ.ค.'!L55))</f>
        <v/>
      </c>
      <c r="IS25" s="139" t="str">
        <f>IF($B$2=1,IF('ธ.ค.'!M25="","",'ธ.ค.'!M25),IF('ธ.ค.'!M55="","",'ธ.ค.'!M55))</f>
        <v/>
      </c>
      <c r="IT25" s="139" t="str">
        <f>IF($B$2=1,IF('ธ.ค.'!N25="","",'ธ.ค.'!N25),IF('ธ.ค.'!N55="","",'ธ.ค.'!N55))</f>
        <v/>
      </c>
      <c r="IU25" s="139" t="str">
        <f>IF($B$2=1,IF('ธ.ค.'!O25="","",'ธ.ค.'!O25),IF('ธ.ค.'!O55="","",'ธ.ค.'!O55))</f>
        <v/>
      </c>
      <c r="IV25" s="139" t="str">
        <f>IF($B$2=1,IF('ธ.ค.'!P25="","",'ธ.ค.'!P25),IF('ธ.ค.'!P55="","",'ธ.ค.'!P55))</f>
        <v/>
      </c>
      <c r="IW25" s="139" t="str">
        <f>IF($B$2=1,IF('ธ.ค.'!Q25="","",'ธ.ค.'!Q25),IF('ธ.ค.'!Q55="","",'ธ.ค.'!Q55))</f>
        <v/>
      </c>
      <c r="IX25" s="139" t="str">
        <f>IF($B$2=1,IF('ธ.ค.'!R25="","",'ธ.ค.'!R25),IF('ธ.ค.'!R55="","",'ธ.ค.'!R55))</f>
        <v/>
      </c>
      <c r="IY25" s="139" t="str">
        <f>IF($B$2=1,IF('ธ.ค.'!S25="","",'ธ.ค.'!S25),IF('ธ.ค.'!S55="","",'ธ.ค.'!S55))</f>
        <v/>
      </c>
      <c r="IZ25" s="139" t="str">
        <f>IF($B$2=1,IF('ธ.ค.'!T25="","",'ธ.ค.'!T25),IF('ธ.ค.'!T55="","",'ธ.ค.'!T55))</f>
        <v/>
      </c>
      <c r="JA25" s="139" t="str">
        <f>IF($B$2=1,IF('ธ.ค.'!U25="","",'ธ.ค.'!U25),IF('ธ.ค.'!U55="","",'ธ.ค.'!U55))</f>
        <v/>
      </c>
      <c r="JB25" s="139" t="str">
        <f>IF($B$2=1,IF('ธ.ค.'!V25="","",'ธ.ค.'!V25),IF('ธ.ค.'!V55="","",'ธ.ค.'!V55))</f>
        <v/>
      </c>
      <c r="JC25" s="139" t="str">
        <f>IF($B$2=1,IF('ธ.ค.'!W25="","",'ธ.ค.'!W25),IF('ธ.ค.'!W55="","",'ธ.ค.'!W55))</f>
        <v/>
      </c>
      <c r="JD25" s="139" t="str">
        <f>IF($B$2=1,IF('ธ.ค.'!X25="","",'ธ.ค.'!X25),IF('ธ.ค.'!X55="","",'ธ.ค.'!X55))</f>
        <v/>
      </c>
      <c r="JE25" s="139" t="str">
        <f>IF($B$2=1,IF('ธ.ค.'!Y25="","",'ธ.ค.'!Y25),IF('ธ.ค.'!Y55="","",'ธ.ค.'!Y55))</f>
        <v/>
      </c>
      <c r="JF25" s="139" t="str">
        <f>IF($B$2=1,IF('ธ.ค.'!Z25="","",'ธ.ค.'!Z25),IF('ธ.ค.'!Z55="","",'ธ.ค.'!Z55))</f>
        <v/>
      </c>
      <c r="JG25" s="139" t="str">
        <f>IF($B$2=1,IF('ธ.ค.'!AA25="","",'ธ.ค.'!AA25),IF('ธ.ค.'!AA55="","",'ธ.ค.'!AA55))</f>
        <v/>
      </c>
      <c r="JH25" s="139" t="str">
        <f>IF($B$2=1,IF('ธ.ค.'!AB25="","",'ธ.ค.'!AB25),IF('ธ.ค.'!AB55="","",'ธ.ค.'!AB55))</f>
        <v/>
      </c>
      <c r="JI25" s="139" t="str">
        <f>IF($B$2=1,IF('ธ.ค.'!AC25="","",'ธ.ค.'!AC25),IF('ธ.ค.'!AC55="","",'ธ.ค.'!AC55))</f>
        <v/>
      </c>
      <c r="JJ25" s="139" t="str">
        <f>IF($B$2=1,IF('ธ.ค.'!AD25="","",'ธ.ค.'!AD25),IF('ธ.ค.'!AD55="","",'ธ.ค.'!AD55))</f>
        <v/>
      </c>
      <c r="JK25" s="139" t="str">
        <f>IF($B$2=1,IF('ธ.ค.'!AE25="","",'ธ.ค.'!AE25),IF('ธ.ค.'!AE55="","",'ธ.ค.'!AE55))</f>
        <v/>
      </c>
      <c r="JL25" s="139" t="str">
        <f>IF($B$2=1,IF('ธ.ค.'!AF25="","",'ธ.ค.'!AF25),IF('ธ.ค.'!AF55="","",'ธ.ค.'!AF55))</f>
        <v/>
      </c>
      <c r="JM25" s="139" t="str">
        <f>IF($B$2=1,IF('ธ.ค.'!AG25="","",'ธ.ค.'!AG25),IF('ธ.ค.'!AG55="","",'ธ.ค.'!AG55))</f>
        <v/>
      </c>
      <c r="JN25" s="139" t="str">
        <f>IF($B$2=1,IF('ธ.ค.'!AH25="","",'ธ.ค.'!AH25),IF('ธ.ค.'!AH55="","",'ธ.ค.'!AH55))</f>
        <v/>
      </c>
      <c r="JO25" s="139" t="str">
        <f>IF($B$2=1,IF('ธ.ค.'!AI25="","",'ธ.ค.'!AI25),IF('ธ.ค.'!AI55="","",'ธ.ค.'!AI55))</f>
        <v/>
      </c>
      <c r="JP25" s="138">
        <f t="shared" si="18"/>
        <v>22</v>
      </c>
      <c r="JQ25" s="139"/>
      <c r="JR25" s="139" t="str">
        <f>IF($B$2=1,IF('ม.ค.'!D25="","",'ม.ค.'!D25),IF('ม.ค.'!D55="","",'ม.ค.'!D55))</f>
        <v/>
      </c>
      <c r="JS25" s="139" t="str">
        <f>IF($B$2=1,IF('ม.ค.'!E25="","",'ม.ค.'!E25),IF('ม.ค.'!E55="","",'ม.ค.'!E55))</f>
        <v/>
      </c>
      <c r="JT25" s="139" t="str">
        <f>IF($B$2=1,IF('ม.ค.'!F25="","",'ม.ค.'!F25),IF('ม.ค.'!F55="","",'ม.ค.'!F55))</f>
        <v/>
      </c>
      <c r="JU25" s="139" t="str">
        <f>IF($B$2=1,IF('ม.ค.'!G25="","",'ม.ค.'!G25),IF('ม.ค.'!G55="","",'ม.ค.'!G55))</f>
        <v/>
      </c>
      <c r="JV25" s="139" t="str">
        <f>IF($B$2=1,IF('ม.ค.'!H25="","",'ม.ค.'!H25),IF('ม.ค.'!H55="","",'ม.ค.'!H55))</f>
        <v/>
      </c>
      <c r="JW25" s="139" t="str">
        <f>IF($B$2=1,IF('ม.ค.'!I25="","",'ม.ค.'!I25),IF('ม.ค.'!I55="","",'ม.ค.'!I55))</f>
        <v/>
      </c>
      <c r="JX25" s="139" t="str">
        <f>IF($B$2=1,IF('ม.ค.'!J25="","",'ม.ค.'!J25),IF('ม.ค.'!J55="","",'ม.ค.'!J55))</f>
        <v/>
      </c>
      <c r="JY25" s="139" t="str">
        <f>IF($B$2=1,IF('ม.ค.'!K25="","",'ม.ค.'!K25),IF('ม.ค.'!K55="","",'ม.ค.'!K55))</f>
        <v/>
      </c>
      <c r="JZ25" s="139" t="str">
        <f>IF($B$2=1,IF('ม.ค.'!L25="","",'ม.ค.'!L25),IF('ม.ค.'!L55="","",'ม.ค.'!L55))</f>
        <v/>
      </c>
      <c r="KA25" s="139" t="str">
        <f>IF($B$2=1,IF('ม.ค.'!M25="","",'ม.ค.'!M25),IF('ม.ค.'!M55="","",'ม.ค.'!M55))</f>
        <v/>
      </c>
      <c r="KB25" s="139" t="str">
        <f>IF($B$2=1,IF('ม.ค.'!N25="","",'ม.ค.'!N25),IF('ม.ค.'!N55="","",'ม.ค.'!N55))</f>
        <v/>
      </c>
      <c r="KC25" s="139" t="str">
        <f>IF($B$2=1,IF('ม.ค.'!O25="","",'ม.ค.'!O25),IF('ม.ค.'!O55="","",'ม.ค.'!O55))</f>
        <v/>
      </c>
      <c r="KD25" s="139" t="str">
        <f>IF($B$2=1,IF('ม.ค.'!P25="","",'ม.ค.'!P25),IF('ม.ค.'!P55="","",'ม.ค.'!P55))</f>
        <v/>
      </c>
      <c r="KE25" s="139" t="str">
        <f>IF($B$2=1,IF('ม.ค.'!Q25="","",'ม.ค.'!Q25),IF('ม.ค.'!Q55="","",'ม.ค.'!Q55))</f>
        <v/>
      </c>
      <c r="KF25" s="139" t="str">
        <f>IF($B$2=1,IF('ม.ค.'!R25="","",'ม.ค.'!R25),IF('ม.ค.'!R55="","",'ม.ค.'!R55))</f>
        <v/>
      </c>
      <c r="KG25" s="139" t="str">
        <f>IF($B$2=1,IF('ม.ค.'!S25="","",'ม.ค.'!S25),IF('ม.ค.'!S55="","",'ม.ค.'!S55))</f>
        <v/>
      </c>
      <c r="KH25" s="139" t="str">
        <f>IF($B$2=1,IF('ม.ค.'!T25="","",'ม.ค.'!T25),IF('ม.ค.'!T55="","",'ม.ค.'!T55))</f>
        <v/>
      </c>
      <c r="KI25" s="139" t="str">
        <f>IF($B$2=1,IF('ม.ค.'!U25="","",'ม.ค.'!U25),IF('ม.ค.'!U55="","",'ม.ค.'!U55))</f>
        <v/>
      </c>
      <c r="KJ25" s="139" t="str">
        <f>IF($B$2=1,IF('ม.ค.'!V25="","",'ม.ค.'!V25),IF('ม.ค.'!V55="","",'ม.ค.'!V55))</f>
        <v/>
      </c>
      <c r="KK25" s="139" t="str">
        <f>IF($B$2=1,IF('ม.ค.'!W25="","",'ม.ค.'!W25),IF('ม.ค.'!W55="","",'ม.ค.'!W55))</f>
        <v/>
      </c>
      <c r="KL25" s="139" t="str">
        <f>IF($B$2=1,IF('ม.ค.'!X25="","",'ม.ค.'!X25),IF('ม.ค.'!X55="","",'ม.ค.'!X55))</f>
        <v/>
      </c>
      <c r="KM25" s="139" t="str">
        <f>IF($B$2=1,IF('ม.ค.'!Y25="","",'ม.ค.'!Y25),IF('ม.ค.'!Y55="","",'ม.ค.'!Y55))</f>
        <v/>
      </c>
      <c r="KN25" s="139" t="str">
        <f>IF($B$2=1,IF('ม.ค.'!Z25="","",'ม.ค.'!Z25),IF('ม.ค.'!Z55="","",'ม.ค.'!Z55))</f>
        <v/>
      </c>
      <c r="KO25" s="139" t="str">
        <f>IF($B$2=1,IF('ม.ค.'!AA25="","",'ม.ค.'!AA25),IF('ม.ค.'!AA55="","",'ม.ค.'!AA55))</f>
        <v/>
      </c>
      <c r="KP25" s="139" t="str">
        <f>IF($B$2=1,IF('ม.ค.'!AB25="","",'ม.ค.'!AB25),IF('ม.ค.'!AB55="","",'ม.ค.'!AB55))</f>
        <v/>
      </c>
      <c r="KQ25" s="139" t="str">
        <f>IF($B$2=1,IF('ม.ค.'!AC25="","",'ม.ค.'!AC25),IF('ม.ค.'!AC55="","",'ม.ค.'!AC55))</f>
        <v/>
      </c>
      <c r="KR25" s="139" t="str">
        <f>IF($B$2=1,IF('ม.ค.'!AD25="","",'ม.ค.'!AD25),IF('ม.ค.'!AD55="","",'ม.ค.'!AD55))</f>
        <v/>
      </c>
      <c r="KS25" s="139" t="str">
        <f>IF($B$2=1,IF('ม.ค.'!AE25="","",'ม.ค.'!AE25),IF('ม.ค.'!AE55="","",'ม.ค.'!AE55))</f>
        <v/>
      </c>
      <c r="KT25" s="139" t="str">
        <f>IF($B$2=1,IF('ม.ค.'!AF25="","",'ม.ค.'!AF25),IF('ม.ค.'!AF55="","",'ม.ค.'!AF55))</f>
        <v/>
      </c>
      <c r="KU25" s="139" t="str">
        <f>IF($B$2=1,IF('ม.ค.'!AG25="","",'ม.ค.'!AG25),IF('ม.ค.'!AG55="","",'ม.ค.'!AG55))</f>
        <v/>
      </c>
      <c r="KV25" s="139" t="str">
        <f>IF($B$2=1,IF('ม.ค.'!AH25="","",'ม.ค.'!AH25),IF('ม.ค.'!AH55="","",'ม.ค.'!AH55))</f>
        <v/>
      </c>
      <c r="KW25" s="139" t="str">
        <f>IF($B$2=1,IF('ม.ค.'!AI25="","",'ม.ค.'!AI25),IF('ม.ค.'!AI55="","",'ม.ค.'!AI55))</f>
        <v/>
      </c>
      <c r="KX25" s="138">
        <f t="shared" si="19"/>
        <v>22</v>
      </c>
      <c r="KY25" s="139"/>
      <c r="KZ25" s="139" t="str">
        <f>IF($B$2=1,IF('ก.พ.'!D25="","",'ก.พ.'!D25),IF('ก.พ.'!D55="","",'ก.พ.'!D55))</f>
        <v/>
      </c>
      <c r="LA25" s="139" t="str">
        <f>IF($B$2=1,IF('ก.พ.'!E25="","",'ก.พ.'!E25),IF('ก.พ.'!E55="","",'ก.พ.'!E55))</f>
        <v/>
      </c>
      <c r="LB25" s="139" t="str">
        <f>IF($B$2=1,IF('ก.พ.'!F25="","",'ก.พ.'!F25),IF('ก.พ.'!F55="","",'ก.พ.'!F55))</f>
        <v/>
      </c>
      <c r="LC25" s="139" t="str">
        <f>IF($B$2=1,IF('ก.พ.'!G25="","",'ก.พ.'!G25),IF('ก.พ.'!G55="","",'ก.พ.'!G55))</f>
        <v/>
      </c>
      <c r="LD25" s="139" t="str">
        <f>IF($B$2=1,IF('ก.พ.'!H25="","",'ก.พ.'!H25),IF('ก.พ.'!H55="","",'ก.พ.'!H55))</f>
        <v/>
      </c>
      <c r="LE25" s="139" t="str">
        <f>IF($B$2=1,IF('ก.พ.'!I25="","",'ก.พ.'!I25),IF('ก.พ.'!I55="","",'ก.พ.'!I55))</f>
        <v/>
      </c>
      <c r="LF25" s="139" t="str">
        <f>IF($B$2=1,IF('ก.พ.'!J25="","",'ก.พ.'!J25),IF('ก.พ.'!J55="","",'ก.พ.'!J55))</f>
        <v/>
      </c>
      <c r="LG25" s="139" t="str">
        <f>IF($B$2=1,IF('ก.พ.'!K25="","",'ก.พ.'!K25),IF('ก.พ.'!K55="","",'ก.พ.'!K55))</f>
        <v/>
      </c>
      <c r="LH25" s="139" t="str">
        <f>IF($B$2=1,IF('ก.พ.'!L25="","",'ก.พ.'!L25),IF('ก.พ.'!L55="","",'ก.พ.'!L55))</f>
        <v/>
      </c>
      <c r="LI25" s="139" t="str">
        <f>IF($B$2=1,IF('ก.พ.'!M25="","",'ก.พ.'!M25),IF('ก.พ.'!M55="","",'ก.พ.'!M55))</f>
        <v/>
      </c>
      <c r="LJ25" s="139" t="str">
        <f>IF($B$2=1,IF('ก.พ.'!N25="","",'ก.พ.'!N25),IF('ก.พ.'!N55="","",'ก.พ.'!N55))</f>
        <v/>
      </c>
      <c r="LK25" s="139" t="str">
        <f>IF($B$2=1,IF('ก.พ.'!O25="","",'ก.พ.'!O25),IF('ก.พ.'!O55="","",'ก.พ.'!O55))</f>
        <v/>
      </c>
      <c r="LL25" s="139" t="str">
        <f>IF($B$2=1,IF('ก.พ.'!P25="","",'ก.พ.'!P25),IF('ก.พ.'!P55="","",'ก.พ.'!P55))</f>
        <v/>
      </c>
      <c r="LM25" s="139" t="str">
        <f>IF($B$2=1,IF('ก.พ.'!Q25="","",'ก.พ.'!Q25),IF('ก.พ.'!Q55="","",'ก.พ.'!Q55))</f>
        <v/>
      </c>
      <c r="LN25" s="139" t="str">
        <f>IF($B$2=1,IF('ก.พ.'!R25="","",'ก.พ.'!R25),IF('ก.พ.'!R55="","",'ก.พ.'!R55))</f>
        <v/>
      </c>
      <c r="LO25" s="139" t="str">
        <f>IF($B$2=1,IF('ก.พ.'!S25="","",'ก.พ.'!S25),IF('ก.พ.'!S55="","",'ก.พ.'!S55))</f>
        <v/>
      </c>
      <c r="LP25" s="139" t="str">
        <f>IF($B$2=1,IF('ก.พ.'!T25="","",'ก.พ.'!T25),IF('ก.พ.'!T55="","",'ก.พ.'!T55))</f>
        <v/>
      </c>
      <c r="LQ25" s="139" t="str">
        <f>IF($B$2=1,IF('ก.พ.'!U25="","",'ก.พ.'!U25),IF('ก.พ.'!U55="","",'ก.พ.'!U55))</f>
        <v/>
      </c>
      <c r="LR25" s="139" t="str">
        <f>IF($B$2=1,IF('ก.พ.'!V25="","",'ก.พ.'!V25),IF('ก.พ.'!V55="","",'ก.พ.'!V55))</f>
        <v/>
      </c>
      <c r="LS25" s="139" t="str">
        <f>IF($B$2=1,IF('ก.พ.'!W25="","",'ก.พ.'!W25),IF('ก.พ.'!W55="","",'ก.พ.'!W55))</f>
        <v/>
      </c>
      <c r="LT25" s="139" t="str">
        <f>IF($B$2=1,IF('ก.พ.'!X25="","",'ก.พ.'!X25),IF('ก.พ.'!X55="","",'ก.พ.'!X55))</f>
        <v/>
      </c>
      <c r="LU25" s="139" t="str">
        <f>IF($B$2=1,IF('ก.พ.'!Y25="","",'ก.พ.'!Y25),IF('ก.พ.'!Y55="","",'ก.พ.'!Y55))</f>
        <v/>
      </c>
      <c r="LV25" s="139" t="str">
        <f>IF($B$2=1,IF('ก.พ.'!Z25="","",'ก.พ.'!Z25),IF('ก.พ.'!Z55="","",'ก.พ.'!Z55))</f>
        <v/>
      </c>
      <c r="LW25" s="139" t="str">
        <f>IF($B$2=1,IF('ก.พ.'!AA25="","",'ก.พ.'!AA25),IF('ก.พ.'!AA55="","",'ก.พ.'!AA55))</f>
        <v/>
      </c>
      <c r="LX25" s="139" t="str">
        <f>IF($B$2=1,IF('ก.พ.'!AB25="","",'ก.พ.'!AB25),IF('ก.พ.'!AB55="","",'ก.พ.'!AB55))</f>
        <v/>
      </c>
      <c r="LY25" s="139" t="str">
        <f>IF($B$2=1,IF('ก.พ.'!AC25="","",'ก.พ.'!AC25),IF('ก.พ.'!AC55="","",'ก.พ.'!AC55))</f>
        <v/>
      </c>
      <c r="LZ25" s="139" t="str">
        <f>IF($B$2=1,IF('ก.พ.'!AD25="","",'ก.พ.'!AD25),IF('ก.พ.'!AD55="","",'ก.พ.'!AD55))</f>
        <v/>
      </c>
      <c r="MA25" s="139" t="str">
        <f>IF($B$2=1,IF('ก.พ.'!AE25="","",'ก.พ.'!AE25),IF('ก.พ.'!AE55="","",'ก.พ.'!AE55))</f>
        <v/>
      </c>
      <c r="MB25" s="139" t="str">
        <f>IF($B$2=1,IF('ก.พ.'!AF25="","",'ก.พ.'!AF25),IF('ก.พ.'!AF55="","",'ก.พ.'!AF55))</f>
        <v/>
      </c>
      <c r="MC25" s="139" t="str">
        <f>IF($B$2=1,IF('ก.พ.'!AG25="","",'ก.พ.'!AG25),IF('ก.พ.'!AG55="","",'ก.พ.'!AG55))</f>
        <v/>
      </c>
      <c r="MD25" s="139" t="str">
        <f>IF($B$2=1,IF('ก.พ.'!AH25="","",'ก.พ.'!AH25),IF('ก.พ.'!AH55="","",'ก.พ.'!AH55))</f>
        <v/>
      </c>
      <c r="ME25" s="139" t="str">
        <f>IF($B$2=1,IF('ก.พ.'!AI25="","",'ก.พ.'!AI25),IF('ก.พ.'!AI55="","",'ก.พ.'!AI55))</f>
        <v/>
      </c>
      <c r="MF25" s="138">
        <f t="shared" si="20"/>
        <v>22</v>
      </c>
      <c r="MG25" s="139"/>
      <c r="MH25" s="139" t="str">
        <f>IF($B$2=1,IF('มี.ค.'!D25="","",'มี.ค.'!D25),IF('มี.ค.'!D55="","",'มี.ค.'!D55))</f>
        <v/>
      </c>
      <c r="MI25" s="139" t="str">
        <f>IF($B$2=1,IF('มี.ค.'!E25="","",'มี.ค.'!E25),IF('มี.ค.'!E55="","",'มี.ค.'!E55))</f>
        <v/>
      </c>
      <c r="MJ25" s="139" t="str">
        <f>IF($B$2=1,IF('มี.ค.'!F25="","",'มี.ค.'!F25),IF('มี.ค.'!F55="","",'มี.ค.'!F55))</f>
        <v/>
      </c>
      <c r="MK25" s="139" t="str">
        <f>IF($B$2=1,IF('มี.ค.'!G25="","",'มี.ค.'!G25),IF('มี.ค.'!G55="","",'มี.ค.'!G55))</f>
        <v/>
      </c>
      <c r="ML25" s="139" t="str">
        <f>IF($B$2=1,IF('มี.ค.'!H25="","",'มี.ค.'!H25),IF('มี.ค.'!H55="","",'มี.ค.'!H55))</f>
        <v/>
      </c>
      <c r="MM25" s="139" t="str">
        <f>IF($B$2=1,IF('มี.ค.'!I25="","",'มี.ค.'!I25),IF('มี.ค.'!I55="","",'มี.ค.'!I55))</f>
        <v/>
      </c>
      <c r="MN25" s="139" t="str">
        <f>IF($B$2=1,IF('มี.ค.'!J25="","",'มี.ค.'!J25),IF('มี.ค.'!J55="","",'มี.ค.'!J55))</f>
        <v/>
      </c>
      <c r="MO25" s="139" t="str">
        <f>IF($B$2=1,IF('มี.ค.'!K25="","",'มี.ค.'!K25),IF('มี.ค.'!K55="","",'มี.ค.'!K55))</f>
        <v/>
      </c>
      <c r="MP25" s="139" t="str">
        <f>IF($B$2=1,IF('มี.ค.'!L25="","",'มี.ค.'!L25),IF('มี.ค.'!L55="","",'มี.ค.'!L55))</f>
        <v/>
      </c>
      <c r="MQ25" s="139" t="str">
        <f>IF($B$2=1,IF('มี.ค.'!M25="","",'มี.ค.'!M25),IF('มี.ค.'!M55="","",'มี.ค.'!M55))</f>
        <v/>
      </c>
      <c r="MR25" s="139" t="str">
        <f>IF($B$2=1,IF('มี.ค.'!N25="","",'มี.ค.'!N25),IF('มี.ค.'!N55="","",'มี.ค.'!N55))</f>
        <v/>
      </c>
      <c r="MS25" s="139" t="str">
        <f>IF($B$2=1,IF('มี.ค.'!O25="","",'มี.ค.'!O25),IF('มี.ค.'!O55="","",'มี.ค.'!O55))</f>
        <v/>
      </c>
      <c r="MT25" s="139" t="str">
        <f>IF($B$2=1,IF('มี.ค.'!P25="","",'มี.ค.'!P25),IF('มี.ค.'!P55="","",'มี.ค.'!P55))</f>
        <v/>
      </c>
      <c r="MU25" s="139" t="str">
        <f>IF($B$2=1,IF('มี.ค.'!Q25="","",'มี.ค.'!Q25),IF('มี.ค.'!Q55="","",'มี.ค.'!Q55))</f>
        <v/>
      </c>
      <c r="MV25" s="139" t="str">
        <f>IF($B$2=1,IF('มี.ค.'!R25="","",'มี.ค.'!R25),IF('มี.ค.'!R55="","",'มี.ค.'!R55))</f>
        <v/>
      </c>
      <c r="MW25" s="139" t="str">
        <f>IF($B$2=1,IF('มี.ค.'!S25="","",'มี.ค.'!S25),IF('มี.ค.'!S55="","",'มี.ค.'!S55))</f>
        <v/>
      </c>
      <c r="MX25" s="139" t="str">
        <f>IF($B$2=1,IF('มี.ค.'!T25="","",'มี.ค.'!T25),IF('มี.ค.'!T55="","",'มี.ค.'!T55))</f>
        <v/>
      </c>
      <c r="MY25" s="139" t="str">
        <f>IF($B$2=1,IF('มี.ค.'!U25="","",'มี.ค.'!U25),IF('มี.ค.'!U55="","",'มี.ค.'!U55))</f>
        <v/>
      </c>
      <c r="MZ25" s="139" t="str">
        <f>IF($B$2=1,IF('มี.ค.'!V25="","",'มี.ค.'!V25),IF('มี.ค.'!V55="","",'มี.ค.'!V55))</f>
        <v/>
      </c>
      <c r="NA25" s="139" t="str">
        <f>IF($B$2=1,IF('มี.ค.'!W25="","",'มี.ค.'!W25),IF('มี.ค.'!W55="","",'มี.ค.'!W55))</f>
        <v/>
      </c>
      <c r="NB25" s="139" t="str">
        <f>IF($B$2=1,IF('มี.ค.'!X25="","",'มี.ค.'!X25),IF('มี.ค.'!X55="","",'มี.ค.'!X55))</f>
        <v/>
      </c>
      <c r="NC25" s="139" t="str">
        <f>IF($B$2=1,IF('มี.ค.'!Y25="","",'มี.ค.'!Y25),IF('มี.ค.'!Y55="","",'มี.ค.'!Y55))</f>
        <v/>
      </c>
      <c r="ND25" s="139" t="str">
        <f>IF($B$2=1,IF('มี.ค.'!Z25="","",'มี.ค.'!Z25),IF('มี.ค.'!Z55="","",'มี.ค.'!Z55))</f>
        <v/>
      </c>
      <c r="NE25" s="139" t="str">
        <f>IF($B$2=1,IF('มี.ค.'!AA25="","",'มี.ค.'!AA25),IF('มี.ค.'!AA55="","",'มี.ค.'!AA55))</f>
        <v/>
      </c>
      <c r="NF25" s="139" t="str">
        <f>IF($B$2=1,IF('มี.ค.'!AB25="","",'มี.ค.'!AB25),IF('มี.ค.'!AB55="","",'มี.ค.'!AB55))</f>
        <v/>
      </c>
      <c r="NG25" s="139" t="str">
        <f>IF($B$2=1,IF('มี.ค.'!AC25="","",'มี.ค.'!AC25),IF('มี.ค.'!AC55="","",'มี.ค.'!AC55))</f>
        <v/>
      </c>
      <c r="NH25" s="139" t="str">
        <f>IF($B$2=1,IF('มี.ค.'!AD25="","",'มี.ค.'!AD25),IF('มี.ค.'!AD55="","",'มี.ค.'!AD55))</f>
        <v/>
      </c>
      <c r="NI25" s="139" t="str">
        <f>IF($B$2=1,IF('มี.ค.'!AE25="","",'มี.ค.'!AE25),IF('มี.ค.'!AE55="","",'มี.ค.'!AE55))</f>
        <v/>
      </c>
      <c r="NJ25" s="139" t="str">
        <f>IF($B$2=1,IF('มี.ค.'!AF25="","",'มี.ค.'!AF25),IF('มี.ค.'!AF55="","",'มี.ค.'!AF55))</f>
        <v/>
      </c>
      <c r="NK25" s="139" t="str">
        <f>IF($B$2=1,IF('มี.ค.'!AG25="","",'มี.ค.'!AG25),IF('มี.ค.'!AG55="","",'มี.ค.'!AG55))</f>
        <v/>
      </c>
      <c r="NL25" s="139" t="str">
        <f>IF($B$2=1,IF('มี.ค.'!AH25="","",'มี.ค.'!AH25),IF('มี.ค.'!AH55="","",'มี.ค.'!AH55))</f>
        <v/>
      </c>
      <c r="NM25" s="139" t="str">
        <f>IF($B$2=1,IF('มี.ค.'!AI25="","",'มี.ค.'!AI25),IF('มี.ค.'!AI55="","",'มี.ค.'!AI55))</f>
        <v/>
      </c>
    </row>
    <row r="26" spans="1:377" ht="21" customHeight="1" x14ac:dyDescent="0.35">
      <c r="A26" s="125"/>
      <c r="B26" s="125"/>
      <c r="C26" s="125"/>
      <c r="D26" s="138">
        <f t="shared" si="21"/>
        <v>23</v>
      </c>
      <c r="E26" s="139"/>
      <c r="F26" s="139" t="str">
        <f>IF($B$2=1,IF('พ.ค.'!D26="","",'พ.ค.'!D26),IF('พ.ค.'!D56="","",'พ.ค.'!D56))</f>
        <v/>
      </c>
      <c r="G26" s="139" t="str">
        <f>IF($B$2=1,IF('พ.ค.'!E26="","",'พ.ค.'!E26),IF('พ.ค.'!E56="","",'พ.ค.'!E56))</f>
        <v/>
      </c>
      <c r="H26" s="139" t="str">
        <f>IF($B$2=1,IF('พ.ค.'!F26="","",'พ.ค.'!F26),IF('พ.ค.'!F56="","",'พ.ค.'!F56))</f>
        <v/>
      </c>
      <c r="I26" s="139" t="str">
        <f>IF($B$2=1,IF('พ.ค.'!G26="","",'พ.ค.'!G26),IF('พ.ค.'!G56="","",'พ.ค.'!G56))</f>
        <v/>
      </c>
      <c r="J26" s="139" t="str">
        <f>IF($B$2=1,IF('พ.ค.'!H26="","",'พ.ค.'!H26),IF('พ.ค.'!H56="","",'พ.ค.'!H56))</f>
        <v/>
      </c>
      <c r="K26" s="139" t="str">
        <f>IF($B$2=1,IF('พ.ค.'!I26="","",'พ.ค.'!I26),IF('พ.ค.'!I56="","",'พ.ค.'!I56))</f>
        <v/>
      </c>
      <c r="L26" s="139" t="str">
        <f>IF($B$2=1,IF('พ.ค.'!J26="","",'พ.ค.'!J26),IF('พ.ค.'!J56="","",'พ.ค.'!J56))</f>
        <v/>
      </c>
      <c r="M26" s="139" t="str">
        <f>IF($B$2=1,IF('พ.ค.'!K26="","",'พ.ค.'!K26),IF('พ.ค.'!K56="","",'พ.ค.'!K56))</f>
        <v/>
      </c>
      <c r="N26" s="139" t="str">
        <f>IF($B$2=1,IF('พ.ค.'!L26="","",'พ.ค.'!L26),IF('พ.ค.'!L56="","",'พ.ค.'!L56))</f>
        <v/>
      </c>
      <c r="O26" s="139" t="str">
        <f>IF($B$2=1,IF('พ.ค.'!M26="","",'พ.ค.'!M26),IF('พ.ค.'!M56="","",'พ.ค.'!M56))</f>
        <v/>
      </c>
      <c r="P26" s="139" t="str">
        <f>IF($B$2=1,IF('พ.ค.'!N26="","",'พ.ค.'!N26),IF('พ.ค.'!N56="","",'พ.ค.'!N56))</f>
        <v/>
      </c>
      <c r="Q26" s="139" t="str">
        <f>IF($B$2=1,IF('พ.ค.'!O26="","",'พ.ค.'!O26),IF('พ.ค.'!O56="","",'พ.ค.'!O56))</f>
        <v/>
      </c>
      <c r="R26" s="139" t="str">
        <f>IF($B$2=1,IF('พ.ค.'!P26="","",'พ.ค.'!P26),IF('พ.ค.'!P56="","",'พ.ค.'!P56))</f>
        <v/>
      </c>
      <c r="S26" s="139" t="str">
        <f>IF($B$2=1,IF('พ.ค.'!Q26="","",'พ.ค.'!Q26),IF('พ.ค.'!Q56="","",'พ.ค.'!Q56))</f>
        <v/>
      </c>
      <c r="T26" s="139" t="str">
        <f>IF($B$2=1,IF('พ.ค.'!R26="","",'พ.ค.'!R26),IF('พ.ค.'!R56="","",'พ.ค.'!R56))</f>
        <v/>
      </c>
      <c r="U26" s="139" t="str">
        <f>IF($B$2=1,IF('พ.ค.'!S26="","",'พ.ค.'!S26),IF('พ.ค.'!S56="","",'พ.ค.'!S56))</f>
        <v/>
      </c>
      <c r="V26" s="139" t="str">
        <f>IF($B$2=1,IF('พ.ค.'!T26="","",'พ.ค.'!T26),IF('พ.ค.'!T56="","",'พ.ค.'!T56))</f>
        <v/>
      </c>
      <c r="W26" s="139" t="str">
        <f>IF($B$2=1,IF('พ.ค.'!U26="","",'พ.ค.'!U26),IF('พ.ค.'!U56="","",'พ.ค.'!U56))</f>
        <v/>
      </c>
      <c r="X26" s="139" t="str">
        <f>IF($B$2=1,IF('พ.ค.'!V26="","",'พ.ค.'!V26),IF('พ.ค.'!V56="","",'พ.ค.'!V56))</f>
        <v/>
      </c>
      <c r="Y26" s="139" t="str">
        <f>IF($B$2=1,IF('พ.ค.'!W26="","",'พ.ค.'!W26),IF('พ.ค.'!W56="","",'พ.ค.'!W56))</f>
        <v/>
      </c>
      <c r="Z26" s="139" t="str">
        <f>IF($B$2=1,IF('พ.ค.'!X26="","",'พ.ค.'!X26),IF('พ.ค.'!X56="","",'พ.ค.'!X56))</f>
        <v/>
      </c>
      <c r="AA26" s="139" t="str">
        <f>IF($B$2=1,IF('พ.ค.'!Y26="","",'พ.ค.'!Y26),IF('พ.ค.'!Y56="","",'พ.ค.'!Y56))</f>
        <v/>
      </c>
      <c r="AB26" s="139" t="str">
        <f>IF($B$2=1,IF('พ.ค.'!Z26="","",'พ.ค.'!Z26),IF('พ.ค.'!Z56="","",'พ.ค.'!Z56))</f>
        <v/>
      </c>
      <c r="AC26" s="139" t="str">
        <f>IF($B$2=1,IF('พ.ค.'!AA26="","",'พ.ค.'!AA26),IF('พ.ค.'!AA56="","",'พ.ค.'!AA56))</f>
        <v/>
      </c>
      <c r="AD26" s="139" t="str">
        <f>IF($B$2=1,IF('พ.ค.'!AB26="","",'พ.ค.'!AB26),IF('พ.ค.'!AB56="","",'พ.ค.'!AB56))</f>
        <v/>
      </c>
      <c r="AE26" s="139" t="str">
        <f>IF($B$2=1,IF('พ.ค.'!AC26="","",'พ.ค.'!AC26),IF('พ.ค.'!AC56="","",'พ.ค.'!AC56))</f>
        <v/>
      </c>
      <c r="AF26" s="139" t="str">
        <f>IF($B$2=1,IF('พ.ค.'!AD26="","",'พ.ค.'!AD26),IF('พ.ค.'!AD56="","",'พ.ค.'!AD56))</f>
        <v/>
      </c>
      <c r="AG26" s="139" t="str">
        <f>IF($B$2=1,IF('พ.ค.'!AE26="","",'พ.ค.'!AE26),IF('พ.ค.'!AE56="","",'พ.ค.'!AE56))</f>
        <v/>
      </c>
      <c r="AH26" s="139" t="str">
        <f>IF($B$2=1,IF('พ.ค.'!AF26="","",'พ.ค.'!AF26),IF('พ.ค.'!AF56="","",'พ.ค.'!AF56))</f>
        <v/>
      </c>
      <c r="AI26" s="139" t="str">
        <f>IF($B$2=1,IF('พ.ค.'!AG26="","",'พ.ค.'!AG26),IF('พ.ค.'!AG56="","",'พ.ค.'!AG56))</f>
        <v/>
      </c>
      <c r="AJ26" s="139" t="str">
        <f>IF($B$2=1,IF('พ.ค.'!AH26="","",'พ.ค.'!AH26),IF('พ.ค.'!AH56="","",'พ.ค.'!AH56))</f>
        <v/>
      </c>
      <c r="AK26" s="139" t="str">
        <f>IF($B$2=1,IF('พ.ค.'!AI26="","",'พ.ค.'!AI26),IF('พ.ค.'!AI56="","",'พ.ค.'!AI56))</f>
        <v/>
      </c>
      <c r="AL26" s="138">
        <f t="shared" si="11"/>
        <v>23</v>
      </c>
      <c r="AM26" s="139"/>
      <c r="AN26" s="139" t="str">
        <f>IF($B$2=1,IF('มิ.ย.'!D26="","",'มิ.ย.'!D26),IF('มิ.ย.'!D56="","",'มิ.ย.'!D56))</f>
        <v/>
      </c>
      <c r="AO26" s="139" t="str">
        <f>IF($B$2=1,IF('มิ.ย.'!E26="","",'มิ.ย.'!E26),IF('มิ.ย.'!E56="","",'มิ.ย.'!E56))</f>
        <v/>
      </c>
      <c r="AP26" s="139" t="str">
        <f>IF($B$2=1,IF('มิ.ย.'!F26="","",'มิ.ย.'!F26),IF('มิ.ย.'!F56="","",'มิ.ย.'!F56))</f>
        <v/>
      </c>
      <c r="AQ26" s="139" t="str">
        <f>IF($B$2=1,IF('มิ.ย.'!G26="","",'มิ.ย.'!G26),IF('มิ.ย.'!G56="","",'มิ.ย.'!G56))</f>
        <v/>
      </c>
      <c r="AR26" s="139" t="str">
        <f>IF($B$2=1,IF('มิ.ย.'!H26="","",'มิ.ย.'!H26),IF('มิ.ย.'!H56="","",'มิ.ย.'!H56))</f>
        <v/>
      </c>
      <c r="AS26" s="139" t="str">
        <f>IF($B$2=1,IF('มิ.ย.'!I26="","",'มิ.ย.'!I26),IF('มิ.ย.'!I56="","",'มิ.ย.'!I56))</f>
        <v/>
      </c>
      <c r="AT26" s="139" t="str">
        <f>IF($B$2=1,IF('มิ.ย.'!J26="","",'มิ.ย.'!J26),IF('มิ.ย.'!J56="","",'มิ.ย.'!J56))</f>
        <v/>
      </c>
      <c r="AU26" s="139" t="str">
        <f>IF($B$2=1,IF('มิ.ย.'!K26="","",'มิ.ย.'!K26),IF('มิ.ย.'!K56="","",'มิ.ย.'!K56))</f>
        <v/>
      </c>
      <c r="AV26" s="139" t="str">
        <f>IF($B$2=1,IF('มิ.ย.'!L26="","",'มิ.ย.'!L26),IF('มิ.ย.'!L56="","",'มิ.ย.'!L56))</f>
        <v/>
      </c>
      <c r="AW26" s="139" t="str">
        <f>IF($B$2=1,IF('มิ.ย.'!M26="","",'มิ.ย.'!M26),IF('มิ.ย.'!M56="","",'มิ.ย.'!M56))</f>
        <v/>
      </c>
      <c r="AX26" s="139" t="str">
        <f>IF($B$2=1,IF('มิ.ย.'!N26="","",'มิ.ย.'!N26),IF('มิ.ย.'!N56="","",'มิ.ย.'!N56))</f>
        <v/>
      </c>
      <c r="AY26" s="139" t="str">
        <f>IF($B$2=1,IF('มิ.ย.'!O26="","",'มิ.ย.'!O26),IF('มิ.ย.'!O56="","",'มิ.ย.'!O56))</f>
        <v/>
      </c>
      <c r="AZ26" s="139" t="str">
        <f>IF($B$2=1,IF('มิ.ย.'!P26="","",'มิ.ย.'!P26),IF('มิ.ย.'!P56="","",'มิ.ย.'!P56))</f>
        <v/>
      </c>
      <c r="BA26" s="139" t="str">
        <f>IF($B$2=1,IF('มิ.ย.'!Q26="","",'มิ.ย.'!Q26),IF('มิ.ย.'!Q56="","",'มิ.ย.'!Q56))</f>
        <v/>
      </c>
      <c r="BB26" s="139" t="str">
        <f>IF($B$2=1,IF('มิ.ย.'!R26="","",'มิ.ย.'!R26),IF('มิ.ย.'!R56="","",'มิ.ย.'!R56))</f>
        <v/>
      </c>
      <c r="BC26" s="139" t="str">
        <f>IF($B$2=1,IF('มิ.ย.'!S26="","",'มิ.ย.'!S26),IF('มิ.ย.'!S56="","",'มิ.ย.'!S56))</f>
        <v/>
      </c>
      <c r="BD26" s="139" t="str">
        <f>IF($B$2=1,IF('มิ.ย.'!T26="","",'มิ.ย.'!T26),IF('มิ.ย.'!T56="","",'มิ.ย.'!T56))</f>
        <v/>
      </c>
      <c r="BE26" s="139" t="str">
        <f>IF($B$2=1,IF('มิ.ย.'!U26="","",'มิ.ย.'!U26),IF('มิ.ย.'!U56="","",'มิ.ย.'!U56))</f>
        <v/>
      </c>
      <c r="BF26" s="139" t="str">
        <f>IF($B$2=1,IF('มิ.ย.'!V26="","",'มิ.ย.'!V26),IF('มิ.ย.'!V56="","",'มิ.ย.'!V56))</f>
        <v/>
      </c>
      <c r="BG26" s="139" t="str">
        <f>IF($B$2=1,IF('มิ.ย.'!W26="","",'มิ.ย.'!W26),IF('มิ.ย.'!W56="","",'มิ.ย.'!W56))</f>
        <v/>
      </c>
      <c r="BH26" s="139" t="str">
        <f>IF($B$2=1,IF('มิ.ย.'!X26="","",'มิ.ย.'!X26),IF('มิ.ย.'!X56="","",'มิ.ย.'!X56))</f>
        <v/>
      </c>
      <c r="BI26" s="139" t="str">
        <f>IF($B$2=1,IF('มิ.ย.'!Y26="","",'มิ.ย.'!Y26),IF('มิ.ย.'!Y56="","",'มิ.ย.'!Y56))</f>
        <v/>
      </c>
      <c r="BJ26" s="139" t="str">
        <f>IF($B$2=1,IF('มิ.ย.'!Z26="","",'มิ.ย.'!Z26),IF('มิ.ย.'!Z56="","",'มิ.ย.'!Z56))</f>
        <v/>
      </c>
      <c r="BK26" s="139" t="str">
        <f>IF($B$2=1,IF('มิ.ย.'!AA26="","",'มิ.ย.'!AA26),IF('มิ.ย.'!AA56="","",'มิ.ย.'!AA56))</f>
        <v/>
      </c>
      <c r="BL26" s="139" t="str">
        <f>IF($B$2=1,IF('มิ.ย.'!AB26="","",'มิ.ย.'!AB26),IF('มิ.ย.'!AB56="","",'มิ.ย.'!AB56))</f>
        <v/>
      </c>
      <c r="BM26" s="139" t="str">
        <f>IF($B$2=1,IF('มิ.ย.'!AC26="","",'มิ.ย.'!AC26),IF('มิ.ย.'!AC56="","",'มิ.ย.'!AC56))</f>
        <v/>
      </c>
      <c r="BN26" s="139" t="str">
        <f>IF($B$2=1,IF('มิ.ย.'!AD26="","",'มิ.ย.'!AD26),IF('มิ.ย.'!AD56="","",'มิ.ย.'!AD56))</f>
        <v/>
      </c>
      <c r="BO26" s="139" t="str">
        <f>IF($B$2=1,IF('มิ.ย.'!AE26="","",'มิ.ย.'!AE26),IF('มิ.ย.'!AE56="","",'มิ.ย.'!AE56))</f>
        <v/>
      </c>
      <c r="BP26" s="139" t="str">
        <f>IF($B$2=1,IF('มิ.ย.'!AF26="","",'มิ.ย.'!AF26),IF('มิ.ย.'!AF56="","",'มิ.ย.'!AF56))</f>
        <v/>
      </c>
      <c r="BQ26" s="139" t="str">
        <f>IF($B$2=1,IF('มิ.ย.'!AG26="","",'มิ.ย.'!AG26),IF('มิ.ย.'!AG56="","",'มิ.ย.'!AG56))</f>
        <v/>
      </c>
      <c r="BR26" s="139" t="str">
        <f>IF($B$2=1,IF('มิ.ย.'!AH26="","",'มิ.ย.'!AH26),IF('มิ.ย.'!AH56="","",'มิ.ย.'!AH56))</f>
        <v/>
      </c>
      <c r="BS26" s="139" t="str">
        <f>IF($B$2=1,IF('มิ.ย.'!AI26="","",'มิ.ย.'!AI26),IF('มิ.ย.'!AI56="","",'มิ.ย.'!AI56))</f>
        <v/>
      </c>
      <c r="BT26" s="138">
        <f t="shared" si="12"/>
        <v>23</v>
      </c>
      <c r="BU26" s="139"/>
      <c r="BV26" s="139" t="str">
        <f>IF($B$2=1,IF('ก.ค.'!D26="","",'ก.ค.'!D26),IF('ก.ค.'!D56="","",'ก.ค.'!D56))</f>
        <v/>
      </c>
      <c r="BW26" s="139" t="str">
        <f>IF($B$2=1,IF('ก.ค.'!E26="","",'ก.ค.'!E26),IF('ก.ค.'!E56="","",'ก.ค.'!E56))</f>
        <v/>
      </c>
      <c r="BX26" s="139" t="str">
        <f>IF($B$2=1,IF('ก.ค.'!F26="","",'ก.ค.'!F26),IF('ก.ค.'!F56="","",'ก.ค.'!F56))</f>
        <v/>
      </c>
      <c r="BY26" s="139" t="str">
        <f>IF($B$2=1,IF('ก.ค.'!G26="","",'ก.ค.'!G26),IF('ก.ค.'!G56="","",'ก.ค.'!G56))</f>
        <v/>
      </c>
      <c r="BZ26" s="139" t="str">
        <f>IF($B$2=1,IF('ก.ค.'!H26="","",'ก.ค.'!H26),IF('ก.ค.'!H56="","",'ก.ค.'!H56))</f>
        <v/>
      </c>
      <c r="CA26" s="139" t="str">
        <f>IF($B$2=1,IF('ก.ค.'!I26="","",'ก.ค.'!I26),IF('ก.ค.'!I56="","",'ก.ค.'!I56))</f>
        <v/>
      </c>
      <c r="CB26" s="139" t="str">
        <f>IF($B$2=1,IF('ก.ค.'!J26="","",'ก.ค.'!J26),IF('ก.ค.'!J56="","",'ก.ค.'!J56))</f>
        <v/>
      </c>
      <c r="CC26" s="139" t="str">
        <f>IF($B$2=1,IF('ก.ค.'!K26="","",'ก.ค.'!K26),IF('ก.ค.'!K56="","",'ก.ค.'!K56))</f>
        <v/>
      </c>
      <c r="CD26" s="139" t="str">
        <f>IF($B$2=1,IF('ก.ค.'!L26="","",'ก.ค.'!L26),IF('ก.ค.'!L56="","",'ก.ค.'!L56))</f>
        <v/>
      </c>
      <c r="CE26" s="139" t="str">
        <f>IF($B$2=1,IF('ก.ค.'!M26="","",'ก.ค.'!M26),IF('ก.ค.'!M56="","",'ก.ค.'!M56))</f>
        <v/>
      </c>
      <c r="CF26" s="139" t="str">
        <f>IF($B$2=1,IF('ก.ค.'!N26="","",'ก.ค.'!N26),IF('ก.ค.'!N56="","",'ก.ค.'!N56))</f>
        <v/>
      </c>
      <c r="CG26" s="139" t="str">
        <f>IF($B$2=1,IF('ก.ค.'!O26="","",'ก.ค.'!O26),IF('ก.ค.'!O56="","",'ก.ค.'!O56))</f>
        <v/>
      </c>
      <c r="CH26" s="139" t="str">
        <f>IF($B$2=1,IF('ก.ค.'!P26="","",'ก.ค.'!P26),IF('ก.ค.'!P56="","",'ก.ค.'!P56))</f>
        <v/>
      </c>
      <c r="CI26" s="139" t="str">
        <f>IF($B$2=1,IF('ก.ค.'!Q26="","",'ก.ค.'!Q26),IF('ก.ค.'!Q56="","",'ก.ค.'!Q56))</f>
        <v/>
      </c>
      <c r="CJ26" s="139" t="str">
        <f>IF($B$2=1,IF('ก.ค.'!R26="","",'ก.ค.'!R26),IF('ก.ค.'!R56="","",'ก.ค.'!R56))</f>
        <v/>
      </c>
      <c r="CK26" s="139" t="str">
        <f>IF($B$2=1,IF('ก.ค.'!S26="","",'ก.ค.'!S26),IF('ก.ค.'!S56="","",'ก.ค.'!S56))</f>
        <v/>
      </c>
      <c r="CL26" s="139" t="str">
        <f>IF($B$2=1,IF('ก.ค.'!T26="","",'ก.ค.'!T26),IF('ก.ค.'!T56="","",'ก.ค.'!T56))</f>
        <v/>
      </c>
      <c r="CM26" s="139" t="str">
        <f>IF($B$2=1,IF('ก.ค.'!U26="","",'ก.ค.'!U26),IF('ก.ค.'!U56="","",'ก.ค.'!U56))</f>
        <v/>
      </c>
      <c r="CN26" s="139" t="str">
        <f>IF($B$2=1,IF('ก.ค.'!V26="","",'ก.ค.'!V26),IF('ก.ค.'!V56="","",'ก.ค.'!V56))</f>
        <v/>
      </c>
      <c r="CO26" s="139" t="str">
        <f>IF($B$2=1,IF('ก.ค.'!W26="","",'ก.ค.'!W26),IF('ก.ค.'!W56="","",'ก.ค.'!W56))</f>
        <v/>
      </c>
      <c r="CP26" s="139" t="str">
        <f>IF($B$2=1,IF('ก.ค.'!X26="","",'ก.ค.'!X26),IF('ก.ค.'!X56="","",'ก.ค.'!X56))</f>
        <v/>
      </c>
      <c r="CQ26" s="139" t="str">
        <f>IF($B$2=1,IF('ก.ค.'!Y26="","",'ก.ค.'!Y26),IF('ก.ค.'!Y56="","",'ก.ค.'!Y56))</f>
        <v/>
      </c>
      <c r="CR26" s="139" t="str">
        <f>IF($B$2=1,IF('ก.ค.'!Z26="","",'ก.ค.'!Z26),IF('ก.ค.'!Z56="","",'ก.ค.'!Z56))</f>
        <v/>
      </c>
      <c r="CS26" s="139" t="str">
        <f>IF($B$2=1,IF('ก.ค.'!AA26="","",'ก.ค.'!AA26),IF('ก.ค.'!AA56="","",'ก.ค.'!AA56))</f>
        <v/>
      </c>
      <c r="CT26" s="139" t="str">
        <f>IF($B$2=1,IF('ก.ค.'!AB26="","",'ก.ค.'!AB26),IF('ก.ค.'!AB56="","",'ก.ค.'!AB56))</f>
        <v/>
      </c>
      <c r="CU26" s="139" t="str">
        <f>IF($B$2=1,IF('ก.ค.'!AC26="","",'ก.ค.'!AC26),IF('ก.ค.'!AC56="","",'ก.ค.'!AC56))</f>
        <v/>
      </c>
      <c r="CV26" s="139" t="str">
        <f>IF($B$2=1,IF('ก.ค.'!AD26="","",'ก.ค.'!AD26),IF('ก.ค.'!AD56="","",'ก.ค.'!AD56))</f>
        <v/>
      </c>
      <c r="CW26" s="139" t="str">
        <f>IF($B$2=1,IF('ก.ค.'!AE26="","",'ก.ค.'!AE26),IF('ก.ค.'!AE56="","",'ก.ค.'!AE56))</f>
        <v/>
      </c>
      <c r="CX26" s="139" t="str">
        <f>IF($B$2=1,IF('ก.ค.'!AF26="","",'ก.ค.'!AF26),IF('ก.ค.'!AF56="","",'ก.ค.'!AF56))</f>
        <v/>
      </c>
      <c r="CY26" s="139" t="str">
        <f>IF($B$2=1,IF('ก.ค.'!AG26="","",'ก.ค.'!AG26),IF('ก.ค.'!AG56="","",'ก.ค.'!AG56))</f>
        <v/>
      </c>
      <c r="CZ26" s="139" t="str">
        <f>IF($B$2=1,IF('ก.ค.'!AH26="","",'ก.ค.'!AH26),IF('ก.ค.'!AH56="","",'ก.ค.'!AH56))</f>
        <v/>
      </c>
      <c r="DA26" s="139" t="str">
        <f>IF($B$2=1,IF('ก.ค.'!AI26="","",'ก.ค.'!AI26),IF('ก.ค.'!AI56="","",'ก.ค.'!AI56))</f>
        <v/>
      </c>
      <c r="DB26" s="138">
        <f t="shared" si="13"/>
        <v>23</v>
      </c>
      <c r="DC26" s="139"/>
      <c r="DD26" s="139" t="str">
        <f>IF($B$2=1,IF('ส.ค.'!D26="","",'ส.ค.'!D26),IF('ส.ค.'!D56="","",'ส.ค.'!D56))</f>
        <v/>
      </c>
      <c r="DE26" s="139" t="str">
        <f>IF($B$2=1,IF('ส.ค.'!E26="","",'ส.ค.'!E26),IF('ส.ค.'!E56="","",'ส.ค.'!E56))</f>
        <v/>
      </c>
      <c r="DF26" s="139" t="str">
        <f>IF($B$2=1,IF('ส.ค.'!F26="","",'ส.ค.'!F26),IF('ส.ค.'!F56="","",'ส.ค.'!F56))</f>
        <v/>
      </c>
      <c r="DG26" s="139" t="str">
        <f>IF($B$2=1,IF('ส.ค.'!G26="","",'ส.ค.'!G26),IF('ส.ค.'!G56="","",'ส.ค.'!G56))</f>
        <v/>
      </c>
      <c r="DH26" s="139" t="str">
        <f>IF($B$2=1,IF('ส.ค.'!H26="","",'ส.ค.'!H26),IF('ส.ค.'!H56="","",'ส.ค.'!H56))</f>
        <v/>
      </c>
      <c r="DI26" s="139" t="str">
        <f>IF($B$2=1,IF('ส.ค.'!I26="","",'ส.ค.'!I26),IF('ส.ค.'!I56="","",'ส.ค.'!I56))</f>
        <v/>
      </c>
      <c r="DJ26" s="139" t="str">
        <f>IF($B$2=1,IF('ส.ค.'!J26="","",'ส.ค.'!J26),IF('ส.ค.'!J56="","",'ส.ค.'!J56))</f>
        <v/>
      </c>
      <c r="DK26" s="139" t="str">
        <f>IF($B$2=1,IF('ส.ค.'!K26="","",'ส.ค.'!K26),IF('ส.ค.'!K56="","",'ส.ค.'!K56))</f>
        <v/>
      </c>
      <c r="DL26" s="139" t="str">
        <f>IF($B$2=1,IF('ส.ค.'!L26="","",'ส.ค.'!L26),IF('ส.ค.'!L56="","",'ส.ค.'!L56))</f>
        <v/>
      </c>
      <c r="DM26" s="139" t="str">
        <f>IF($B$2=1,IF('ส.ค.'!M26="","",'ส.ค.'!M26),IF('ส.ค.'!M56="","",'ส.ค.'!M56))</f>
        <v/>
      </c>
      <c r="DN26" s="139" t="str">
        <f>IF($B$2=1,IF('ส.ค.'!N26="","",'ส.ค.'!N26),IF('ส.ค.'!N56="","",'ส.ค.'!N56))</f>
        <v/>
      </c>
      <c r="DO26" s="139" t="str">
        <f>IF($B$2=1,IF('ส.ค.'!O26="","",'ส.ค.'!O26),IF('ส.ค.'!O56="","",'ส.ค.'!O56))</f>
        <v/>
      </c>
      <c r="DP26" s="139" t="str">
        <f>IF($B$2=1,IF('ส.ค.'!P26="","",'ส.ค.'!P26),IF('ส.ค.'!P56="","",'ส.ค.'!P56))</f>
        <v/>
      </c>
      <c r="DQ26" s="139" t="str">
        <f>IF($B$2=1,IF('ส.ค.'!Q26="","",'ส.ค.'!Q26),IF('ส.ค.'!Q56="","",'ส.ค.'!Q56))</f>
        <v/>
      </c>
      <c r="DR26" s="139" t="str">
        <f>IF($B$2=1,IF('ส.ค.'!R26="","",'ส.ค.'!R26),IF('ส.ค.'!R56="","",'ส.ค.'!R56))</f>
        <v/>
      </c>
      <c r="DS26" s="139" t="str">
        <f>IF($B$2=1,IF('ส.ค.'!S26="","",'ส.ค.'!S26),IF('ส.ค.'!S56="","",'ส.ค.'!S56))</f>
        <v/>
      </c>
      <c r="DT26" s="139" t="str">
        <f>IF($B$2=1,IF('ส.ค.'!T26="","",'ส.ค.'!T26),IF('ส.ค.'!T56="","",'ส.ค.'!T56))</f>
        <v/>
      </c>
      <c r="DU26" s="139" t="str">
        <f>IF($B$2=1,IF('ส.ค.'!U26="","",'ส.ค.'!U26),IF('ส.ค.'!U56="","",'ส.ค.'!U56))</f>
        <v/>
      </c>
      <c r="DV26" s="139" t="str">
        <f>IF($B$2=1,IF('ส.ค.'!V26="","",'ส.ค.'!V26),IF('ส.ค.'!V56="","",'ส.ค.'!V56))</f>
        <v/>
      </c>
      <c r="DW26" s="139" t="str">
        <f>IF($B$2=1,IF('ส.ค.'!W26="","",'ส.ค.'!W26),IF('ส.ค.'!W56="","",'ส.ค.'!W56))</f>
        <v/>
      </c>
      <c r="DX26" s="139" t="str">
        <f>IF($B$2=1,IF('ส.ค.'!X26="","",'ส.ค.'!X26),IF('ส.ค.'!X56="","",'ส.ค.'!X56))</f>
        <v/>
      </c>
      <c r="DY26" s="139" t="str">
        <f>IF($B$2=1,IF('ส.ค.'!Y26="","",'ส.ค.'!Y26),IF('ส.ค.'!Y56="","",'ส.ค.'!Y56))</f>
        <v/>
      </c>
      <c r="DZ26" s="139" t="str">
        <f>IF($B$2=1,IF('ส.ค.'!Z26="","",'ส.ค.'!Z26),IF('ส.ค.'!Z56="","",'ส.ค.'!Z56))</f>
        <v/>
      </c>
      <c r="EA26" s="139" t="str">
        <f>IF($B$2=1,IF('ส.ค.'!AA26="","",'ส.ค.'!AA26),IF('ส.ค.'!AA56="","",'ส.ค.'!AA56))</f>
        <v/>
      </c>
      <c r="EB26" s="139" t="str">
        <f>IF($B$2=1,IF('ส.ค.'!AB26="","",'ส.ค.'!AB26),IF('ส.ค.'!AB56="","",'ส.ค.'!AB56))</f>
        <v/>
      </c>
      <c r="EC26" s="139" t="str">
        <f>IF($B$2=1,IF('ส.ค.'!AC26="","",'ส.ค.'!AC26),IF('ส.ค.'!AC56="","",'ส.ค.'!AC56))</f>
        <v/>
      </c>
      <c r="ED26" s="139" t="str">
        <f>IF($B$2=1,IF('ส.ค.'!AD26="","",'ส.ค.'!AD26),IF('ส.ค.'!AD56="","",'ส.ค.'!AD56))</f>
        <v/>
      </c>
      <c r="EE26" s="139" t="str">
        <f>IF($B$2=1,IF('ส.ค.'!AE26="","",'ส.ค.'!AE26),IF('ส.ค.'!AE56="","",'ส.ค.'!AE56))</f>
        <v/>
      </c>
      <c r="EF26" s="139" t="str">
        <f>IF($B$2=1,IF('ส.ค.'!AF26="","",'ส.ค.'!AF26),IF('ส.ค.'!AF56="","",'ส.ค.'!AF56))</f>
        <v/>
      </c>
      <c r="EG26" s="139" t="str">
        <f>IF($B$2=1,IF('ส.ค.'!AG26="","",'ส.ค.'!AG26),IF('ส.ค.'!AG56="","",'ส.ค.'!AG56))</f>
        <v/>
      </c>
      <c r="EH26" s="139" t="str">
        <f>IF($B$2=1,IF('ส.ค.'!AH26="","",'ส.ค.'!AH26),IF('ส.ค.'!AH56="","",'ส.ค.'!AH56))</f>
        <v/>
      </c>
      <c r="EI26" s="139" t="str">
        <f>IF($B$2=1,IF('ส.ค.'!AI26="","",'ส.ค.'!AI26),IF('ส.ค.'!AI56="","",'ส.ค.'!AI56))</f>
        <v/>
      </c>
      <c r="EJ26" s="138">
        <f t="shared" si="14"/>
        <v>23</v>
      </c>
      <c r="EK26" s="139"/>
      <c r="EL26" s="139" t="str">
        <f>IF($B$2=1,IF('ก.ย.'!D26="","",'ก.ย.'!D26),IF('ก.ย.'!D56="","",'ก.ย.'!D56))</f>
        <v/>
      </c>
      <c r="EM26" s="139" t="str">
        <f>IF($B$2=1,IF('ก.ย.'!E26="","",'ก.ย.'!E26),IF('ก.ย.'!E56="","",'ก.ย.'!E56))</f>
        <v/>
      </c>
      <c r="EN26" s="139" t="str">
        <f>IF($B$2=1,IF('ก.ย.'!F26="","",'ก.ย.'!F26),IF('ก.ย.'!F56="","",'ก.ย.'!F56))</f>
        <v/>
      </c>
      <c r="EO26" s="139" t="str">
        <f>IF($B$2=1,IF('ก.ย.'!G26="","",'ก.ย.'!G26),IF('ก.ย.'!G56="","",'ก.ย.'!G56))</f>
        <v/>
      </c>
      <c r="EP26" s="139" t="str">
        <f>IF($B$2=1,IF('ก.ย.'!H26="","",'ก.ย.'!H26),IF('ก.ย.'!H56="","",'ก.ย.'!H56))</f>
        <v/>
      </c>
      <c r="EQ26" s="139" t="str">
        <f>IF($B$2=1,IF('ก.ย.'!I26="","",'ก.ย.'!I26),IF('ก.ย.'!I56="","",'ก.ย.'!I56))</f>
        <v/>
      </c>
      <c r="ER26" s="139" t="str">
        <f>IF($B$2=1,IF('ก.ย.'!J26="","",'ก.ย.'!J26),IF('ก.ย.'!J56="","",'ก.ย.'!J56))</f>
        <v/>
      </c>
      <c r="ES26" s="139" t="str">
        <f>IF($B$2=1,IF('ก.ย.'!K26="","",'ก.ย.'!K26),IF('ก.ย.'!K56="","",'ก.ย.'!K56))</f>
        <v/>
      </c>
      <c r="ET26" s="139" t="str">
        <f>IF($B$2=1,IF('ก.ย.'!L26="","",'ก.ย.'!L26),IF('ก.ย.'!L56="","",'ก.ย.'!L56))</f>
        <v/>
      </c>
      <c r="EU26" s="139" t="str">
        <f>IF($B$2=1,IF('ก.ย.'!M26="","",'ก.ย.'!M26),IF('ก.ย.'!M56="","",'ก.ย.'!M56))</f>
        <v/>
      </c>
      <c r="EV26" s="139" t="str">
        <f>IF($B$2=1,IF('ก.ย.'!N26="","",'ก.ย.'!N26),IF('ก.ย.'!N56="","",'ก.ย.'!N56))</f>
        <v/>
      </c>
      <c r="EW26" s="139" t="str">
        <f>IF($B$2=1,IF('ก.ย.'!O26="","",'ก.ย.'!O26),IF('ก.ย.'!O56="","",'ก.ย.'!O56))</f>
        <v/>
      </c>
      <c r="EX26" s="139" t="str">
        <f>IF($B$2=1,IF('ก.ย.'!P26="","",'ก.ย.'!P26),IF('ก.ย.'!P56="","",'ก.ย.'!P56))</f>
        <v/>
      </c>
      <c r="EY26" s="139" t="str">
        <f>IF($B$2=1,IF('ก.ย.'!Q26="","",'ก.ย.'!Q26),IF('ก.ย.'!Q56="","",'ก.ย.'!Q56))</f>
        <v/>
      </c>
      <c r="EZ26" s="139" t="str">
        <f>IF($B$2=1,IF('ก.ย.'!R26="","",'ก.ย.'!R26),IF('ก.ย.'!R56="","",'ก.ย.'!R56))</f>
        <v/>
      </c>
      <c r="FA26" s="139" t="str">
        <f>IF($B$2=1,IF('ก.ย.'!S26="","",'ก.ย.'!S26),IF('ก.ย.'!S56="","",'ก.ย.'!S56))</f>
        <v/>
      </c>
      <c r="FB26" s="139" t="str">
        <f>IF($B$2=1,IF('ก.ย.'!T26="","",'ก.ย.'!T26),IF('ก.ย.'!T56="","",'ก.ย.'!T56))</f>
        <v/>
      </c>
      <c r="FC26" s="139" t="str">
        <f>IF($B$2=1,IF('ก.ย.'!U26="","",'ก.ย.'!U26),IF('ก.ย.'!U56="","",'ก.ย.'!U56))</f>
        <v/>
      </c>
      <c r="FD26" s="139" t="str">
        <f>IF($B$2=1,IF('ก.ย.'!V26="","",'ก.ย.'!V26),IF('ก.ย.'!V56="","",'ก.ย.'!V56))</f>
        <v/>
      </c>
      <c r="FE26" s="139" t="str">
        <f>IF($B$2=1,IF('ก.ย.'!W26="","",'ก.ย.'!W26),IF('ก.ย.'!W56="","",'ก.ย.'!W56))</f>
        <v/>
      </c>
      <c r="FF26" s="139" t="str">
        <f>IF($B$2=1,IF('ก.ย.'!X26="","",'ก.ย.'!X26),IF('ก.ย.'!X56="","",'ก.ย.'!X56))</f>
        <v/>
      </c>
      <c r="FG26" s="139" t="str">
        <f>IF($B$2=1,IF('ก.ย.'!Y26="","",'ก.ย.'!Y26),IF('ก.ย.'!Y56="","",'ก.ย.'!Y56))</f>
        <v/>
      </c>
      <c r="FH26" s="139" t="str">
        <f>IF($B$2=1,IF('ก.ย.'!Z26="","",'ก.ย.'!Z26),IF('ก.ย.'!Z56="","",'ก.ย.'!Z56))</f>
        <v/>
      </c>
      <c r="FI26" s="139" t="str">
        <f>IF($B$2=1,IF('ก.ย.'!AA26="","",'ก.ย.'!AA26),IF('ก.ย.'!AA56="","",'ก.ย.'!AA56))</f>
        <v/>
      </c>
      <c r="FJ26" s="139" t="str">
        <f>IF($B$2=1,IF('ก.ย.'!AB26="","",'ก.ย.'!AB26),IF('ก.ย.'!AB56="","",'ก.ย.'!AB56))</f>
        <v/>
      </c>
      <c r="FK26" s="139" t="str">
        <f>IF($B$2=1,IF('ก.ย.'!AC26="","",'ก.ย.'!AC26),IF('ก.ย.'!AC56="","",'ก.ย.'!AC56))</f>
        <v/>
      </c>
      <c r="FL26" s="139" t="str">
        <f>IF($B$2=1,IF('ก.ย.'!AD26="","",'ก.ย.'!AD26),IF('ก.ย.'!AD56="","",'ก.ย.'!AD56))</f>
        <v/>
      </c>
      <c r="FM26" s="139" t="str">
        <f>IF($B$2=1,IF('ก.ย.'!AE26="","",'ก.ย.'!AE26),IF('ก.ย.'!AE56="","",'ก.ย.'!AE56))</f>
        <v/>
      </c>
      <c r="FN26" s="139" t="str">
        <f>IF($B$2=1,IF('ก.ย.'!AF26="","",'ก.ย.'!AF26),IF('ก.ย.'!AF56="","",'ก.ย.'!AF56))</f>
        <v/>
      </c>
      <c r="FO26" s="139" t="str">
        <f>IF($B$2=1,IF('ก.ย.'!AG26="","",'ก.ย.'!AG26),IF('ก.ย.'!AG56="","",'ก.ย.'!AG56))</f>
        <v/>
      </c>
      <c r="FP26" s="139" t="str">
        <f>IF($B$2=1,IF('ก.ย.'!AH26="","",'ก.ย.'!AH26),IF('ก.ย.'!AH56="","",'ก.ย.'!AH56))</f>
        <v/>
      </c>
      <c r="FQ26" s="139" t="str">
        <f>IF($B$2=1,IF('ก.ย.'!AI26="","",'ก.ย.'!AI26),IF('ก.ย.'!AI56="","",'ก.ย.'!AI56))</f>
        <v/>
      </c>
      <c r="FR26" s="138">
        <f t="shared" si="15"/>
        <v>23</v>
      </c>
      <c r="FS26" s="139"/>
      <c r="FT26" s="139" t="str">
        <f>IF($B$2=1,IF('ต.ค.'!D26="","",'ต.ค.'!D26),IF('ต.ค.'!D56="","",'ต.ค.'!D56))</f>
        <v/>
      </c>
      <c r="FU26" s="139" t="str">
        <f>IF($B$2=1,IF('ต.ค.'!E26="","",'ต.ค.'!E26),IF('ต.ค.'!E56="","",'ต.ค.'!E56))</f>
        <v/>
      </c>
      <c r="FV26" s="139" t="str">
        <f>IF($B$2=1,IF('ต.ค.'!F26="","",'ต.ค.'!F26),IF('ต.ค.'!F56="","",'ต.ค.'!F56))</f>
        <v/>
      </c>
      <c r="FW26" s="139" t="str">
        <f>IF($B$2=1,IF('ต.ค.'!G26="","",'ต.ค.'!G26),IF('ต.ค.'!G56="","",'ต.ค.'!G56))</f>
        <v/>
      </c>
      <c r="FX26" s="139" t="str">
        <f>IF($B$2=1,IF('ต.ค.'!H26="","",'ต.ค.'!H26),IF('ต.ค.'!H56="","",'ต.ค.'!H56))</f>
        <v/>
      </c>
      <c r="FY26" s="139" t="str">
        <f>IF($B$2=1,IF('ต.ค.'!I26="","",'ต.ค.'!I26),IF('ต.ค.'!I56="","",'ต.ค.'!I56))</f>
        <v/>
      </c>
      <c r="FZ26" s="139" t="str">
        <f>IF($B$2=1,IF('ต.ค.'!J26="","",'ต.ค.'!J26),IF('ต.ค.'!J56="","",'ต.ค.'!J56))</f>
        <v/>
      </c>
      <c r="GA26" s="139" t="str">
        <f>IF($B$2=1,IF('ต.ค.'!K26="","",'ต.ค.'!K26),IF('ต.ค.'!K56="","",'ต.ค.'!K56))</f>
        <v/>
      </c>
      <c r="GB26" s="139" t="str">
        <f>IF($B$2=1,IF('ต.ค.'!L26="","",'ต.ค.'!L26),IF('ต.ค.'!L56="","",'ต.ค.'!L56))</f>
        <v/>
      </c>
      <c r="GC26" s="139" t="str">
        <f>IF($B$2=1,IF('ต.ค.'!M26="","",'ต.ค.'!M26),IF('ต.ค.'!M56="","",'ต.ค.'!M56))</f>
        <v/>
      </c>
      <c r="GD26" s="139" t="str">
        <f>IF($B$2=1,IF('ต.ค.'!N26="","",'ต.ค.'!N26),IF('ต.ค.'!N56="","",'ต.ค.'!N56))</f>
        <v/>
      </c>
      <c r="GE26" s="139" t="str">
        <f>IF($B$2=1,IF('ต.ค.'!O26="","",'ต.ค.'!O26),IF('ต.ค.'!O56="","",'ต.ค.'!O56))</f>
        <v/>
      </c>
      <c r="GF26" s="139" t="str">
        <f>IF($B$2=1,IF('ต.ค.'!P26="","",'ต.ค.'!P26),IF('ต.ค.'!P56="","",'ต.ค.'!P56))</f>
        <v/>
      </c>
      <c r="GG26" s="139" t="str">
        <f>IF($B$2=1,IF('ต.ค.'!Q26="","",'ต.ค.'!Q26),IF('ต.ค.'!Q56="","",'ต.ค.'!Q56))</f>
        <v/>
      </c>
      <c r="GH26" s="139" t="str">
        <f>IF($B$2=1,IF('ต.ค.'!R26="","",'ต.ค.'!R26),IF('ต.ค.'!R56="","",'ต.ค.'!R56))</f>
        <v/>
      </c>
      <c r="GI26" s="139" t="str">
        <f>IF($B$2=1,IF('ต.ค.'!S26="","",'ต.ค.'!S26),IF('ต.ค.'!S56="","",'ต.ค.'!S56))</f>
        <v/>
      </c>
      <c r="GJ26" s="139" t="str">
        <f>IF($B$2=1,IF('ต.ค.'!T26="","",'ต.ค.'!T26),IF('ต.ค.'!T56="","",'ต.ค.'!T56))</f>
        <v/>
      </c>
      <c r="GK26" s="139" t="str">
        <f>IF($B$2=1,IF('ต.ค.'!U26="","",'ต.ค.'!U26),IF('ต.ค.'!U56="","",'ต.ค.'!U56))</f>
        <v/>
      </c>
      <c r="GL26" s="139" t="str">
        <f>IF($B$2=1,IF('ต.ค.'!V26="","",'ต.ค.'!V26),IF('ต.ค.'!V56="","",'ต.ค.'!V56))</f>
        <v/>
      </c>
      <c r="GM26" s="139" t="str">
        <f>IF($B$2=1,IF('ต.ค.'!W26="","",'ต.ค.'!W26),IF('ต.ค.'!W56="","",'ต.ค.'!W56))</f>
        <v/>
      </c>
      <c r="GN26" s="139" t="str">
        <f>IF($B$2=1,IF('ต.ค.'!X26="","",'ต.ค.'!X26),IF('ต.ค.'!X56="","",'ต.ค.'!X56))</f>
        <v/>
      </c>
      <c r="GO26" s="139" t="str">
        <f>IF($B$2=1,IF('ต.ค.'!Y26="","",'ต.ค.'!Y26),IF('ต.ค.'!Y56="","",'ต.ค.'!Y56))</f>
        <v/>
      </c>
      <c r="GP26" s="139" t="str">
        <f>IF($B$2=1,IF('ต.ค.'!Z26="","",'ต.ค.'!Z26),IF('ต.ค.'!Z56="","",'ต.ค.'!Z56))</f>
        <v/>
      </c>
      <c r="GQ26" s="139" t="str">
        <f>IF($B$2=1,IF('ต.ค.'!AA26="","",'ต.ค.'!AA26),IF('ต.ค.'!AA56="","",'ต.ค.'!AA56))</f>
        <v/>
      </c>
      <c r="GR26" s="139" t="str">
        <f>IF($B$2=1,IF('ต.ค.'!AB26="","",'ต.ค.'!AB26),IF('ต.ค.'!AB56="","",'ต.ค.'!AB56))</f>
        <v/>
      </c>
      <c r="GS26" s="139" t="str">
        <f>IF($B$2=1,IF('ต.ค.'!AC26="","",'ต.ค.'!AC26),IF('ต.ค.'!AC56="","",'ต.ค.'!AC56))</f>
        <v/>
      </c>
      <c r="GT26" s="139" t="str">
        <f>IF($B$2=1,IF('ต.ค.'!AD26="","",'ต.ค.'!AD26),IF('ต.ค.'!AD56="","",'ต.ค.'!AD56))</f>
        <v/>
      </c>
      <c r="GU26" s="139" t="str">
        <f>IF($B$2=1,IF('ต.ค.'!AE26="","",'ต.ค.'!AE26),IF('ต.ค.'!AE56="","",'ต.ค.'!AE56))</f>
        <v/>
      </c>
      <c r="GV26" s="139" t="str">
        <f>IF($B$2=1,IF('ต.ค.'!AF26="","",'ต.ค.'!AF26),IF('ต.ค.'!AF56="","",'ต.ค.'!AF56))</f>
        <v/>
      </c>
      <c r="GW26" s="139" t="str">
        <f>IF($B$2=1,IF('ต.ค.'!AG26="","",'ต.ค.'!AG26),IF('ต.ค.'!AG56="","",'ต.ค.'!AG56))</f>
        <v/>
      </c>
      <c r="GX26" s="139" t="str">
        <f>IF($B$2=1,IF('ต.ค.'!AH26="","",'ต.ค.'!AH26),IF('ต.ค.'!AH56="","",'ต.ค.'!AH56))</f>
        <v/>
      </c>
      <c r="GY26" s="139" t="str">
        <f>IF($B$2=1,IF('ต.ค.'!AI26="","",'ต.ค.'!AI26),IF('ต.ค.'!AI56="","",'ต.ค.'!AI56))</f>
        <v/>
      </c>
      <c r="GZ26" s="138">
        <f t="shared" si="16"/>
        <v>23</v>
      </c>
      <c r="HA26" s="139"/>
      <c r="HB26" s="139" t="str">
        <f>IF($B$2=1,IF('พ.ย.'!D26="","",'พ.ย.'!D26),IF('พ.ย.'!D56="","",'พ.ย.'!D56))</f>
        <v/>
      </c>
      <c r="HC26" s="139" t="str">
        <f>IF($B$2=1,IF('พ.ย.'!E26="","",'พ.ย.'!E26),IF('พ.ย.'!E56="","",'พ.ย.'!E56))</f>
        <v/>
      </c>
      <c r="HD26" s="139" t="str">
        <f>IF($B$2=1,IF('พ.ย.'!F26="","",'พ.ย.'!F26),IF('พ.ย.'!F56="","",'พ.ย.'!F56))</f>
        <v/>
      </c>
      <c r="HE26" s="139" t="str">
        <f>IF($B$2=1,IF('พ.ย.'!G26="","",'พ.ย.'!G26),IF('พ.ย.'!G56="","",'พ.ย.'!G56))</f>
        <v/>
      </c>
      <c r="HF26" s="139" t="str">
        <f>IF($B$2=1,IF('พ.ย.'!H26="","",'พ.ย.'!H26),IF('พ.ย.'!H56="","",'พ.ย.'!H56))</f>
        <v/>
      </c>
      <c r="HG26" s="139" t="str">
        <f>IF($B$2=1,IF('พ.ย.'!I26="","",'พ.ย.'!I26),IF('พ.ย.'!I56="","",'พ.ย.'!I56))</f>
        <v/>
      </c>
      <c r="HH26" s="139" t="str">
        <f>IF($B$2=1,IF('พ.ย.'!J26="","",'พ.ย.'!J26),IF('พ.ย.'!J56="","",'พ.ย.'!J56))</f>
        <v/>
      </c>
      <c r="HI26" s="139" t="str">
        <f>IF($B$2=1,IF('พ.ย.'!K26="","",'พ.ย.'!K26),IF('พ.ย.'!K56="","",'พ.ย.'!K56))</f>
        <v/>
      </c>
      <c r="HJ26" s="139" t="str">
        <f>IF($B$2=1,IF('พ.ย.'!L26="","",'พ.ย.'!L26),IF('พ.ย.'!L56="","",'พ.ย.'!L56))</f>
        <v/>
      </c>
      <c r="HK26" s="139" t="str">
        <f>IF($B$2=1,IF('พ.ย.'!M26="","",'พ.ย.'!M26),IF('พ.ย.'!M56="","",'พ.ย.'!M56))</f>
        <v/>
      </c>
      <c r="HL26" s="139" t="str">
        <f>IF($B$2=1,IF('พ.ย.'!N26="","",'พ.ย.'!N26),IF('พ.ย.'!N56="","",'พ.ย.'!N56))</f>
        <v/>
      </c>
      <c r="HM26" s="139" t="str">
        <f>IF($B$2=1,IF('พ.ย.'!O26="","",'พ.ย.'!O26),IF('พ.ย.'!O56="","",'พ.ย.'!O56))</f>
        <v/>
      </c>
      <c r="HN26" s="139" t="str">
        <f>IF($B$2=1,IF('พ.ย.'!P26="","",'พ.ย.'!P26),IF('พ.ย.'!P56="","",'พ.ย.'!P56))</f>
        <v/>
      </c>
      <c r="HO26" s="139" t="str">
        <f>IF($B$2=1,IF('พ.ย.'!Q26="","",'พ.ย.'!Q26),IF('พ.ย.'!Q56="","",'พ.ย.'!Q56))</f>
        <v/>
      </c>
      <c r="HP26" s="139" t="str">
        <f>IF($B$2=1,IF('พ.ย.'!R26="","",'พ.ย.'!R26),IF('พ.ย.'!R56="","",'พ.ย.'!R56))</f>
        <v/>
      </c>
      <c r="HQ26" s="139" t="str">
        <f>IF($B$2=1,IF('พ.ย.'!S26="","",'พ.ย.'!S26),IF('พ.ย.'!S56="","",'พ.ย.'!S56))</f>
        <v/>
      </c>
      <c r="HR26" s="139" t="str">
        <f>IF($B$2=1,IF('พ.ย.'!T26="","",'พ.ย.'!T26),IF('พ.ย.'!T56="","",'พ.ย.'!T56))</f>
        <v/>
      </c>
      <c r="HS26" s="139" t="str">
        <f>IF($B$2=1,IF('พ.ย.'!U26="","",'พ.ย.'!U26),IF('พ.ย.'!U56="","",'พ.ย.'!U56))</f>
        <v/>
      </c>
      <c r="HT26" s="139" t="str">
        <f>IF($B$2=1,IF('พ.ย.'!V26="","",'พ.ย.'!V26),IF('พ.ย.'!V56="","",'พ.ย.'!V56))</f>
        <v/>
      </c>
      <c r="HU26" s="139" t="str">
        <f>IF($B$2=1,IF('พ.ย.'!W26="","",'พ.ย.'!W26),IF('พ.ย.'!W56="","",'พ.ย.'!W56))</f>
        <v/>
      </c>
      <c r="HV26" s="139" t="str">
        <f>IF($B$2=1,IF('พ.ย.'!X26="","",'พ.ย.'!X26),IF('พ.ย.'!X56="","",'พ.ย.'!X56))</f>
        <v/>
      </c>
      <c r="HW26" s="139" t="str">
        <f>IF($B$2=1,IF('พ.ย.'!Y26="","",'พ.ย.'!Y26),IF('พ.ย.'!Y56="","",'พ.ย.'!Y56))</f>
        <v/>
      </c>
      <c r="HX26" s="139" t="str">
        <f>IF($B$2=1,IF('พ.ย.'!Z26="","",'พ.ย.'!Z26),IF('พ.ย.'!Z56="","",'พ.ย.'!Z56))</f>
        <v/>
      </c>
      <c r="HY26" s="139" t="str">
        <f>IF($B$2=1,IF('พ.ย.'!AA26="","",'พ.ย.'!AA26),IF('พ.ย.'!AA56="","",'พ.ย.'!AA56))</f>
        <v/>
      </c>
      <c r="HZ26" s="139" t="str">
        <f>IF($B$2=1,IF('พ.ย.'!AB26="","",'พ.ย.'!AB26),IF('พ.ย.'!AB56="","",'พ.ย.'!AB56))</f>
        <v/>
      </c>
      <c r="IA26" s="139" t="str">
        <f>IF($B$2=1,IF('พ.ย.'!AC26="","",'พ.ย.'!AC26),IF('พ.ย.'!AC56="","",'พ.ย.'!AC56))</f>
        <v/>
      </c>
      <c r="IB26" s="139" t="str">
        <f>IF($B$2=1,IF('พ.ย.'!AD26="","",'พ.ย.'!AD26),IF('พ.ย.'!AD56="","",'พ.ย.'!AD56))</f>
        <v/>
      </c>
      <c r="IC26" s="139" t="str">
        <f>IF($B$2=1,IF('พ.ย.'!AE26="","",'พ.ย.'!AE26),IF('พ.ย.'!AE56="","",'พ.ย.'!AE56))</f>
        <v/>
      </c>
      <c r="ID26" s="139" t="str">
        <f>IF($B$2=1,IF('พ.ย.'!AF26="","",'พ.ย.'!AF26),IF('พ.ย.'!AF56="","",'พ.ย.'!AF56))</f>
        <v/>
      </c>
      <c r="IE26" s="139" t="str">
        <f>IF($B$2=1,IF('พ.ย.'!AG26="","",'พ.ย.'!AG26),IF('พ.ย.'!AG56="","",'พ.ย.'!AG56))</f>
        <v/>
      </c>
      <c r="IF26" s="139" t="str">
        <f>IF($B$2=1,IF('พ.ย.'!AH26="","",'พ.ย.'!AH26),IF('พ.ย.'!AH56="","",'พ.ย.'!AH56))</f>
        <v/>
      </c>
      <c r="IG26" s="139" t="str">
        <f>IF($B$2=1,IF('พ.ย.'!AI26="","",'พ.ย.'!AI26),IF('พ.ย.'!AI56="","",'พ.ย.'!AI56))</f>
        <v/>
      </c>
      <c r="IH26" s="138">
        <f t="shared" si="17"/>
        <v>23</v>
      </c>
      <c r="II26" s="139"/>
      <c r="IJ26" s="139" t="str">
        <f>IF($B$2=1,IF('ธ.ค.'!D26="","",'ธ.ค.'!D26),IF('ธ.ค.'!D56="","",'ธ.ค.'!D56))</f>
        <v/>
      </c>
      <c r="IK26" s="139" t="str">
        <f>IF($B$2=1,IF('ธ.ค.'!E26="","",'ธ.ค.'!E26),IF('ธ.ค.'!E56="","",'ธ.ค.'!E56))</f>
        <v/>
      </c>
      <c r="IL26" s="139" t="str">
        <f>IF($B$2=1,IF('ธ.ค.'!F26="","",'ธ.ค.'!F26),IF('ธ.ค.'!F56="","",'ธ.ค.'!F56))</f>
        <v/>
      </c>
      <c r="IM26" s="139" t="str">
        <f>IF($B$2=1,IF('ธ.ค.'!G26="","",'ธ.ค.'!G26),IF('ธ.ค.'!G56="","",'ธ.ค.'!G56))</f>
        <v/>
      </c>
      <c r="IN26" s="139" t="str">
        <f>IF($B$2=1,IF('ธ.ค.'!H26="","",'ธ.ค.'!H26),IF('ธ.ค.'!H56="","",'ธ.ค.'!H56))</f>
        <v/>
      </c>
      <c r="IO26" s="139" t="str">
        <f>IF($B$2=1,IF('ธ.ค.'!I26="","",'ธ.ค.'!I26),IF('ธ.ค.'!I56="","",'ธ.ค.'!I56))</f>
        <v/>
      </c>
      <c r="IP26" s="139" t="str">
        <f>IF($B$2=1,IF('ธ.ค.'!J26="","",'ธ.ค.'!J26),IF('ธ.ค.'!J56="","",'ธ.ค.'!J56))</f>
        <v/>
      </c>
      <c r="IQ26" s="139" t="str">
        <f>IF($B$2=1,IF('ธ.ค.'!K26="","",'ธ.ค.'!K26),IF('ธ.ค.'!K56="","",'ธ.ค.'!K56))</f>
        <v/>
      </c>
      <c r="IR26" s="139" t="str">
        <f>IF($B$2=1,IF('ธ.ค.'!L26="","",'ธ.ค.'!L26),IF('ธ.ค.'!L56="","",'ธ.ค.'!L56))</f>
        <v/>
      </c>
      <c r="IS26" s="139" t="str">
        <f>IF($B$2=1,IF('ธ.ค.'!M26="","",'ธ.ค.'!M26),IF('ธ.ค.'!M56="","",'ธ.ค.'!M56))</f>
        <v/>
      </c>
      <c r="IT26" s="139" t="str">
        <f>IF($B$2=1,IF('ธ.ค.'!N26="","",'ธ.ค.'!N26),IF('ธ.ค.'!N56="","",'ธ.ค.'!N56))</f>
        <v/>
      </c>
      <c r="IU26" s="139" t="str">
        <f>IF($B$2=1,IF('ธ.ค.'!O26="","",'ธ.ค.'!O26),IF('ธ.ค.'!O56="","",'ธ.ค.'!O56))</f>
        <v/>
      </c>
      <c r="IV26" s="139" t="str">
        <f>IF($B$2=1,IF('ธ.ค.'!P26="","",'ธ.ค.'!P26),IF('ธ.ค.'!P56="","",'ธ.ค.'!P56))</f>
        <v/>
      </c>
      <c r="IW26" s="139" t="str">
        <f>IF($B$2=1,IF('ธ.ค.'!Q26="","",'ธ.ค.'!Q26),IF('ธ.ค.'!Q56="","",'ธ.ค.'!Q56))</f>
        <v/>
      </c>
      <c r="IX26" s="139" t="str">
        <f>IF($B$2=1,IF('ธ.ค.'!R26="","",'ธ.ค.'!R26),IF('ธ.ค.'!R56="","",'ธ.ค.'!R56))</f>
        <v/>
      </c>
      <c r="IY26" s="139" t="str">
        <f>IF($B$2=1,IF('ธ.ค.'!S26="","",'ธ.ค.'!S26),IF('ธ.ค.'!S56="","",'ธ.ค.'!S56))</f>
        <v/>
      </c>
      <c r="IZ26" s="139" t="str">
        <f>IF($B$2=1,IF('ธ.ค.'!T26="","",'ธ.ค.'!T26),IF('ธ.ค.'!T56="","",'ธ.ค.'!T56))</f>
        <v/>
      </c>
      <c r="JA26" s="139" t="str">
        <f>IF($B$2=1,IF('ธ.ค.'!U26="","",'ธ.ค.'!U26),IF('ธ.ค.'!U56="","",'ธ.ค.'!U56))</f>
        <v/>
      </c>
      <c r="JB26" s="139" t="str">
        <f>IF($B$2=1,IF('ธ.ค.'!V26="","",'ธ.ค.'!V26),IF('ธ.ค.'!V56="","",'ธ.ค.'!V56))</f>
        <v/>
      </c>
      <c r="JC26" s="139" t="str">
        <f>IF($B$2=1,IF('ธ.ค.'!W26="","",'ธ.ค.'!W26),IF('ธ.ค.'!W56="","",'ธ.ค.'!W56))</f>
        <v/>
      </c>
      <c r="JD26" s="139" t="str">
        <f>IF($B$2=1,IF('ธ.ค.'!X26="","",'ธ.ค.'!X26),IF('ธ.ค.'!X56="","",'ธ.ค.'!X56))</f>
        <v/>
      </c>
      <c r="JE26" s="139" t="str">
        <f>IF($B$2=1,IF('ธ.ค.'!Y26="","",'ธ.ค.'!Y26),IF('ธ.ค.'!Y56="","",'ธ.ค.'!Y56))</f>
        <v/>
      </c>
      <c r="JF26" s="139" t="str">
        <f>IF($B$2=1,IF('ธ.ค.'!Z26="","",'ธ.ค.'!Z26),IF('ธ.ค.'!Z56="","",'ธ.ค.'!Z56))</f>
        <v/>
      </c>
      <c r="JG26" s="139" t="str">
        <f>IF($B$2=1,IF('ธ.ค.'!AA26="","",'ธ.ค.'!AA26),IF('ธ.ค.'!AA56="","",'ธ.ค.'!AA56))</f>
        <v/>
      </c>
      <c r="JH26" s="139" t="str">
        <f>IF($B$2=1,IF('ธ.ค.'!AB26="","",'ธ.ค.'!AB26),IF('ธ.ค.'!AB56="","",'ธ.ค.'!AB56))</f>
        <v/>
      </c>
      <c r="JI26" s="139" t="str">
        <f>IF($B$2=1,IF('ธ.ค.'!AC26="","",'ธ.ค.'!AC26),IF('ธ.ค.'!AC56="","",'ธ.ค.'!AC56))</f>
        <v/>
      </c>
      <c r="JJ26" s="139" t="str">
        <f>IF($B$2=1,IF('ธ.ค.'!AD26="","",'ธ.ค.'!AD26),IF('ธ.ค.'!AD56="","",'ธ.ค.'!AD56))</f>
        <v/>
      </c>
      <c r="JK26" s="139" t="str">
        <f>IF($B$2=1,IF('ธ.ค.'!AE26="","",'ธ.ค.'!AE26),IF('ธ.ค.'!AE56="","",'ธ.ค.'!AE56))</f>
        <v/>
      </c>
      <c r="JL26" s="139" t="str">
        <f>IF($B$2=1,IF('ธ.ค.'!AF26="","",'ธ.ค.'!AF26),IF('ธ.ค.'!AF56="","",'ธ.ค.'!AF56))</f>
        <v/>
      </c>
      <c r="JM26" s="139" t="str">
        <f>IF($B$2=1,IF('ธ.ค.'!AG26="","",'ธ.ค.'!AG26),IF('ธ.ค.'!AG56="","",'ธ.ค.'!AG56))</f>
        <v/>
      </c>
      <c r="JN26" s="139" t="str">
        <f>IF($B$2=1,IF('ธ.ค.'!AH26="","",'ธ.ค.'!AH26),IF('ธ.ค.'!AH56="","",'ธ.ค.'!AH56))</f>
        <v/>
      </c>
      <c r="JO26" s="139" t="str">
        <f>IF($B$2=1,IF('ธ.ค.'!AI26="","",'ธ.ค.'!AI26),IF('ธ.ค.'!AI56="","",'ธ.ค.'!AI56))</f>
        <v/>
      </c>
      <c r="JP26" s="138">
        <f t="shared" si="18"/>
        <v>23</v>
      </c>
      <c r="JQ26" s="139"/>
      <c r="JR26" s="139" t="str">
        <f>IF($B$2=1,IF('ม.ค.'!D26="","",'ม.ค.'!D26),IF('ม.ค.'!D56="","",'ม.ค.'!D56))</f>
        <v/>
      </c>
      <c r="JS26" s="139" t="str">
        <f>IF($B$2=1,IF('ม.ค.'!E26="","",'ม.ค.'!E26),IF('ม.ค.'!E56="","",'ม.ค.'!E56))</f>
        <v/>
      </c>
      <c r="JT26" s="139" t="str">
        <f>IF($B$2=1,IF('ม.ค.'!F26="","",'ม.ค.'!F26),IF('ม.ค.'!F56="","",'ม.ค.'!F56))</f>
        <v/>
      </c>
      <c r="JU26" s="139" t="str">
        <f>IF($B$2=1,IF('ม.ค.'!G26="","",'ม.ค.'!G26),IF('ม.ค.'!G56="","",'ม.ค.'!G56))</f>
        <v/>
      </c>
      <c r="JV26" s="139" t="str">
        <f>IF($B$2=1,IF('ม.ค.'!H26="","",'ม.ค.'!H26),IF('ม.ค.'!H56="","",'ม.ค.'!H56))</f>
        <v/>
      </c>
      <c r="JW26" s="139" t="str">
        <f>IF($B$2=1,IF('ม.ค.'!I26="","",'ม.ค.'!I26),IF('ม.ค.'!I56="","",'ม.ค.'!I56))</f>
        <v/>
      </c>
      <c r="JX26" s="139" t="str">
        <f>IF($B$2=1,IF('ม.ค.'!J26="","",'ม.ค.'!J26),IF('ม.ค.'!J56="","",'ม.ค.'!J56))</f>
        <v/>
      </c>
      <c r="JY26" s="139" t="str">
        <f>IF($B$2=1,IF('ม.ค.'!K26="","",'ม.ค.'!K26),IF('ม.ค.'!K56="","",'ม.ค.'!K56))</f>
        <v/>
      </c>
      <c r="JZ26" s="139" t="str">
        <f>IF($B$2=1,IF('ม.ค.'!L26="","",'ม.ค.'!L26),IF('ม.ค.'!L56="","",'ม.ค.'!L56))</f>
        <v/>
      </c>
      <c r="KA26" s="139" t="str">
        <f>IF($B$2=1,IF('ม.ค.'!M26="","",'ม.ค.'!M26),IF('ม.ค.'!M56="","",'ม.ค.'!M56))</f>
        <v/>
      </c>
      <c r="KB26" s="139" t="str">
        <f>IF($B$2=1,IF('ม.ค.'!N26="","",'ม.ค.'!N26),IF('ม.ค.'!N56="","",'ม.ค.'!N56))</f>
        <v/>
      </c>
      <c r="KC26" s="139" t="str">
        <f>IF($B$2=1,IF('ม.ค.'!O26="","",'ม.ค.'!O26),IF('ม.ค.'!O56="","",'ม.ค.'!O56))</f>
        <v/>
      </c>
      <c r="KD26" s="139" t="str">
        <f>IF($B$2=1,IF('ม.ค.'!P26="","",'ม.ค.'!P26),IF('ม.ค.'!P56="","",'ม.ค.'!P56))</f>
        <v/>
      </c>
      <c r="KE26" s="139" t="str">
        <f>IF($B$2=1,IF('ม.ค.'!Q26="","",'ม.ค.'!Q26),IF('ม.ค.'!Q56="","",'ม.ค.'!Q56))</f>
        <v/>
      </c>
      <c r="KF26" s="139" t="str">
        <f>IF($B$2=1,IF('ม.ค.'!R26="","",'ม.ค.'!R26),IF('ม.ค.'!R56="","",'ม.ค.'!R56))</f>
        <v/>
      </c>
      <c r="KG26" s="139" t="str">
        <f>IF($B$2=1,IF('ม.ค.'!S26="","",'ม.ค.'!S26),IF('ม.ค.'!S56="","",'ม.ค.'!S56))</f>
        <v/>
      </c>
      <c r="KH26" s="139" t="str">
        <f>IF($B$2=1,IF('ม.ค.'!T26="","",'ม.ค.'!T26),IF('ม.ค.'!T56="","",'ม.ค.'!T56))</f>
        <v/>
      </c>
      <c r="KI26" s="139" t="str">
        <f>IF($B$2=1,IF('ม.ค.'!U26="","",'ม.ค.'!U26),IF('ม.ค.'!U56="","",'ม.ค.'!U56))</f>
        <v/>
      </c>
      <c r="KJ26" s="139" t="str">
        <f>IF($B$2=1,IF('ม.ค.'!V26="","",'ม.ค.'!V26),IF('ม.ค.'!V56="","",'ม.ค.'!V56))</f>
        <v/>
      </c>
      <c r="KK26" s="139" t="str">
        <f>IF($B$2=1,IF('ม.ค.'!W26="","",'ม.ค.'!W26),IF('ม.ค.'!W56="","",'ม.ค.'!W56))</f>
        <v/>
      </c>
      <c r="KL26" s="139" t="str">
        <f>IF($B$2=1,IF('ม.ค.'!X26="","",'ม.ค.'!X26),IF('ม.ค.'!X56="","",'ม.ค.'!X56))</f>
        <v/>
      </c>
      <c r="KM26" s="139" t="str">
        <f>IF($B$2=1,IF('ม.ค.'!Y26="","",'ม.ค.'!Y26),IF('ม.ค.'!Y56="","",'ม.ค.'!Y56))</f>
        <v/>
      </c>
      <c r="KN26" s="139" t="str">
        <f>IF($B$2=1,IF('ม.ค.'!Z26="","",'ม.ค.'!Z26),IF('ม.ค.'!Z56="","",'ม.ค.'!Z56))</f>
        <v/>
      </c>
      <c r="KO26" s="139" t="str">
        <f>IF($B$2=1,IF('ม.ค.'!AA26="","",'ม.ค.'!AA26),IF('ม.ค.'!AA56="","",'ม.ค.'!AA56))</f>
        <v/>
      </c>
      <c r="KP26" s="139" t="str">
        <f>IF($B$2=1,IF('ม.ค.'!AB26="","",'ม.ค.'!AB26),IF('ม.ค.'!AB56="","",'ม.ค.'!AB56))</f>
        <v/>
      </c>
      <c r="KQ26" s="139" t="str">
        <f>IF($B$2=1,IF('ม.ค.'!AC26="","",'ม.ค.'!AC26),IF('ม.ค.'!AC56="","",'ม.ค.'!AC56))</f>
        <v/>
      </c>
      <c r="KR26" s="139" t="str">
        <f>IF($B$2=1,IF('ม.ค.'!AD26="","",'ม.ค.'!AD26),IF('ม.ค.'!AD56="","",'ม.ค.'!AD56))</f>
        <v/>
      </c>
      <c r="KS26" s="139" t="str">
        <f>IF($B$2=1,IF('ม.ค.'!AE26="","",'ม.ค.'!AE26),IF('ม.ค.'!AE56="","",'ม.ค.'!AE56))</f>
        <v/>
      </c>
      <c r="KT26" s="139" t="str">
        <f>IF($B$2=1,IF('ม.ค.'!AF26="","",'ม.ค.'!AF26),IF('ม.ค.'!AF56="","",'ม.ค.'!AF56))</f>
        <v/>
      </c>
      <c r="KU26" s="139" t="str">
        <f>IF($B$2=1,IF('ม.ค.'!AG26="","",'ม.ค.'!AG26),IF('ม.ค.'!AG56="","",'ม.ค.'!AG56))</f>
        <v/>
      </c>
      <c r="KV26" s="139" t="str">
        <f>IF($B$2=1,IF('ม.ค.'!AH26="","",'ม.ค.'!AH26),IF('ม.ค.'!AH56="","",'ม.ค.'!AH56))</f>
        <v/>
      </c>
      <c r="KW26" s="139" t="str">
        <f>IF($B$2=1,IF('ม.ค.'!AI26="","",'ม.ค.'!AI26),IF('ม.ค.'!AI56="","",'ม.ค.'!AI56))</f>
        <v/>
      </c>
      <c r="KX26" s="138">
        <f t="shared" si="19"/>
        <v>23</v>
      </c>
      <c r="KY26" s="139"/>
      <c r="KZ26" s="139" t="str">
        <f>IF($B$2=1,IF('ก.พ.'!D26="","",'ก.พ.'!D26),IF('ก.พ.'!D56="","",'ก.พ.'!D56))</f>
        <v/>
      </c>
      <c r="LA26" s="139" t="str">
        <f>IF($B$2=1,IF('ก.พ.'!E26="","",'ก.พ.'!E26),IF('ก.พ.'!E56="","",'ก.พ.'!E56))</f>
        <v/>
      </c>
      <c r="LB26" s="139" t="str">
        <f>IF($B$2=1,IF('ก.พ.'!F26="","",'ก.พ.'!F26),IF('ก.พ.'!F56="","",'ก.พ.'!F56))</f>
        <v/>
      </c>
      <c r="LC26" s="139" t="str">
        <f>IF($B$2=1,IF('ก.พ.'!G26="","",'ก.พ.'!G26),IF('ก.พ.'!G56="","",'ก.พ.'!G56))</f>
        <v/>
      </c>
      <c r="LD26" s="139" t="str">
        <f>IF($B$2=1,IF('ก.พ.'!H26="","",'ก.พ.'!H26),IF('ก.พ.'!H56="","",'ก.พ.'!H56))</f>
        <v/>
      </c>
      <c r="LE26" s="139" t="str">
        <f>IF($B$2=1,IF('ก.พ.'!I26="","",'ก.พ.'!I26),IF('ก.พ.'!I56="","",'ก.พ.'!I56))</f>
        <v/>
      </c>
      <c r="LF26" s="139" t="str">
        <f>IF($B$2=1,IF('ก.พ.'!J26="","",'ก.พ.'!J26),IF('ก.พ.'!J56="","",'ก.พ.'!J56))</f>
        <v/>
      </c>
      <c r="LG26" s="139" t="str">
        <f>IF($B$2=1,IF('ก.พ.'!K26="","",'ก.พ.'!K26),IF('ก.พ.'!K56="","",'ก.พ.'!K56))</f>
        <v/>
      </c>
      <c r="LH26" s="139" t="str">
        <f>IF($B$2=1,IF('ก.พ.'!L26="","",'ก.พ.'!L26),IF('ก.พ.'!L56="","",'ก.พ.'!L56))</f>
        <v/>
      </c>
      <c r="LI26" s="139" t="str">
        <f>IF($B$2=1,IF('ก.พ.'!M26="","",'ก.พ.'!M26),IF('ก.พ.'!M56="","",'ก.พ.'!M56))</f>
        <v/>
      </c>
      <c r="LJ26" s="139" t="str">
        <f>IF($B$2=1,IF('ก.พ.'!N26="","",'ก.พ.'!N26),IF('ก.พ.'!N56="","",'ก.พ.'!N56))</f>
        <v/>
      </c>
      <c r="LK26" s="139" t="str">
        <f>IF($B$2=1,IF('ก.พ.'!O26="","",'ก.พ.'!O26),IF('ก.พ.'!O56="","",'ก.พ.'!O56))</f>
        <v/>
      </c>
      <c r="LL26" s="139" t="str">
        <f>IF($B$2=1,IF('ก.พ.'!P26="","",'ก.พ.'!P26),IF('ก.พ.'!P56="","",'ก.พ.'!P56))</f>
        <v/>
      </c>
      <c r="LM26" s="139" t="str">
        <f>IF($B$2=1,IF('ก.พ.'!Q26="","",'ก.พ.'!Q26),IF('ก.พ.'!Q56="","",'ก.พ.'!Q56))</f>
        <v/>
      </c>
      <c r="LN26" s="139" t="str">
        <f>IF($B$2=1,IF('ก.พ.'!R26="","",'ก.พ.'!R26),IF('ก.พ.'!R56="","",'ก.พ.'!R56))</f>
        <v/>
      </c>
      <c r="LO26" s="139" t="str">
        <f>IF($B$2=1,IF('ก.พ.'!S26="","",'ก.พ.'!S26),IF('ก.พ.'!S56="","",'ก.พ.'!S56))</f>
        <v/>
      </c>
      <c r="LP26" s="139" t="str">
        <f>IF($B$2=1,IF('ก.พ.'!T26="","",'ก.พ.'!T26),IF('ก.พ.'!T56="","",'ก.พ.'!T56))</f>
        <v/>
      </c>
      <c r="LQ26" s="139" t="str">
        <f>IF($B$2=1,IF('ก.พ.'!U26="","",'ก.พ.'!U26),IF('ก.พ.'!U56="","",'ก.พ.'!U56))</f>
        <v/>
      </c>
      <c r="LR26" s="139" t="str">
        <f>IF($B$2=1,IF('ก.พ.'!V26="","",'ก.พ.'!V26),IF('ก.พ.'!V56="","",'ก.พ.'!V56))</f>
        <v/>
      </c>
      <c r="LS26" s="139" t="str">
        <f>IF($B$2=1,IF('ก.พ.'!W26="","",'ก.พ.'!W26),IF('ก.พ.'!W56="","",'ก.พ.'!W56))</f>
        <v/>
      </c>
      <c r="LT26" s="139" t="str">
        <f>IF($B$2=1,IF('ก.พ.'!X26="","",'ก.พ.'!X26),IF('ก.พ.'!X56="","",'ก.พ.'!X56))</f>
        <v/>
      </c>
      <c r="LU26" s="139" t="str">
        <f>IF($B$2=1,IF('ก.พ.'!Y26="","",'ก.พ.'!Y26),IF('ก.พ.'!Y56="","",'ก.พ.'!Y56))</f>
        <v/>
      </c>
      <c r="LV26" s="139" t="str">
        <f>IF($B$2=1,IF('ก.พ.'!Z26="","",'ก.พ.'!Z26),IF('ก.พ.'!Z56="","",'ก.พ.'!Z56))</f>
        <v/>
      </c>
      <c r="LW26" s="139" t="str">
        <f>IF($B$2=1,IF('ก.พ.'!AA26="","",'ก.พ.'!AA26),IF('ก.พ.'!AA56="","",'ก.พ.'!AA56))</f>
        <v/>
      </c>
      <c r="LX26" s="139" t="str">
        <f>IF($B$2=1,IF('ก.พ.'!AB26="","",'ก.พ.'!AB26),IF('ก.พ.'!AB56="","",'ก.พ.'!AB56))</f>
        <v/>
      </c>
      <c r="LY26" s="139" t="str">
        <f>IF($B$2=1,IF('ก.พ.'!AC26="","",'ก.พ.'!AC26),IF('ก.พ.'!AC56="","",'ก.พ.'!AC56))</f>
        <v/>
      </c>
      <c r="LZ26" s="139" t="str">
        <f>IF($B$2=1,IF('ก.พ.'!AD26="","",'ก.พ.'!AD26),IF('ก.พ.'!AD56="","",'ก.พ.'!AD56))</f>
        <v/>
      </c>
      <c r="MA26" s="139" t="str">
        <f>IF($B$2=1,IF('ก.พ.'!AE26="","",'ก.พ.'!AE26),IF('ก.พ.'!AE56="","",'ก.พ.'!AE56))</f>
        <v/>
      </c>
      <c r="MB26" s="139" t="str">
        <f>IF($B$2=1,IF('ก.พ.'!AF26="","",'ก.พ.'!AF26),IF('ก.พ.'!AF56="","",'ก.พ.'!AF56))</f>
        <v/>
      </c>
      <c r="MC26" s="139" t="str">
        <f>IF($B$2=1,IF('ก.พ.'!AG26="","",'ก.พ.'!AG26),IF('ก.พ.'!AG56="","",'ก.พ.'!AG56))</f>
        <v/>
      </c>
      <c r="MD26" s="139" t="str">
        <f>IF($B$2=1,IF('ก.พ.'!AH26="","",'ก.พ.'!AH26),IF('ก.พ.'!AH56="","",'ก.พ.'!AH56))</f>
        <v/>
      </c>
      <c r="ME26" s="139" t="str">
        <f>IF($B$2=1,IF('ก.พ.'!AI26="","",'ก.พ.'!AI26),IF('ก.พ.'!AI56="","",'ก.พ.'!AI56))</f>
        <v/>
      </c>
      <c r="MF26" s="138">
        <f t="shared" si="20"/>
        <v>23</v>
      </c>
      <c r="MG26" s="139"/>
      <c r="MH26" s="139" t="str">
        <f>IF($B$2=1,IF('มี.ค.'!D26="","",'มี.ค.'!D26),IF('มี.ค.'!D56="","",'มี.ค.'!D56))</f>
        <v/>
      </c>
      <c r="MI26" s="139" t="str">
        <f>IF($B$2=1,IF('มี.ค.'!E26="","",'มี.ค.'!E26),IF('มี.ค.'!E56="","",'มี.ค.'!E56))</f>
        <v/>
      </c>
      <c r="MJ26" s="139" t="str">
        <f>IF($B$2=1,IF('มี.ค.'!F26="","",'มี.ค.'!F26),IF('มี.ค.'!F56="","",'มี.ค.'!F56))</f>
        <v/>
      </c>
      <c r="MK26" s="139" t="str">
        <f>IF($B$2=1,IF('มี.ค.'!G26="","",'มี.ค.'!G26),IF('มี.ค.'!G56="","",'มี.ค.'!G56))</f>
        <v/>
      </c>
      <c r="ML26" s="139" t="str">
        <f>IF($B$2=1,IF('มี.ค.'!H26="","",'มี.ค.'!H26),IF('มี.ค.'!H56="","",'มี.ค.'!H56))</f>
        <v/>
      </c>
      <c r="MM26" s="139" t="str">
        <f>IF($B$2=1,IF('มี.ค.'!I26="","",'มี.ค.'!I26),IF('มี.ค.'!I56="","",'มี.ค.'!I56))</f>
        <v/>
      </c>
      <c r="MN26" s="139" t="str">
        <f>IF($B$2=1,IF('มี.ค.'!J26="","",'มี.ค.'!J26),IF('มี.ค.'!J56="","",'มี.ค.'!J56))</f>
        <v/>
      </c>
      <c r="MO26" s="139" t="str">
        <f>IF($B$2=1,IF('มี.ค.'!K26="","",'มี.ค.'!K26),IF('มี.ค.'!K56="","",'มี.ค.'!K56))</f>
        <v/>
      </c>
      <c r="MP26" s="139" t="str">
        <f>IF($B$2=1,IF('มี.ค.'!L26="","",'มี.ค.'!L26),IF('มี.ค.'!L56="","",'มี.ค.'!L56))</f>
        <v/>
      </c>
      <c r="MQ26" s="139" t="str">
        <f>IF($B$2=1,IF('มี.ค.'!M26="","",'มี.ค.'!M26),IF('มี.ค.'!M56="","",'มี.ค.'!M56))</f>
        <v/>
      </c>
      <c r="MR26" s="139" t="str">
        <f>IF($B$2=1,IF('มี.ค.'!N26="","",'มี.ค.'!N26),IF('มี.ค.'!N56="","",'มี.ค.'!N56))</f>
        <v/>
      </c>
      <c r="MS26" s="139" t="str">
        <f>IF($B$2=1,IF('มี.ค.'!O26="","",'มี.ค.'!O26),IF('มี.ค.'!O56="","",'มี.ค.'!O56))</f>
        <v/>
      </c>
      <c r="MT26" s="139" t="str">
        <f>IF($B$2=1,IF('มี.ค.'!P26="","",'มี.ค.'!P26),IF('มี.ค.'!P56="","",'มี.ค.'!P56))</f>
        <v/>
      </c>
      <c r="MU26" s="139" t="str">
        <f>IF($B$2=1,IF('มี.ค.'!Q26="","",'มี.ค.'!Q26),IF('มี.ค.'!Q56="","",'มี.ค.'!Q56))</f>
        <v/>
      </c>
      <c r="MV26" s="139" t="str">
        <f>IF($B$2=1,IF('มี.ค.'!R26="","",'มี.ค.'!R26),IF('มี.ค.'!R56="","",'มี.ค.'!R56))</f>
        <v/>
      </c>
      <c r="MW26" s="139" t="str">
        <f>IF($B$2=1,IF('มี.ค.'!S26="","",'มี.ค.'!S26),IF('มี.ค.'!S56="","",'มี.ค.'!S56))</f>
        <v/>
      </c>
      <c r="MX26" s="139" t="str">
        <f>IF($B$2=1,IF('มี.ค.'!T26="","",'มี.ค.'!T26),IF('มี.ค.'!T56="","",'มี.ค.'!T56))</f>
        <v/>
      </c>
      <c r="MY26" s="139" t="str">
        <f>IF($B$2=1,IF('มี.ค.'!U26="","",'มี.ค.'!U26),IF('มี.ค.'!U56="","",'มี.ค.'!U56))</f>
        <v/>
      </c>
      <c r="MZ26" s="139" t="str">
        <f>IF($B$2=1,IF('มี.ค.'!V26="","",'มี.ค.'!V26),IF('มี.ค.'!V56="","",'มี.ค.'!V56))</f>
        <v/>
      </c>
      <c r="NA26" s="139" t="str">
        <f>IF($B$2=1,IF('มี.ค.'!W26="","",'มี.ค.'!W26),IF('มี.ค.'!W56="","",'มี.ค.'!W56))</f>
        <v/>
      </c>
      <c r="NB26" s="139" t="str">
        <f>IF($B$2=1,IF('มี.ค.'!X26="","",'มี.ค.'!X26),IF('มี.ค.'!X56="","",'มี.ค.'!X56))</f>
        <v/>
      </c>
      <c r="NC26" s="139" t="str">
        <f>IF($B$2=1,IF('มี.ค.'!Y26="","",'มี.ค.'!Y26),IF('มี.ค.'!Y56="","",'มี.ค.'!Y56))</f>
        <v/>
      </c>
      <c r="ND26" s="139" t="str">
        <f>IF($B$2=1,IF('มี.ค.'!Z26="","",'มี.ค.'!Z26),IF('มี.ค.'!Z56="","",'มี.ค.'!Z56))</f>
        <v/>
      </c>
      <c r="NE26" s="139" t="str">
        <f>IF($B$2=1,IF('มี.ค.'!AA26="","",'มี.ค.'!AA26),IF('มี.ค.'!AA56="","",'มี.ค.'!AA56))</f>
        <v/>
      </c>
      <c r="NF26" s="139" t="str">
        <f>IF($B$2=1,IF('มี.ค.'!AB26="","",'มี.ค.'!AB26),IF('มี.ค.'!AB56="","",'มี.ค.'!AB56))</f>
        <v/>
      </c>
      <c r="NG26" s="139" t="str">
        <f>IF($B$2=1,IF('มี.ค.'!AC26="","",'มี.ค.'!AC26),IF('มี.ค.'!AC56="","",'มี.ค.'!AC56))</f>
        <v/>
      </c>
      <c r="NH26" s="139" t="str">
        <f>IF($B$2=1,IF('มี.ค.'!AD26="","",'มี.ค.'!AD26),IF('มี.ค.'!AD56="","",'มี.ค.'!AD56))</f>
        <v/>
      </c>
      <c r="NI26" s="139" t="str">
        <f>IF($B$2=1,IF('มี.ค.'!AE26="","",'มี.ค.'!AE26),IF('มี.ค.'!AE56="","",'มี.ค.'!AE56))</f>
        <v/>
      </c>
      <c r="NJ26" s="139" t="str">
        <f>IF($B$2=1,IF('มี.ค.'!AF26="","",'มี.ค.'!AF26),IF('มี.ค.'!AF56="","",'มี.ค.'!AF56))</f>
        <v/>
      </c>
      <c r="NK26" s="139" t="str">
        <f>IF($B$2=1,IF('มี.ค.'!AG26="","",'มี.ค.'!AG26),IF('มี.ค.'!AG56="","",'มี.ค.'!AG56))</f>
        <v/>
      </c>
      <c r="NL26" s="139" t="str">
        <f>IF($B$2=1,IF('มี.ค.'!AH26="","",'มี.ค.'!AH26),IF('มี.ค.'!AH56="","",'มี.ค.'!AH56))</f>
        <v/>
      </c>
      <c r="NM26" s="139" t="str">
        <f>IF($B$2=1,IF('มี.ค.'!AI26="","",'มี.ค.'!AI26),IF('มี.ค.'!AI56="","",'มี.ค.'!AI56))</f>
        <v/>
      </c>
    </row>
    <row r="27" spans="1:377" ht="21" customHeight="1" x14ac:dyDescent="0.35">
      <c r="A27" s="125"/>
      <c r="B27" s="125"/>
      <c r="C27" s="125"/>
      <c r="D27" s="138">
        <f t="shared" si="21"/>
        <v>24</v>
      </c>
      <c r="E27" s="139"/>
      <c r="F27" s="139" t="str">
        <f>IF($B$2=1,IF('พ.ค.'!D27="","",'พ.ค.'!D27),IF('พ.ค.'!D57="","",'พ.ค.'!D57))</f>
        <v/>
      </c>
      <c r="G27" s="139" t="str">
        <f>IF($B$2=1,IF('พ.ค.'!E27="","",'พ.ค.'!E27),IF('พ.ค.'!E57="","",'พ.ค.'!E57))</f>
        <v/>
      </c>
      <c r="H27" s="139" t="str">
        <f>IF($B$2=1,IF('พ.ค.'!F27="","",'พ.ค.'!F27),IF('พ.ค.'!F57="","",'พ.ค.'!F57))</f>
        <v/>
      </c>
      <c r="I27" s="139" t="str">
        <f>IF($B$2=1,IF('พ.ค.'!G27="","",'พ.ค.'!G27),IF('พ.ค.'!G57="","",'พ.ค.'!G57))</f>
        <v/>
      </c>
      <c r="J27" s="139" t="str">
        <f>IF($B$2=1,IF('พ.ค.'!H27="","",'พ.ค.'!H27),IF('พ.ค.'!H57="","",'พ.ค.'!H57))</f>
        <v/>
      </c>
      <c r="K27" s="139" t="str">
        <f>IF($B$2=1,IF('พ.ค.'!I27="","",'พ.ค.'!I27),IF('พ.ค.'!I57="","",'พ.ค.'!I57))</f>
        <v/>
      </c>
      <c r="L27" s="139" t="str">
        <f>IF($B$2=1,IF('พ.ค.'!J27="","",'พ.ค.'!J27),IF('พ.ค.'!J57="","",'พ.ค.'!J57))</f>
        <v/>
      </c>
      <c r="M27" s="139" t="str">
        <f>IF($B$2=1,IF('พ.ค.'!K27="","",'พ.ค.'!K27),IF('พ.ค.'!K57="","",'พ.ค.'!K57))</f>
        <v/>
      </c>
      <c r="N27" s="139" t="str">
        <f>IF($B$2=1,IF('พ.ค.'!L27="","",'พ.ค.'!L27),IF('พ.ค.'!L57="","",'พ.ค.'!L57))</f>
        <v/>
      </c>
      <c r="O27" s="139" t="str">
        <f>IF($B$2=1,IF('พ.ค.'!M27="","",'พ.ค.'!M27),IF('พ.ค.'!M57="","",'พ.ค.'!M57))</f>
        <v/>
      </c>
      <c r="P27" s="139" t="str">
        <f>IF($B$2=1,IF('พ.ค.'!N27="","",'พ.ค.'!N27),IF('พ.ค.'!N57="","",'พ.ค.'!N57))</f>
        <v/>
      </c>
      <c r="Q27" s="139" t="str">
        <f>IF($B$2=1,IF('พ.ค.'!O27="","",'พ.ค.'!O27),IF('พ.ค.'!O57="","",'พ.ค.'!O57))</f>
        <v/>
      </c>
      <c r="R27" s="139" t="str">
        <f>IF($B$2=1,IF('พ.ค.'!P27="","",'พ.ค.'!P27),IF('พ.ค.'!P57="","",'พ.ค.'!P57))</f>
        <v/>
      </c>
      <c r="S27" s="139" t="str">
        <f>IF($B$2=1,IF('พ.ค.'!Q27="","",'พ.ค.'!Q27),IF('พ.ค.'!Q57="","",'พ.ค.'!Q57))</f>
        <v/>
      </c>
      <c r="T27" s="139" t="str">
        <f>IF($B$2=1,IF('พ.ค.'!R27="","",'พ.ค.'!R27),IF('พ.ค.'!R57="","",'พ.ค.'!R57))</f>
        <v/>
      </c>
      <c r="U27" s="139" t="str">
        <f>IF($B$2=1,IF('พ.ค.'!S27="","",'พ.ค.'!S27),IF('พ.ค.'!S57="","",'พ.ค.'!S57))</f>
        <v/>
      </c>
      <c r="V27" s="139" t="str">
        <f>IF($B$2=1,IF('พ.ค.'!T27="","",'พ.ค.'!T27),IF('พ.ค.'!T57="","",'พ.ค.'!T57))</f>
        <v/>
      </c>
      <c r="W27" s="139" t="str">
        <f>IF($B$2=1,IF('พ.ค.'!U27="","",'พ.ค.'!U27),IF('พ.ค.'!U57="","",'พ.ค.'!U57))</f>
        <v/>
      </c>
      <c r="X27" s="139" t="str">
        <f>IF($B$2=1,IF('พ.ค.'!V27="","",'พ.ค.'!V27),IF('พ.ค.'!V57="","",'พ.ค.'!V57))</f>
        <v/>
      </c>
      <c r="Y27" s="139" t="str">
        <f>IF($B$2=1,IF('พ.ค.'!W27="","",'พ.ค.'!W27),IF('พ.ค.'!W57="","",'พ.ค.'!W57))</f>
        <v/>
      </c>
      <c r="Z27" s="139" t="str">
        <f>IF($B$2=1,IF('พ.ค.'!X27="","",'พ.ค.'!X27),IF('พ.ค.'!X57="","",'พ.ค.'!X57))</f>
        <v/>
      </c>
      <c r="AA27" s="139" t="str">
        <f>IF($B$2=1,IF('พ.ค.'!Y27="","",'พ.ค.'!Y27),IF('พ.ค.'!Y57="","",'พ.ค.'!Y57))</f>
        <v/>
      </c>
      <c r="AB27" s="139" t="str">
        <f>IF($B$2=1,IF('พ.ค.'!Z27="","",'พ.ค.'!Z27),IF('พ.ค.'!Z57="","",'พ.ค.'!Z57))</f>
        <v/>
      </c>
      <c r="AC27" s="139" t="str">
        <f>IF($B$2=1,IF('พ.ค.'!AA27="","",'พ.ค.'!AA27),IF('พ.ค.'!AA57="","",'พ.ค.'!AA57))</f>
        <v/>
      </c>
      <c r="AD27" s="139" t="str">
        <f>IF($B$2=1,IF('พ.ค.'!AB27="","",'พ.ค.'!AB27),IF('พ.ค.'!AB57="","",'พ.ค.'!AB57))</f>
        <v/>
      </c>
      <c r="AE27" s="139" t="str">
        <f>IF($B$2=1,IF('พ.ค.'!AC27="","",'พ.ค.'!AC27),IF('พ.ค.'!AC57="","",'พ.ค.'!AC57))</f>
        <v/>
      </c>
      <c r="AF27" s="139" t="str">
        <f>IF($B$2=1,IF('พ.ค.'!AD27="","",'พ.ค.'!AD27),IF('พ.ค.'!AD57="","",'พ.ค.'!AD57))</f>
        <v/>
      </c>
      <c r="AG27" s="139" t="str">
        <f>IF($B$2=1,IF('พ.ค.'!AE27="","",'พ.ค.'!AE27),IF('พ.ค.'!AE57="","",'พ.ค.'!AE57))</f>
        <v/>
      </c>
      <c r="AH27" s="139" t="str">
        <f>IF($B$2=1,IF('พ.ค.'!AF27="","",'พ.ค.'!AF27),IF('พ.ค.'!AF57="","",'พ.ค.'!AF57))</f>
        <v/>
      </c>
      <c r="AI27" s="139" t="str">
        <f>IF($B$2=1,IF('พ.ค.'!AG27="","",'พ.ค.'!AG27),IF('พ.ค.'!AG57="","",'พ.ค.'!AG57))</f>
        <v/>
      </c>
      <c r="AJ27" s="139" t="str">
        <f>IF($B$2=1,IF('พ.ค.'!AH27="","",'พ.ค.'!AH27),IF('พ.ค.'!AH57="","",'พ.ค.'!AH57))</f>
        <v/>
      </c>
      <c r="AK27" s="139" t="str">
        <f>IF($B$2=1,IF('พ.ค.'!AI27="","",'พ.ค.'!AI27),IF('พ.ค.'!AI57="","",'พ.ค.'!AI57))</f>
        <v/>
      </c>
      <c r="AL27" s="138">
        <f t="shared" si="11"/>
        <v>24</v>
      </c>
      <c r="AM27" s="139"/>
      <c r="AN27" s="139" t="str">
        <f>IF($B$2=1,IF('มิ.ย.'!D27="","",'มิ.ย.'!D27),IF('มิ.ย.'!D57="","",'มิ.ย.'!D57))</f>
        <v/>
      </c>
      <c r="AO27" s="139" t="str">
        <f>IF($B$2=1,IF('มิ.ย.'!E27="","",'มิ.ย.'!E27),IF('มิ.ย.'!E57="","",'มิ.ย.'!E57))</f>
        <v/>
      </c>
      <c r="AP27" s="139" t="str">
        <f>IF($B$2=1,IF('มิ.ย.'!F27="","",'มิ.ย.'!F27),IF('มิ.ย.'!F57="","",'มิ.ย.'!F57))</f>
        <v/>
      </c>
      <c r="AQ27" s="139" t="str">
        <f>IF($B$2=1,IF('มิ.ย.'!G27="","",'มิ.ย.'!G27),IF('มิ.ย.'!G57="","",'มิ.ย.'!G57))</f>
        <v/>
      </c>
      <c r="AR27" s="139" t="str">
        <f>IF($B$2=1,IF('มิ.ย.'!H27="","",'มิ.ย.'!H27),IF('มิ.ย.'!H57="","",'มิ.ย.'!H57))</f>
        <v/>
      </c>
      <c r="AS27" s="139" t="str">
        <f>IF($B$2=1,IF('มิ.ย.'!I27="","",'มิ.ย.'!I27),IF('มิ.ย.'!I57="","",'มิ.ย.'!I57))</f>
        <v/>
      </c>
      <c r="AT27" s="139" t="str">
        <f>IF($B$2=1,IF('มิ.ย.'!J27="","",'มิ.ย.'!J27),IF('มิ.ย.'!J57="","",'มิ.ย.'!J57))</f>
        <v/>
      </c>
      <c r="AU27" s="139" t="str">
        <f>IF($B$2=1,IF('มิ.ย.'!K27="","",'มิ.ย.'!K27),IF('มิ.ย.'!K57="","",'มิ.ย.'!K57))</f>
        <v/>
      </c>
      <c r="AV27" s="139" t="str">
        <f>IF($B$2=1,IF('มิ.ย.'!L27="","",'มิ.ย.'!L27),IF('มิ.ย.'!L57="","",'มิ.ย.'!L57))</f>
        <v/>
      </c>
      <c r="AW27" s="139" t="str">
        <f>IF($B$2=1,IF('มิ.ย.'!M27="","",'มิ.ย.'!M27),IF('มิ.ย.'!M57="","",'มิ.ย.'!M57))</f>
        <v/>
      </c>
      <c r="AX27" s="139" t="str">
        <f>IF($B$2=1,IF('มิ.ย.'!N27="","",'มิ.ย.'!N27),IF('มิ.ย.'!N57="","",'มิ.ย.'!N57))</f>
        <v/>
      </c>
      <c r="AY27" s="139" t="str">
        <f>IF($B$2=1,IF('มิ.ย.'!O27="","",'มิ.ย.'!O27),IF('มิ.ย.'!O57="","",'มิ.ย.'!O57))</f>
        <v/>
      </c>
      <c r="AZ27" s="139" t="str">
        <f>IF($B$2=1,IF('มิ.ย.'!P27="","",'มิ.ย.'!P27),IF('มิ.ย.'!P57="","",'มิ.ย.'!P57))</f>
        <v/>
      </c>
      <c r="BA27" s="139" t="str">
        <f>IF($B$2=1,IF('มิ.ย.'!Q27="","",'มิ.ย.'!Q27),IF('มิ.ย.'!Q57="","",'มิ.ย.'!Q57))</f>
        <v/>
      </c>
      <c r="BB27" s="139" t="str">
        <f>IF($B$2=1,IF('มิ.ย.'!R27="","",'มิ.ย.'!R27),IF('มิ.ย.'!R57="","",'มิ.ย.'!R57))</f>
        <v/>
      </c>
      <c r="BC27" s="139" t="str">
        <f>IF($B$2=1,IF('มิ.ย.'!S27="","",'มิ.ย.'!S27),IF('มิ.ย.'!S57="","",'มิ.ย.'!S57))</f>
        <v/>
      </c>
      <c r="BD27" s="139" t="str">
        <f>IF($B$2=1,IF('มิ.ย.'!T27="","",'มิ.ย.'!T27),IF('มิ.ย.'!T57="","",'มิ.ย.'!T57))</f>
        <v/>
      </c>
      <c r="BE27" s="139" t="str">
        <f>IF($B$2=1,IF('มิ.ย.'!U27="","",'มิ.ย.'!U27),IF('มิ.ย.'!U57="","",'มิ.ย.'!U57))</f>
        <v/>
      </c>
      <c r="BF27" s="139" t="str">
        <f>IF($B$2=1,IF('มิ.ย.'!V27="","",'มิ.ย.'!V27),IF('มิ.ย.'!V57="","",'มิ.ย.'!V57))</f>
        <v/>
      </c>
      <c r="BG27" s="139" t="str">
        <f>IF($B$2=1,IF('มิ.ย.'!W27="","",'มิ.ย.'!W27),IF('มิ.ย.'!W57="","",'มิ.ย.'!W57))</f>
        <v/>
      </c>
      <c r="BH27" s="139" t="str">
        <f>IF($B$2=1,IF('มิ.ย.'!X27="","",'มิ.ย.'!X27),IF('มิ.ย.'!X57="","",'มิ.ย.'!X57))</f>
        <v/>
      </c>
      <c r="BI27" s="139" t="str">
        <f>IF($B$2=1,IF('มิ.ย.'!Y27="","",'มิ.ย.'!Y27),IF('มิ.ย.'!Y57="","",'มิ.ย.'!Y57))</f>
        <v/>
      </c>
      <c r="BJ27" s="139" t="str">
        <f>IF($B$2=1,IF('มิ.ย.'!Z27="","",'มิ.ย.'!Z27),IF('มิ.ย.'!Z57="","",'มิ.ย.'!Z57))</f>
        <v/>
      </c>
      <c r="BK27" s="139" t="str">
        <f>IF($B$2=1,IF('มิ.ย.'!AA27="","",'มิ.ย.'!AA27),IF('มิ.ย.'!AA57="","",'มิ.ย.'!AA57))</f>
        <v/>
      </c>
      <c r="BL27" s="139" t="str">
        <f>IF($B$2=1,IF('มิ.ย.'!AB27="","",'มิ.ย.'!AB27),IF('มิ.ย.'!AB57="","",'มิ.ย.'!AB57))</f>
        <v/>
      </c>
      <c r="BM27" s="139" t="str">
        <f>IF($B$2=1,IF('มิ.ย.'!AC27="","",'มิ.ย.'!AC27),IF('มิ.ย.'!AC57="","",'มิ.ย.'!AC57))</f>
        <v/>
      </c>
      <c r="BN27" s="139" t="str">
        <f>IF($B$2=1,IF('มิ.ย.'!AD27="","",'มิ.ย.'!AD27),IF('มิ.ย.'!AD57="","",'มิ.ย.'!AD57))</f>
        <v/>
      </c>
      <c r="BO27" s="139" t="str">
        <f>IF($B$2=1,IF('มิ.ย.'!AE27="","",'มิ.ย.'!AE27),IF('มิ.ย.'!AE57="","",'มิ.ย.'!AE57))</f>
        <v/>
      </c>
      <c r="BP27" s="139" t="str">
        <f>IF($B$2=1,IF('มิ.ย.'!AF27="","",'มิ.ย.'!AF27),IF('มิ.ย.'!AF57="","",'มิ.ย.'!AF57))</f>
        <v/>
      </c>
      <c r="BQ27" s="139" t="str">
        <f>IF($B$2=1,IF('มิ.ย.'!AG27="","",'มิ.ย.'!AG27),IF('มิ.ย.'!AG57="","",'มิ.ย.'!AG57))</f>
        <v/>
      </c>
      <c r="BR27" s="139" t="str">
        <f>IF($B$2=1,IF('มิ.ย.'!AH27="","",'มิ.ย.'!AH27),IF('มิ.ย.'!AH57="","",'มิ.ย.'!AH57))</f>
        <v/>
      </c>
      <c r="BS27" s="139" t="str">
        <f>IF($B$2=1,IF('มิ.ย.'!AI27="","",'มิ.ย.'!AI27),IF('มิ.ย.'!AI57="","",'มิ.ย.'!AI57))</f>
        <v/>
      </c>
      <c r="BT27" s="138">
        <f t="shared" si="12"/>
        <v>24</v>
      </c>
      <c r="BU27" s="139"/>
      <c r="BV27" s="139" t="str">
        <f>IF($B$2=1,IF('ก.ค.'!D27="","",'ก.ค.'!D27),IF('ก.ค.'!D57="","",'ก.ค.'!D57))</f>
        <v/>
      </c>
      <c r="BW27" s="139" t="str">
        <f>IF($B$2=1,IF('ก.ค.'!E27="","",'ก.ค.'!E27),IF('ก.ค.'!E57="","",'ก.ค.'!E57))</f>
        <v/>
      </c>
      <c r="BX27" s="139" t="str">
        <f>IF($B$2=1,IF('ก.ค.'!F27="","",'ก.ค.'!F27),IF('ก.ค.'!F57="","",'ก.ค.'!F57))</f>
        <v/>
      </c>
      <c r="BY27" s="139" t="str">
        <f>IF($B$2=1,IF('ก.ค.'!G27="","",'ก.ค.'!G27),IF('ก.ค.'!G57="","",'ก.ค.'!G57))</f>
        <v/>
      </c>
      <c r="BZ27" s="139" t="str">
        <f>IF($B$2=1,IF('ก.ค.'!H27="","",'ก.ค.'!H27),IF('ก.ค.'!H57="","",'ก.ค.'!H57))</f>
        <v/>
      </c>
      <c r="CA27" s="139" t="str">
        <f>IF($B$2=1,IF('ก.ค.'!I27="","",'ก.ค.'!I27),IF('ก.ค.'!I57="","",'ก.ค.'!I57))</f>
        <v/>
      </c>
      <c r="CB27" s="139" t="str">
        <f>IF($B$2=1,IF('ก.ค.'!J27="","",'ก.ค.'!J27),IF('ก.ค.'!J57="","",'ก.ค.'!J57))</f>
        <v/>
      </c>
      <c r="CC27" s="139" t="str">
        <f>IF($B$2=1,IF('ก.ค.'!K27="","",'ก.ค.'!K27),IF('ก.ค.'!K57="","",'ก.ค.'!K57))</f>
        <v/>
      </c>
      <c r="CD27" s="139" t="str">
        <f>IF($B$2=1,IF('ก.ค.'!L27="","",'ก.ค.'!L27),IF('ก.ค.'!L57="","",'ก.ค.'!L57))</f>
        <v/>
      </c>
      <c r="CE27" s="139" t="str">
        <f>IF($B$2=1,IF('ก.ค.'!M27="","",'ก.ค.'!M27),IF('ก.ค.'!M57="","",'ก.ค.'!M57))</f>
        <v/>
      </c>
      <c r="CF27" s="139" t="str">
        <f>IF($B$2=1,IF('ก.ค.'!N27="","",'ก.ค.'!N27),IF('ก.ค.'!N57="","",'ก.ค.'!N57))</f>
        <v/>
      </c>
      <c r="CG27" s="139" t="str">
        <f>IF($B$2=1,IF('ก.ค.'!O27="","",'ก.ค.'!O27),IF('ก.ค.'!O57="","",'ก.ค.'!O57))</f>
        <v/>
      </c>
      <c r="CH27" s="139" t="str">
        <f>IF($B$2=1,IF('ก.ค.'!P27="","",'ก.ค.'!P27),IF('ก.ค.'!P57="","",'ก.ค.'!P57))</f>
        <v/>
      </c>
      <c r="CI27" s="139" t="str">
        <f>IF($B$2=1,IF('ก.ค.'!Q27="","",'ก.ค.'!Q27),IF('ก.ค.'!Q57="","",'ก.ค.'!Q57))</f>
        <v/>
      </c>
      <c r="CJ27" s="139" t="str">
        <f>IF($B$2=1,IF('ก.ค.'!R27="","",'ก.ค.'!R27),IF('ก.ค.'!R57="","",'ก.ค.'!R57))</f>
        <v/>
      </c>
      <c r="CK27" s="139" t="str">
        <f>IF($B$2=1,IF('ก.ค.'!S27="","",'ก.ค.'!S27),IF('ก.ค.'!S57="","",'ก.ค.'!S57))</f>
        <v/>
      </c>
      <c r="CL27" s="139" t="str">
        <f>IF($B$2=1,IF('ก.ค.'!T27="","",'ก.ค.'!T27),IF('ก.ค.'!T57="","",'ก.ค.'!T57))</f>
        <v/>
      </c>
      <c r="CM27" s="139" t="str">
        <f>IF($B$2=1,IF('ก.ค.'!U27="","",'ก.ค.'!U27),IF('ก.ค.'!U57="","",'ก.ค.'!U57))</f>
        <v/>
      </c>
      <c r="CN27" s="139" t="str">
        <f>IF($B$2=1,IF('ก.ค.'!V27="","",'ก.ค.'!V27),IF('ก.ค.'!V57="","",'ก.ค.'!V57))</f>
        <v/>
      </c>
      <c r="CO27" s="139" t="str">
        <f>IF($B$2=1,IF('ก.ค.'!W27="","",'ก.ค.'!W27),IF('ก.ค.'!W57="","",'ก.ค.'!W57))</f>
        <v/>
      </c>
      <c r="CP27" s="139" t="str">
        <f>IF($B$2=1,IF('ก.ค.'!X27="","",'ก.ค.'!X27),IF('ก.ค.'!X57="","",'ก.ค.'!X57))</f>
        <v/>
      </c>
      <c r="CQ27" s="139" t="str">
        <f>IF($B$2=1,IF('ก.ค.'!Y27="","",'ก.ค.'!Y27),IF('ก.ค.'!Y57="","",'ก.ค.'!Y57))</f>
        <v/>
      </c>
      <c r="CR27" s="139" t="str">
        <f>IF($B$2=1,IF('ก.ค.'!Z27="","",'ก.ค.'!Z27),IF('ก.ค.'!Z57="","",'ก.ค.'!Z57))</f>
        <v/>
      </c>
      <c r="CS27" s="139" t="str">
        <f>IF($B$2=1,IF('ก.ค.'!AA27="","",'ก.ค.'!AA27),IF('ก.ค.'!AA57="","",'ก.ค.'!AA57))</f>
        <v/>
      </c>
      <c r="CT27" s="139" t="str">
        <f>IF($B$2=1,IF('ก.ค.'!AB27="","",'ก.ค.'!AB27),IF('ก.ค.'!AB57="","",'ก.ค.'!AB57))</f>
        <v/>
      </c>
      <c r="CU27" s="139" t="str">
        <f>IF($B$2=1,IF('ก.ค.'!AC27="","",'ก.ค.'!AC27),IF('ก.ค.'!AC57="","",'ก.ค.'!AC57))</f>
        <v/>
      </c>
      <c r="CV27" s="139" t="str">
        <f>IF($B$2=1,IF('ก.ค.'!AD27="","",'ก.ค.'!AD27),IF('ก.ค.'!AD57="","",'ก.ค.'!AD57))</f>
        <v/>
      </c>
      <c r="CW27" s="139" t="str">
        <f>IF($B$2=1,IF('ก.ค.'!AE27="","",'ก.ค.'!AE27),IF('ก.ค.'!AE57="","",'ก.ค.'!AE57))</f>
        <v/>
      </c>
      <c r="CX27" s="139" t="str">
        <f>IF($B$2=1,IF('ก.ค.'!AF27="","",'ก.ค.'!AF27),IF('ก.ค.'!AF57="","",'ก.ค.'!AF57))</f>
        <v/>
      </c>
      <c r="CY27" s="139" t="str">
        <f>IF($B$2=1,IF('ก.ค.'!AG27="","",'ก.ค.'!AG27),IF('ก.ค.'!AG57="","",'ก.ค.'!AG57))</f>
        <v/>
      </c>
      <c r="CZ27" s="139" t="str">
        <f>IF($B$2=1,IF('ก.ค.'!AH27="","",'ก.ค.'!AH27),IF('ก.ค.'!AH57="","",'ก.ค.'!AH57))</f>
        <v/>
      </c>
      <c r="DA27" s="139" t="str">
        <f>IF($B$2=1,IF('ก.ค.'!AI27="","",'ก.ค.'!AI27),IF('ก.ค.'!AI57="","",'ก.ค.'!AI57))</f>
        <v/>
      </c>
      <c r="DB27" s="138">
        <f t="shared" si="13"/>
        <v>24</v>
      </c>
      <c r="DC27" s="139"/>
      <c r="DD27" s="139" t="str">
        <f>IF($B$2=1,IF('ส.ค.'!D27="","",'ส.ค.'!D27),IF('ส.ค.'!D57="","",'ส.ค.'!D57))</f>
        <v/>
      </c>
      <c r="DE27" s="139" t="str">
        <f>IF($B$2=1,IF('ส.ค.'!E27="","",'ส.ค.'!E27),IF('ส.ค.'!E57="","",'ส.ค.'!E57))</f>
        <v/>
      </c>
      <c r="DF27" s="139" t="str">
        <f>IF($B$2=1,IF('ส.ค.'!F27="","",'ส.ค.'!F27),IF('ส.ค.'!F57="","",'ส.ค.'!F57))</f>
        <v/>
      </c>
      <c r="DG27" s="139" t="str">
        <f>IF($B$2=1,IF('ส.ค.'!G27="","",'ส.ค.'!G27),IF('ส.ค.'!G57="","",'ส.ค.'!G57))</f>
        <v/>
      </c>
      <c r="DH27" s="139" t="str">
        <f>IF($B$2=1,IF('ส.ค.'!H27="","",'ส.ค.'!H27),IF('ส.ค.'!H57="","",'ส.ค.'!H57))</f>
        <v/>
      </c>
      <c r="DI27" s="139" t="str">
        <f>IF($B$2=1,IF('ส.ค.'!I27="","",'ส.ค.'!I27),IF('ส.ค.'!I57="","",'ส.ค.'!I57))</f>
        <v/>
      </c>
      <c r="DJ27" s="139" t="str">
        <f>IF($B$2=1,IF('ส.ค.'!J27="","",'ส.ค.'!J27),IF('ส.ค.'!J57="","",'ส.ค.'!J57))</f>
        <v/>
      </c>
      <c r="DK27" s="139" t="str">
        <f>IF($B$2=1,IF('ส.ค.'!K27="","",'ส.ค.'!K27),IF('ส.ค.'!K57="","",'ส.ค.'!K57))</f>
        <v/>
      </c>
      <c r="DL27" s="139" t="str">
        <f>IF($B$2=1,IF('ส.ค.'!L27="","",'ส.ค.'!L27),IF('ส.ค.'!L57="","",'ส.ค.'!L57))</f>
        <v/>
      </c>
      <c r="DM27" s="139" t="str">
        <f>IF($B$2=1,IF('ส.ค.'!M27="","",'ส.ค.'!M27),IF('ส.ค.'!M57="","",'ส.ค.'!M57))</f>
        <v/>
      </c>
      <c r="DN27" s="139" t="str">
        <f>IF($B$2=1,IF('ส.ค.'!N27="","",'ส.ค.'!N27),IF('ส.ค.'!N57="","",'ส.ค.'!N57))</f>
        <v/>
      </c>
      <c r="DO27" s="139" t="str">
        <f>IF($B$2=1,IF('ส.ค.'!O27="","",'ส.ค.'!O27),IF('ส.ค.'!O57="","",'ส.ค.'!O57))</f>
        <v/>
      </c>
      <c r="DP27" s="139" t="str">
        <f>IF($B$2=1,IF('ส.ค.'!P27="","",'ส.ค.'!P27),IF('ส.ค.'!P57="","",'ส.ค.'!P57))</f>
        <v/>
      </c>
      <c r="DQ27" s="139" t="str">
        <f>IF($B$2=1,IF('ส.ค.'!Q27="","",'ส.ค.'!Q27),IF('ส.ค.'!Q57="","",'ส.ค.'!Q57))</f>
        <v/>
      </c>
      <c r="DR27" s="139" t="str">
        <f>IF($B$2=1,IF('ส.ค.'!R27="","",'ส.ค.'!R27),IF('ส.ค.'!R57="","",'ส.ค.'!R57))</f>
        <v/>
      </c>
      <c r="DS27" s="139" t="str">
        <f>IF($B$2=1,IF('ส.ค.'!S27="","",'ส.ค.'!S27),IF('ส.ค.'!S57="","",'ส.ค.'!S57))</f>
        <v/>
      </c>
      <c r="DT27" s="139" t="str">
        <f>IF($B$2=1,IF('ส.ค.'!T27="","",'ส.ค.'!T27),IF('ส.ค.'!T57="","",'ส.ค.'!T57))</f>
        <v/>
      </c>
      <c r="DU27" s="139" t="str">
        <f>IF($B$2=1,IF('ส.ค.'!U27="","",'ส.ค.'!U27),IF('ส.ค.'!U57="","",'ส.ค.'!U57))</f>
        <v/>
      </c>
      <c r="DV27" s="139" t="str">
        <f>IF($B$2=1,IF('ส.ค.'!V27="","",'ส.ค.'!V27),IF('ส.ค.'!V57="","",'ส.ค.'!V57))</f>
        <v/>
      </c>
      <c r="DW27" s="139" t="str">
        <f>IF($B$2=1,IF('ส.ค.'!W27="","",'ส.ค.'!W27),IF('ส.ค.'!W57="","",'ส.ค.'!W57))</f>
        <v/>
      </c>
      <c r="DX27" s="139" t="str">
        <f>IF($B$2=1,IF('ส.ค.'!X27="","",'ส.ค.'!X27),IF('ส.ค.'!X57="","",'ส.ค.'!X57))</f>
        <v/>
      </c>
      <c r="DY27" s="139" t="str">
        <f>IF($B$2=1,IF('ส.ค.'!Y27="","",'ส.ค.'!Y27),IF('ส.ค.'!Y57="","",'ส.ค.'!Y57))</f>
        <v/>
      </c>
      <c r="DZ27" s="139" t="str">
        <f>IF($B$2=1,IF('ส.ค.'!Z27="","",'ส.ค.'!Z27),IF('ส.ค.'!Z57="","",'ส.ค.'!Z57))</f>
        <v/>
      </c>
      <c r="EA27" s="139" t="str">
        <f>IF($B$2=1,IF('ส.ค.'!AA27="","",'ส.ค.'!AA27),IF('ส.ค.'!AA57="","",'ส.ค.'!AA57))</f>
        <v/>
      </c>
      <c r="EB27" s="139" t="str">
        <f>IF($B$2=1,IF('ส.ค.'!AB27="","",'ส.ค.'!AB27),IF('ส.ค.'!AB57="","",'ส.ค.'!AB57))</f>
        <v/>
      </c>
      <c r="EC27" s="139" t="str">
        <f>IF($B$2=1,IF('ส.ค.'!AC27="","",'ส.ค.'!AC27),IF('ส.ค.'!AC57="","",'ส.ค.'!AC57))</f>
        <v/>
      </c>
      <c r="ED27" s="139" t="str">
        <f>IF($B$2=1,IF('ส.ค.'!AD27="","",'ส.ค.'!AD27),IF('ส.ค.'!AD57="","",'ส.ค.'!AD57))</f>
        <v/>
      </c>
      <c r="EE27" s="139" t="str">
        <f>IF($B$2=1,IF('ส.ค.'!AE27="","",'ส.ค.'!AE27),IF('ส.ค.'!AE57="","",'ส.ค.'!AE57))</f>
        <v/>
      </c>
      <c r="EF27" s="139" t="str">
        <f>IF($B$2=1,IF('ส.ค.'!AF27="","",'ส.ค.'!AF27),IF('ส.ค.'!AF57="","",'ส.ค.'!AF57))</f>
        <v/>
      </c>
      <c r="EG27" s="139" t="str">
        <f>IF($B$2=1,IF('ส.ค.'!AG27="","",'ส.ค.'!AG27),IF('ส.ค.'!AG57="","",'ส.ค.'!AG57))</f>
        <v/>
      </c>
      <c r="EH27" s="139" t="str">
        <f>IF($B$2=1,IF('ส.ค.'!AH27="","",'ส.ค.'!AH27),IF('ส.ค.'!AH57="","",'ส.ค.'!AH57))</f>
        <v/>
      </c>
      <c r="EI27" s="139" t="str">
        <f>IF($B$2=1,IF('ส.ค.'!AI27="","",'ส.ค.'!AI27),IF('ส.ค.'!AI57="","",'ส.ค.'!AI57))</f>
        <v/>
      </c>
      <c r="EJ27" s="138">
        <f t="shared" si="14"/>
        <v>24</v>
      </c>
      <c r="EK27" s="139"/>
      <c r="EL27" s="139" t="str">
        <f>IF($B$2=1,IF('ก.ย.'!D27="","",'ก.ย.'!D27),IF('ก.ย.'!D57="","",'ก.ย.'!D57))</f>
        <v/>
      </c>
      <c r="EM27" s="139" t="str">
        <f>IF($B$2=1,IF('ก.ย.'!E27="","",'ก.ย.'!E27),IF('ก.ย.'!E57="","",'ก.ย.'!E57))</f>
        <v/>
      </c>
      <c r="EN27" s="139" t="str">
        <f>IF($B$2=1,IF('ก.ย.'!F27="","",'ก.ย.'!F27),IF('ก.ย.'!F57="","",'ก.ย.'!F57))</f>
        <v/>
      </c>
      <c r="EO27" s="139" t="str">
        <f>IF($B$2=1,IF('ก.ย.'!G27="","",'ก.ย.'!G27),IF('ก.ย.'!G57="","",'ก.ย.'!G57))</f>
        <v/>
      </c>
      <c r="EP27" s="139" t="str">
        <f>IF($B$2=1,IF('ก.ย.'!H27="","",'ก.ย.'!H27),IF('ก.ย.'!H57="","",'ก.ย.'!H57))</f>
        <v/>
      </c>
      <c r="EQ27" s="139" t="str">
        <f>IF($B$2=1,IF('ก.ย.'!I27="","",'ก.ย.'!I27),IF('ก.ย.'!I57="","",'ก.ย.'!I57))</f>
        <v/>
      </c>
      <c r="ER27" s="139" t="str">
        <f>IF($B$2=1,IF('ก.ย.'!J27="","",'ก.ย.'!J27),IF('ก.ย.'!J57="","",'ก.ย.'!J57))</f>
        <v/>
      </c>
      <c r="ES27" s="139" t="str">
        <f>IF($B$2=1,IF('ก.ย.'!K27="","",'ก.ย.'!K27),IF('ก.ย.'!K57="","",'ก.ย.'!K57))</f>
        <v/>
      </c>
      <c r="ET27" s="139" t="str">
        <f>IF($B$2=1,IF('ก.ย.'!L27="","",'ก.ย.'!L27),IF('ก.ย.'!L57="","",'ก.ย.'!L57))</f>
        <v/>
      </c>
      <c r="EU27" s="139" t="str">
        <f>IF($B$2=1,IF('ก.ย.'!M27="","",'ก.ย.'!M27),IF('ก.ย.'!M57="","",'ก.ย.'!M57))</f>
        <v/>
      </c>
      <c r="EV27" s="139" t="str">
        <f>IF($B$2=1,IF('ก.ย.'!N27="","",'ก.ย.'!N27),IF('ก.ย.'!N57="","",'ก.ย.'!N57))</f>
        <v/>
      </c>
      <c r="EW27" s="139" t="str">
        <f>IF($B$2=1,IF('ก.ย.'!O27="","",'ก.ย.'!O27),IF('ก.ย.'!O57="","",'ก.ย.'!O57))</f>
        <v/>
      </c>
      <c r="EX27" s="139" t="str">
        <f>IF($B$2=1,IF('ก.ย.'!P27="","",'ก.ย.'!P27),IF('ก.ย.'!P57="","",'ก.ย.'!P57))</f>
        <v/>
      </c>
      <c r="EY27" s="139" t="str">
        <f>IF($B$2=1,IF('ก.ย.'!Q27="","",'ก.ย.'!Q27),IF('ก.ย.'!Q57="","",'ก.ย.'!Q57))</f>
        <v/>
      </c>
      <c r="EZ27" s="139" t="str">
        <f>IF($B$2=1,IF('ก.ย.'!R27="","",'ก.ย.'!R27),IF('ก.ย.'!R57="","",'ก.ย.'!R57))</f>
        <v/>
      </c>
      <c r="FA27" s="139" t="str">
        <f>IF($B$2=1,IF('ก.ย.'!S27="","",'ก.ย.'!S27),IF('ก.ย.'!S57="","",'ก.ย.'!S57))</f>
        <v/>
      </c>
      <c r="FB27" s="139" t="str">
        <f>IF($B$2=1,IF('ก.ย.'!T27="","",'ก.ย.'!T27),IF('ก.ย.'!T57="","",'ก.ย.'!T57))</f>
        <v/>
      </c>
      <c r="FC27" s="139" t="str">
        <f>IF($B$2=1,IF('ก.ย.'!U27="","",'ก.ย.'!U27),IF('ก.ย.'!U57="","",'ก.ย.'!U57))</f>
        <v/>
      </c>
      <c r="FD27" s="139" t="str">
        <f>IF($B$2=1,IF('ก.ย.'!V27="","",'ก.ย.'!V27),IF('ก.ย.'!V57="","",'ก.ย.'!V57))</f>
        <v/>
      </c>
      <c r="FE27" s="139" t="str">
        <f>IF($B$2=1,IF('ก.ย.'!W27="","",'ก.ย.'!W27),IF('ก.ย.'!W57="","",'ก.ย.'!W57))</f>
        <v/>
      </c>
      <c r="FF27" s="139" t="str">
        <f>IF($B$2=1,IF('ก.ย.'!X27="","",'ก.ย.'!X27),IF('ก.ย.'!X57="","",'ก.ย.'!X57))</f>
        <v/>
      </c>
      <c r="FG27" s="139" t="str">
        <f>IF($B$2=1,IF('ก.ย.'!Y27="","",'ก.ย.'!Y27),IF('ก.ย.'!Y57="","",'ก.ย.'!Y57))</f>
        <v/>
      </c>
      <c r="FH27" s="139" t="str">
        <f>IF($B$2=1,IF('ก.ย.'!Z27="","",'ก.ย.'!Z27),IF('ก.ย.'!Z57="","",'ก.ย.'!Z57))</f>
        <v/>
      </c>
      <c r="FI27" s="139" t="str">
        <f>IF($B$2=1,IF('ก.ย.'!AA27="","",'ก.ย.'!AA27),IF('ก.ย.'!AA57="","",'ก.ย.'!AA57))</f>
        <v/>
      </c>
      <c r="FJ27" s="139" t="str">
        <f>IF($B$2=1,IF('ก.ย.'!AB27="","",'ก.ย.'!AB27),IF('ก.ย.'!AB57="","",'ก.ย.'!AB57))</f>
        <v/>
      </c>
      <c r="FK27" s="139" t="str">
        <f>IF($B$2=1,IF('ก.ย.'!AC27="","",'ก.ย.'!AC27),IF('ก.ย.'!AC57="","",'ก.ย.'!AC57))</f>
        <v/>
      </c>
      <c r="FL27" s="139" t="str">
        <f>IF($B$2=1,IF('ก.ย.'!AD27="","",'ก.ย.'!AD27),IF('ก.ย.'!AD57="","",'ก.ย.'!AD57))</f>
        <v/>
      </c>
      <c r="FM27" s="139" t="str">
        <f>IF($B$2=1,IF('ก.ย.'!AE27="","",'ก.ย.'!AE27),IF('ก.ย.'!AE57="","",'ก.ย.'!AE57))</f>
        <v/>
      </c>
      <c r="FN27" s="139" t="str">
        <f>IF($B$2=1,IF('ก.ย.'!AF27="","",'ก.ย.'!AF27),IF('ก.ย.'!AF57="","",'ก.ย.'!AF57))</f>
        <v/>
      </c>
      <c r="FO27" s="139" t="str">
        <f>IF($B$2=1,IF('ก.ย.'!AG27="","",'ก.ย.'!AG27),IF('ก.ย.'!AG57="","",'ก.ย.'!AG57))</f>
        <v/>
      </c>
      <c r="FP27" s="139" t="str">
        <f>IF($B$2=1,IF('ก.ย.'!AH27="","",'ก.ย.'!AH27),IF('ก.ย.'!AH57="","",'ก.ย.'!AH57))</f>
        <v/>
      </c>
      <c r="FQ27" s="139" t="str">
        <f>IF($B$2=1,IF('ก.ย.'!AI27="","",'ก.ย.'!AI27),IF('ก.ย.'!AI57="","",'ก.ย.'!AI57))</f>
        <v/>
      </c>
      <c r="FR27" s="138">
        <f t="shared" si="15"/>
        <v>24</v>
      </c>
      <c r="FS27" s="139"/>
      <c r="FT27" s="139" t="str">
        <f>IF($B$2=1,IF('ต.ค.'!D27="","",'ต.ค.'!D27),IF('ต.ค.'!D57="","",'ต.ค.'!D57))</f>
        <v/>
      </c>
      <c r="FU27" s="139" t="str">
        <f>IF($B$2=1,IF('ต.ค.'!E27="","",'ต.ค.'!E27),IF('ต.ค.'!E57="","",'ต.ค.'!E57))</f>
        <v/>
      </c>
      <c r="FV27" s="139" t="str">
        <f>IF($B$2=1,IF('ต.ค.'!F27="","",'ต.ค.'!F27),IF('ต.ค.'!F57="","",'ต.ค.'!F57))</f>
        <v/>
      </c>
      <c r="FW27" s="139" t="str">
        <f>IF($B$2=1,IF('ต.ค.'!G27="","",'ต.ค.'!G27),IF('ต.ค.'!G57="","",'ต.ค.'!G57))</f>
        <v/>
      </c>
      <c r="FX27" s="139" t="str">
        <f>IF($B$2=1,IF('ต.ค.'!H27="","",'ต.ค.'!H27),IF('ต.ค.'!H57="","",'ต.ค.'!H57))</f>
        <v/>
      </c>
      <c r="FY27" s="139" t="str">
        <f>IF($B$2=1,IF('ต.ค.'!I27="","",'ต.ค.'!I27),IF('ต.ค.'!I57="","",'ต.ค.'!I57))</f>
        <v/>
      </c>
      <c r="FZ27" s="139" t="str">
        <f>IF($B$2=1,IF('ต.ค.'!J27="","",'ต.ค.'!J27),IF('ต.ค.'!J57="","",'ต.ค.'!J57))</f>
        <v/>
      </c>
      <c r="GA27" s="139" t="str">
        <f>IF($B$2=1,IF('ต.ค.'!K27="","",'ต.ค.'!K27),IF('ต.ค.'!K57="","",'ต.ค.'!K57))</f>
        <v/>
      </c>
      <c r="GB27" s="139" t="str">
        <f>IF($B$2=1,IF('ต.ค.'!L27="","",'ต.ค.'!L27),IF('ต.ค.'!L57="","",'ต.ค.'!L57))</f>
        <v/>
      </c>
      <c r="GC27" s="139" t="str">
        <f>IF($B$2=1,IF('ต.ค.'!M27="","",'ต.ค.'!M27),IF('ต.ค.'!M57="","",'ต.ค.'!M57))</f>
        <v/>
      </c>
      <c r="GD27" s="139" t="str">
        <f>IF($B$2=1,IF('ต.ค.'!N27="","",'ต.ค.'!N27),IF('ต.ค.'!N57="","",'ต.ค.'!N57))</f>
        <v/>
      </c>
      <c r="GE27" s="139" t="str">
        <f>IF($B$2=1,IF('ต.ค.'!O27="","",'ต.ค.'!O27),IF('ต.ค.'!O57="","",'ต.ค.'!O57))</f>
        <v/>
      </c>
      <c r="GF27" s="139" t="str">
        <f>IF($B$2=1,IF('ต.ค.'!P27="","",'ต.ค.'!P27),IF('ต.ค.'!P57="","",'ต.ค.'!P57))</f>
        <v/>
      </c>
      <c r="GG27" s="139" t="str">
        <f>IF($B$2=1,IF('ต.ค.'!Q27="","",'ต.ค.'!Q27),IF('ต.ค.'!Q57="","",'ต.ค.'!Q57))</f>
        <v/>
      </c>
      <c r="GH27" s="139" t="str">
        <f>IF($B$2=1,IF('ต.ค.'!R27="","",'ต.ค.'!R27),IF('ต.ค.'!R57="","",'ต.ค.'!R57))</f>
        <v/>
      </c>
      <c r="GI27" s="139" t="str">
        <f>IF($B$2=1,IF('ต.ค.'!S27="","",'ต.ค.'!S27),IF('ต.ค.'!S57="","",'ต.ค.'!S57))</f>
        <v/>
      </c>
      <c r="GJ27" s="139" t="str">
        <f>IF($B$2=1,IF('ต.ค.'!T27="","",'ต.ค.'!T27),IF('ต.ค.'!T57="","",'ต.ค.'!T57))</f>
        <v/>
      </c>
      <c r="GK27" s="139" t="str">
        <f>IF($B$2=1,IF('ต.ค.'!U27="","",'ต.ค.'!U27),IF('ต.ค.'!U57="","",'ต.ค.'!U57))</f>
        <v/>
      </c>
      <c r="GL27" s="139" t="str">
        <f>IF($B$2=1,IF('ต.ค.'!V27="","",'ต.ค.'!V27),IF('ต.ค.'!V57="","",'ต.ค.'!V57))</f>
        <v/>
      </c>
      <c r="GM27" s="139" t="str">
        <f>IF($B$2=1,IF('ต.ค.'!W27="","",'ต.ค.'!W27),IF('ต.ค.'!W57="","",'ต.ค.'!W57))</f>
        <v/>
      </c>
      <c r="GN27" s="139" t="str">
        <f>IF($B$2=1,IF('ต.ค.'!X27="","",'ต.ค.'!X27),IF('ต.ค.'!X57="","",'ต.ค.'!X57))</f>
        <v/>
      </c>
      <c r="GO27" s="139" t="str">
        <f>IF($B$2=1,IF('ต.ค.'!Y27="","",'ต.ค.'!Y27),IF('ต.ค.'!Y57="","",'ต.ค.'!Y57))</f>
        <v/>
      </c>
      <c r="GP27" s="139" t="str">
        <f>IF($B$2=1,IF('ต.ค.'!Z27="","",'ต.ค.'!Z27),IF('ต.ค.'!Z57="","",'ต.ค.'!Z57))</f>
        <v/>
      </c>
      <c r="GQ27" s="139" t="str">
        <f>IF($B$2=1,IF('ต.ค.'!AA27="","",'ต.ค.'!AA27),IF('ต.ค.'!AA57="","",'ต.ค.'!AA57))</f>
        <v/>
      </c>
      <c r="GR27" s="139" t="str">
        <f>IF($B$2=1,IF('ต.ค.'!AB27="","",'ต.ค.'!AB27),IF('ต.ค.'!AB57="","",'ต.ค.'!AB57))</f>
        <v/>
      </c>
      <c r="GS27" s="139" t="str">
        <f>IF($B$2=1,IF('ต.ค.'!AC27="","",'ต.ค.'!AC27),IF('ต.ค.'!AC57="","",'ต.ค.'!AC57))</f>
        <v/>
      </c>
      <c r="GT27" s="139" t="str">
        <f>IF($B$2=1,IF('ต.ค.'!AD27="","",'ต.ค.'!AD27),IF('ต.ค.'!AD57="","",'ต.ค.'!AD57))</f>
        <v/>
      </c>
      <c r="GU27" s="139" t="str">
        <f>IF($B$2=1,IF('ต.ค.'!AE27="","",'ต.ค.'!AE27),IF('ต.ค.'!AE57="","",'ต.ค.'!AE57))</f>
        <v/>
      </c>
      <c r="GV27" s="139" t="str">
        <f>IF($B$2=1,IF('ต.ค.'!AF27="","",'ต.ค.'!AF27),IF('ต.ค.'!AF57="","",'ต.ค.'!AF57))</f>
        <v/>
      </c>
      <c r="GW27" s="139" t="str">
        <f>IF($B$2=1,IF('ต.ค.'!AG27="","",'ต.ค.'!AG27),IF('ต.ค.'!AG57="","",'ต.ค.'!AG57))</f>
        <v/>
      </c>
      <c r="GX27" s="139" t="str">
        <f>IF($B$2=1,IF('ต.ค.'!AH27="","",'ต.ค.'!AH27),IF('ต.ค.'!AH57="","",'ต.ค.'!AH57))</f>
        <v/>
      </c>
      <c r="GY27" s="139" t="str">
        <f>IF($B$2=1,IF('ต.ค.'!AI27="","",'ต.ค.'!AI27),IF('ต.ค.'!AI57="","",'ต.ค.'!AI57))</f>
        <v/>
      </c>
      <c r="GZ27" s="138">
        <f t="shared" si="16"/>
        <v>24</v>
      </c>
      <c r="HA27" s="139"/>
      <c r="HB27" s="139" t="str">
        <f>IF($B$2=1,IF('พ.ย.'!D27="","",'พ.ย.'!D27),IF('พ.ย.'!D57="","",'พ.ย.'!D57))</f>
        <v/>
      </c>
      <c r="HC27" s="139" t="str">
        <f>IF($B$2=1,IF('พ.ย.'!E27="","",'พ.ย.'!E27),IF('พ.ย.'!E57="","",'พ.ย.'!E57))</f>
        <v/>
      </c>
      <c r="HD27" s="139" t="str">
        <f>IF($B$2=1,IF('พ.ย.'!F27="","",'พ.ย.'!F27),IF('พ.ย.'!F57="","",'พ.ย.'!F57))</f>
        <v/>
      </c>
      <c r="HE27" s="139" t="str">
        <f>IF($B$2=1,IF('พ.ย.'!G27="","",'พ.ย.'!G27),IF('พ.ย.'!G57="","",'พ.ย.'!G57))</f>
        <v/>
      </c>
      <c r="HF27" s="139" t="str">
        <f>IF($B$2=1,IF('พ.ย.'!H27="","",'พ.ย.'!H27),IF('พ.ย.'!H57="","",'พ.ย.'!H57))</f>
        <v/>
      </c>
      <c r="HG27" s="139" t="str">
        <f>IF($B$2=1,IF('พ.ย.'!I27="","",'พ.ย.'!I27),IF('พ.ย.'!I57="","",'พ.ย.'!I57))</f>
        <v/>
      </c>
      <c r="HH27" s="139" t="str">
        <f>IF($B$2=1,IF('พ.ย.'!J27="","",'พ.ย.'!J27),IF('พ.ย.'!J57="","",'พ.ย.'!J57))</f>
        <v/>
      </c>
      <c r="HI27" s="139" t="str">
        <f>IF($B$2=1,IF('พ.ย.'!K27="","",'พ.ย.'!K27),IF('พ.ย.'!K57="","",'พ.ย.'!K57))</f>
        <v/>
      </c>
      <c r="HJ27" s="139" t="str">
        <f>IF($B$2=1,IF('พ.ย.'!L27="","",'พ.ย.'!L27),IF('พ.ย.'!L57="","",'พ.ย.'!L57))</f>
        <v/>
      </c>
      <c r="HK27" s="139" t="str">
        <f>IF($B$2=1,IF('พ.ย.'!M27="","",'พ.ย.'!M27),IF('พ.ย.'!M57="","",'พ.ย.'!M57))</f>
        <v/>
      </c>
      <c r="HL27" s="139" t="str">
        <f>IF($B$2=1,IF('พ.ย.'!N27="","",'พ.ย.'!N27),IF('พ.ย.'!N57="","",'พ.ย.'!N57))</f>
        <v/>
      </c>
      <c r="HM27" s="139" t="str">
        <f>IF($B$2=1,IF('พ.ย.'!O27="","",'พ.ย.'!O27),IF('พ.ย.'!O57="","",'พ.ย.'!O57))</f>
        <v/>
      </c>
      <c r="HN27" s="139" t="str">
        <f>IF($B$2=1,IF('พ.ย.'!P27="","",'พ.ย.'!P27),IF('พ.ย.'!P57="","",'พ.ย.'!P57))</f>
        <v/>
      </c>
      <c r="HO27" s="139" t="str">
        <f>IF($B$2=1,IF('พ.ย.'!Q27="","",'พ.ย.'!Q27),IF('พ.ย.'!Q57="","",'พ.ย.'!Q57))</f>
        <v/>
      </c>
      <c r="HP27" s="139" t="str">
        <f>IF($B$2=1,IF('พ.ย.'!R27="","",'พ.ย.'!R27),IF('พ.ย.'!R57="","",'พ.ย.'!R57))</f>
        <v/>
      </c>
      <c r="HQ27" s="139" t="str">
        <f>IF($B$2=1,IF('พ.ย.'!S27="","",'พ.ย.'!S27),IF('พ.ย.'!S57="","",'พ.ย.'!S57))</f>
        <v/>
      </c>
      <c r="HR27" s="139" t="str">
        <f>IF($B$2=1,IF('พ.ย.'!T27="","",'พ.ย.'!T27),IF('พ.ย.'!T57="","",'พ.ย.'!T57))</f>
        <v/>
      </c>
      <c r="HS27" s="139" t="str">
        <f>IF($B$2=1,IF('พ.ย.'!U27="","",'พ.ย.'!U27),IF('พ.ย.'!U57="","",'พ.ย.'!U57))</f>
        <v/>
      </c>
      <c r="HT27" s="139" t="str">
        <f>IF($B$2=1,IF('พ.ย.'!V27="","",'พ.ย.'!V27),IF('พ.ย.'!V57="","",'พ.ย.'!V57))</f>
        <v/>
      </c>
      <c r="HU27" s="139" t="str">
        <f>IF($B$2=1,IF('พ.ย.'!W27="","",'พ.ย.'!W27),IF('พ.ย.'!W57="","",'พ.ย.'!W57))</f>
        <v/>
      </c>
      <c r="HV27" s="139" t="str">
        <f>IF($B$2=1,IF('พ.ย.'!X27="","",'พ.ย.'!X27),IF('พ.ย.'!X57="","",'พ.ย.'!X57))</f>
        <v/>
      </c>
      <c r="HW27" s="139" t="str">
        <f>IF($B$2=1,IF('พ.ย.'!Y27="","",'พ.ย.'!Y27),IF('พ.ย.'!Y57="","",'พ.ย.'!Y57))</f>
        <v/>
      </c>
      <c r="HX27" s="139" t="str">
        <f>IF($B$2=1,IF('พ.ย.'!Z27="","",'พ.ย.'!Z27),IF('พ.ย.'!Z57="","",'พ.ย.'!Z57))</f>
        <v/>
      </c>
      <c r="HY27" s="139" t="str">
        <f>IF($B$2=1,IF('พ.ย.'!AA27="","",'พ.ย.'!AA27),IF('พ.ย.'!AA57="","",'พ.ย.'!AA57))</f>
        <v/>
      </c>
      <c r="HZ27" s="139" t="str">
        <f>IF($B$2=1,IF('พ.ย.'!AB27="","",'พ.ย.'!AB27),IF('พ.ย.'!AB57="","",'พ.ย.'!AB57))</f>
        <v/>
      </c>
      <c r="IA27" s="139" t="str">
        <f>IF($B$2=1,IF('พ.ย.'!AC27="","",'พ.ย.'!AC27),IF('พ.ย.'!AC57="","",'พ.ย.'!AC57))</f>
        <v/>
      </c>
      <c r="IB27" s="139" t="str">
        <f>IF($B$2=1,IF('พ.ย.'!AD27="","",'พ.ย.'!AD27),IF('พ.ย.'!AD57="","",'พ.ย.'!AD57))</f>
        <v/>
      </c>
      <c r="IC27" s="139" t="str">
        <f>IF($B$2=1,IF('พ.ย.'!AE27="","",'พ.ย.'!AE27),IF('พ.ย.'!AE57="","",'พ.ย.'!AE57))</f>
        <v/>
      </c>
      <c r="ID27" s="139" t="str">
        <f>IF($B$2=1,IF('พ.ย.'!AF27="","",'พ.ย.'!AF27),IF('พ.ย.'!AF57="","",'พ.ย.'!AF57))</f>
        <v/>
      </c>
      <c r="IE27" s="139" t="str">
        <f>IF($B$2=1,IF('พ.ย.'!AG27="","",'พ.ย.'!AG27),IF('พ.ย.'!AG57="","",'พ.ย.'!AG57))</f>
        <v/>
      </c>
      <c r="IF27" s="139" t="str">
        <f>IF($B$2=1,IF('พ.ย.'!AH27="","",'พ.ย.'!AH27),IF('พ.ย.'!AH57="","",'พ.ย.'!AH57))</f>
        <v/>
      </c>
      <c r="IG27" s="139" t="str">
        <f>IF($B$2=1,IF('พ.ย.'!AI27="","",'พ.ย.'!AI27),IF('พ.ย.'!AI57="","",'พ.ย.'!AI57))</f>
        <v/>
      </c>
      <c r="IH27" s="138">
        <f t="shared" si="17"/>
        <v>24</v>
      </c>
      <c r="II27" s="139"/>
      <c r="IJ27" s="139" t="str">
        <f>IF($B$2=1,IF('ธ.ค.'!D27="","",'ธ.ค.'!D27),IF('ธ.ค.'!D57="","",'ธ.ค.'!D57))</f>
        <v/>
      </c>
      <c r="IK27" s="139" t="str">
        <f>IF($B$2=1,IF('ธ.ค.'!E27="","",'ธ.ค.'!E27),IF('ธ.ค.'!E57="","",'ธ.ค.'!E57))</f>
        <v/>
      </c>
      <c r="IL27" s="139" t="str">
        <f>IF($B$2=1,IF('ธ.ค.'!F27="","",'ธ.ค.'!F27),IF('ธ.ค.'!F57="","",'ธ.ค.'!F57))</f>
        <v/>
      </c>
      <c r="IM27" s="139" t="str">
        <f>IF($B$2=1,IF('ธ.ค.'!G27="","",'ธ.ค.'!G27),IF('ธ.ค.'!G57="","",'ธ.ค.'!G57))</f>
        <v/>
      </c>
      <c r="IN27" s="139" t="str">
        <f>IF($B$2=1,IF('ธ.ค.'!H27="","",'ธ.ค.'!H27),IF('ธ.ค.'!H57="","",'ธ.ค.'!H57))</f>
        <v/>
      </c>
      <c r="IO27" s="139" t="str">
        <f>IF($B$2=1,IF('ธ.ค.'!I27="","",'ธ.ค.'!I27),IF('ธ.ค.'!I57="","",'ธ.ค.'!I57))</f>
        <v/>
      </c>
      <c r="IP27" s="139" t="str">
        <f>IF($B$2=1,IF('ธ.ค.'!J27="","",'ธ.ค.'!J27),IF('ธ.ค.'!J57="","",'ธ.ค.'!J57))</f>
        <v/>
      </c>
      <c r="IQ27" s="139" t="str">
        <f>IF($B$2=1,IF('ธ.ค.'!K27="","",'ธ.ค.'!K27),IF('ธ.ค.'!K57="","",'ธ.ค.'!K57))</f>
        <v/>
      </c>
      <c r="IR27" s="139" t="str">
        <f>IF($B$2=1,IF('ธ.ค.'!L27="","",'ธ.ค.'!L27),IF('ธ.ค.'!L57="","",'ธ.ค.'!L57))</f>
        <v/>
      </c>
      <c r="IS27" s="139" t="str">
        <f>IF($B$2=1,IF('ธ.ค.'!M27="","",'ธ.ค.'!M27),IF('ธ.ค.'!M57="","",'ธ.ค.'!M57))</f>
        <v/>
      </c>
      <c r="IT27" s="139" t="str">
        <f>IF($B$2=1,IF('ธ.ค.'!N27="","",'ธ.ค.'!N27),IF('ธ.ค.'!N57="","",'ธ.ค.'!N57))</f>
        <v/>
      </c>
      <c r="IU27" s="139" t="str">
        <f>IF($B$2=1,IF('ธ.ค.'!O27="","",'ธ.ค.'!O27),IF('ธ.ค.'!O57="","",'ธ.ค.'!O57))</f>
        <v/>
      </c>
      <c r="IV27" s="139" t="str">
        <f>IF($B$2=1,IF('ธ.ค.'!P27="","",'ธ.ค.'!P27),IF('ธ.ค.'!P57="","",'ธ.ค.'!P57))</f>
        <v/>
      </c>
      <c r="IW27" s="139" t="str">
        <f>IF($B$2=1,IF('ธ.ค.'!Q27="","",'ธ.ค.'!Q27),IF('ธ.ค.'!Q57="","",'ธ.ค.'!Q57))</f>
        <v/>
      </c>
      <c r="IX27" s="139" t="str">
        <f>IF($B$2=1,IF('ธ.ค.'!R27="","",'ธ.ค.'!R27),IF('ธ.ค.'!R57="","",'ธ.ค.'!R57))</f>
        <v/>
      </c>
      <c r="IY27" s="139" t="str">
        <f>IF($B$2=1,IF('ธ.ค.'!S27="","",'ธ.ค.'!S27),IF('ธ.ค.'!S57="","",'ธ.ค.'!S57))</f>
        <v/>
      </c>
      <c r="IZ27" s="139" t="str">
        <f>IF($B$2=1,IF('ธ.ค.'!T27="","",'ธ.ค.'!T27),IF('ธ.ค.'!T57="","",'ธ.ค.'!T57))</f>
        <v/>
      </c>
      <c r="JA27" s="139" t="str">
        <f>IF($B$2=1,IF('ธ.ค.'!U27="","",'ธ.ค.'!U27),IF('ธ.ค.'!U57="","",'ธ.ค.'!U57))</f>
        <v/>
      </c>
      <c r="JB27" s="139" t="str">
        <f>IF($B$2=1,IF('ธ.ค.'!V27="","",'ธ.ค.'!V27),IF('ธ.ค.'!V57="","",'ธ.ค.'!V57))</f>
        <v/>
      </c>
      <c r="JC27" s="139" t="str">
        <f>IF($B$2=1,IF('ธ.ค.'!W27="","",'ธ.ค.'!W27),IF('ธ.ค.'!W57="","",'ธ.ค.'!W57))</f>
        <v/>
      </c>
      <c r="JD27" s="139" t="str">
        <f>IF($B$2=1,IF('ธ.ค.'!X27="","",'ธ.ค.'!X27),IF('ธ.ค.'!X57="","",'ธ.ค.'!X57))</f>
        <v/>
      </c>
      <c r="JE27" s="139" t="str">
        <f>IF($B$2=1,IF('ธ.ค.'!Y27="","",'ธ.ค.'!Y27),IF('ธ.ค.'!Y57="","",'ธ.ค.'!Y57))</f>
        <v/>
      </c>
      <c r="JF27" s="139" t="str">
        <f>IF($B$2=1,IF('ธ.ค.'!Z27="","",'ธ.ค.'!Z27),IF('ธ.ค.'!Z57="","",'ธ.ค.'!Z57))</f>
        <v/>
      </c>
      <c r="JG27" s="139" t="str">
        <f>IF($B$2=1,IF('ธ.ค.'!AA27="","",'ธ.ค.'!AA27),IF('ธ.ค.'!AA57="","",'ธ.ค.'!AA57))</f>
        <v/>
      </c>
      <c r="JH27" s="139" t="str">
        <f>IF($B$2=1,IF('ธ.ค.'!AB27="","",'ธ.ค.'!AB27),IF('ธ.ค.'!AB57="","",'ธ.ค.'!AB57))</f>
        <v/>
      </c>
      <c r="JI27" s="139" t="str">
        <f>IF($B$2=1,IF('ธ.ค.'!AC27="","",'ธ.ค.'!AC27),IF('ธ.ค.'!AC57="","",'ธ.ค.'!AC57))</f>
        <v/>
      </c>
      <c r="JJ27" s="139" t="str">
        <f>IF($B$2=1,IF('ธ.ค.'!AD27="","",'ธ.ค.'!AD27),IF('ธ.ค.'!AD57="","",'ธ.ค.'!AD57))</f>
        <v/>
      </c>
      <c r="JK27" s="139" t="str">
        <f>IF($B$2=1,IF('ธ.ค.'!AE27="","",'ธ.ค.'!AE27),IF('ธ.ค.'!AE57="","",'ธ.ค.'!AE57))</f>
        <v/>
      </c>
      <c r="JL27" s="139" t="str">
        <f>IF($B$2=1,IF('ธ.ค.'!AF27="","",'ธ.ค.'!AF27),IF('ธ.ค.'!AF57="","",'ธ.ค.'!AF57))</f>
        <v/>
      </c>
      <c r="JM27" s="139" t="str">
        <f>IF($B$2=1,IF('ธ.ค.'!AG27="","",'ธ.ค.'!AG27),IF('ธ.ค.'!AG57="","",'ธ.ค.'!AG57))</f>
        <v/>
      </c>
      <c r="JN27" s="139" t="str">
        <f>IF($B$2=1,IF('ธ.ค.'!AH27="","",'ธ.ค.'!AH27),IF('ธ.ค.'!AH57="","",'ธ.ค.'!AH57))</f>
        <v/>
      </c>
      <c r="JO27" s="139" t="str">
        <f>IF($B$2=1,IF('ธ.ค.'!AI27="","",'ธ.ค.'!AI27),IF('ธ.ค.'!AI57="","",'ธ.ค.'!AI57))</f>
        <v/>
      </c>
      <c r="JP27" s="138">
        <f t="shared" si="18"/>
        <v>24</v>
      </c>
      <c r="JQ27" s="139"/>
      <c r="JR27" s="139" t="str">
        <f>IF($B$2=1,IF('ม.ค.'!D27="","",'ม.ค.'!D27),IF('ม.ค.'!D57="","",'ม.ค.'!D57))</f>
        <v/>
      </c>
      <c r="JS27" s="139" t="str">
        <f>IF($B$2=1,IF('ม.ค.'!E27="","",'ม.ค.'!E27),IF('ม.ค.'!E57="","",'ม.ค.'!E57))</f>
        <v/>
      </c>
      <c r="JT27" s="139" t="str">
        <f>IF($B$2=1,IF('ม.ค.'!F27="","",'ม.ค.'!F27),IF('ม.ค.'!F57="","",'ม.ค.'!F57))</f>
        <v/>
      </c>
      <c r="JU27" s="139" t="str">
        <f>IF($B$2=1,IF('ม.ค.'!G27="","",'ม.ค.'!G27),IF('ม.ค.'!G57="","",'ม.ค.'!G57))</f>
        <v/>
      </c>
      <c r="JV27" s="139" t="str">
        <f>IF($B$2=1,IF('ม.ค.'!H27="","",'ม.ค.'!H27),IF('ม.ค.'!H57="","",'ม.ค.'!H57))</f>
        <v/>
      </c>
      <c r="JW27" s="139" t="str">
        <f>IF($B$2=1,IF('ม.ค.'!I27="","",'ม.ค.'!I27),IF('ม.ค.'!I57="","",'ม.ค.'!I57))</f>
        <v/>
      </c>
      <c r="JX27" s="139" t="str">
        <f>IF($B$2=1,IF('ม.ค.'!J27="","",'ม.ค.'!J27),IF('ม.ค.'!J57="","",'ม.ค.'!J57))</f>
        <v/>
      </c>
      <c r="JY27" s="139" t="str">
        <f>IF($B$2=1,IF('ม.ค.'!K27="","",'ม.ค.'!K27),IF('ม.ค.'!K57="","",'ม.ค.'!K57))</f>
        <v/>
      </c>
      <c r="JZ27" s="139" t="str">
        <f>IF($B$2=1,IF('ม.ค.'!L27="","",'ม.ค.'!L27),IF('ม.ค.'!L57="","",'ม.ค.'!L57))</f>
        <v/>
      </c>
      <c r="KA27" s="139" t="str">
        <f>IF($B$2=1,IF('ม.ค.'!M27="","",'ม.ค.'!M27),IF('ม.ค.'!M57="","",'ม.ค.'!M57))</f>
        <v/>
      </c>
      <c r="KB27" s="139" t="str">
        <f>IF($B$2=1,IF('ม.ค.'!N27="","",'ม.ค.'!N27),IF('ม.ค.'!N57="","",'ม.ค.'!N57))</f>
        <v/>
      </c>
      <c r="KC27" s="139" t="str">
        <f>IF($B$2=1,IF('ม.ค.'!O27="","",'ม.ค.'!O27),IF('ม.ค.'!O57="","",'ม.ค.'!O57))</f>
        <v/>
      </c>
      <c r="KD27" s="139" t="str">
        <f>IF($B$2=1,IF('ม.ค.'!P27="","",'ม.ค.'!P27),IF('ม.ค.'!P57="","",'ม.ค.'!P57))</f>
        <v/>
      </c>
      <c r="KE27" s="139" t="str">
        <f>IF($B$2=1,IF('ม.ค.'!Q27="","",'ม.ค.'!Q27),IF('ม.ค.'!Q57="","",'ม.ค.'!Q57))</f>
        <v/>
      </c>
      <c r="KF27" s="139" t="str">
        <f>IF($B$2=1,IF('ม.ค.'!R27="","",'ม.ค.'!R27),IF('ม.ค.'!R57="","",'ม.ค.'!R57))</f>
        <v/>
      </c>
      <c r="KG27" s="139" t="str">
        <f>IF($B$2=1,IF('ม.ค.'!S27="","",'ม.ค.'!S27),IF('ม.ค.'!S57="","",'ม.ค.'!S57))</f>
        <v/>
      </c>
      <c r="KH27" s="139" t="str">
        <f>IF($B$2=1,IF('ม.ค.'!T27="","",'ม.ค.'!T27),IF('ม.ค.'!T57="","",'ม.ค.'!T57))</f>
        <v/>
      </c>
      <c r="KI27" s="139" t="str">
        <f>IF($B$2=1,IF('ม.ค.'!U27="","",'ม.ค.'!U27),IF('ม.ค.'!U57="","",'ม.ค.'!U57))</f>
        <v/>
      </c>
      <c r="KJ27" s="139" t="str">
        <f>IF($B$2=1,IF('ม.ค.'!V27="","",'ม.ค.'!V27),IF('ม.ค.'!V57="","",'ม.ค.'!V57))</f>
        <v/>
      </c>
      <c r="KK27" s="139" t="str">
        <f>IF($B$2=1,IF('ม.ค.'!W27="","",'ม.ค.'!W27),IF('ม.ค.'!W57="","",'ม.ค.'!W57))</f>
        <v/>
      </c>
      <c r="KL27" s="139" t="str">
        <f>IF($B$2=1,IF('ม.ค.'!X27="","",'ม.ค.'!X27),IF('ม.ค.'!X57="","",'ม.ค.'!X57))</f>
        <v/>
      </c>
      <c r="KM27" s="139" t="str">
        <f>IF($B$2=1,IF('ม.ค.'!Y27="","",'ม.ค.'!Y27),IF('ม.ค.'!Y57="","",'ม.ค.'!Y57))</f>
        <v/>
      </c>
      <c r="KN27" s="139" t="str">
        <f>IF($B$2=1,IF('ม.ค.'!Z27="","",'ม.ค.'!Z27),IF('ม.ค.'!Z57="","",'ม.ค.'!Z57))</f>
        <v/>
      </c>
      <c r="KO27" s="139" t="str">
        <f>IF($B$2=1,IF('ม.ค.'!AA27="","",'ม.ค.'!AA27),IF('ม.ค.'!AA57="","",'ม.ค.'!AA57))</f>
        <v/>
      </c>
      <c r="KP27" s="139" t="str">
        <f>IF($B$2=1,IF('ม.ค.'!AB27="","",'ม.ค.'!AB27),IF('ม.ค.'!AB57="","",'ม.ค.'!AB57))</f>
        <v/>
      </c>
      <c r="KQ27" s="139" t="str">
        <f>IF($B$2=1,IF('ม.ค.'!AC27="","",'ม.ค.'!AC27),IF('ม.ค.'!AC57="","",'ม.ค.'!AC57))</f>
        <v/>
      </c>
      <c r="KR27" s="139" t="str">
        <f>IF($B$2=1,IF('ม.ค.'!AD27="","",'ม.ค.'!AD27),IF('ม.ค.'!AD57="","",'ม.ค.'!AD57))</f>
        <v/>
      </c>
      <c r="KS27" s="139" t="str">
        <f>IF($B$2=1,IF('ม.ค.'!AE27="","",'ม.ค.'!AE27),IF('ม.ค.'!AE57="","",'ม.ค.'!AE57))</f>
        <v/>
      </c>
      <c r="KT27" s="139" t="str">
        <f>IF($B$2=1,IF('ม.ค.'!AF27="","",'ม.ค.'!AF27),IF('ม.ค.'!AF57="","",'ม.ค.'!AF57))</f>
        <v/>
      </c>
      <c r="KU27" s="139" t="str">
        <f>IF($B$2=1,IF('ม.ค.'!AG27="","",'ม.ค.'!AG27),IF('ม.ค.'!AG57="","",'ม.ค.'!AG57))</f>
        <v/>
      </c>
      <c r="KV27" s="139" t="str">
        <f>IF($B$2=1,IF('ม.ค.'!AH27="","",'ม.ค.'!AH27),IF('ม.ค.'!AH57="","",'ม.ค.'!AH57))</f>
        <v/>
      </c>
      <c r="KW27" s="139" t="str">
        <f>IF($B$2=1,IF('ม.ค.'!AI27="","",'ม.ค.'!AI27),IF('ม.ค.'!AI57="","",'ม.ค.'!AI57))</f>
        <v/>
      </c>
      <c r="KX27" s="138">
        <f t="shared" si="19"/>
        <v>24</v>
      </c>
      <c r="KY27" s="139"/>
      <c r="KZ27" s="139" t="str">
        <f>IF($B$2=1,IF('ก.พ.'!D27="","",'ก.พ.'!D27),IF('ก.พ.'!D57="","",'ก.พ.'!D57))</f>
        <v/>
      </c>
      <c r="LA27" s="139" t="str">
        <f>IF($B$2=1,IF('ก.พ.'!E27="","",'ก.พ.'!E27),IF('ก.พ.'!E57="","",'ก.พ.'!E57))</f>
        <v/>
      </c>
      <c r="LB27" s="139" t="str">
        <f>IF($B$2=1,IF('ก.พ.'!F27="","",'ก.พ.'!F27),IF('ก.พ.'!F57="","",'ก.พ.'!F57))</f>
        <v/>
      </c>
      <c r="LC27" s="139" t="str">
        <f>IF($B$2=1,IF('ก.พ.'!G27="","",'ก.พ.'!G27),IF('ก.พ.'!G57="","",'ก.พ.'!G57))</f>
        <v/>
      </c>
      <c r="LD27" s="139" t="str">
        <f>IF($B$2=1,IF('ก.พ.'!H27="","",'ก.พ.'!H27),IF('ก.พ.'!H57="","",'ก.พ.'!H57))</f>
        <v/>
      </c>
      <c r="LE27" s="139" t="str">
        <f>IF($B$2=1,IF('ก.พ.'!I27="","",'ก.พ.'!I27),IF('ก.พ.'!I57="","",'ก.พ.'!I57))</f>
        <v/>
      </c>
      <c r="LF27" s="139" t="str">
        <f>IF($B$2=1,IF('ก.พ.'!J27="","",'ก.พ.'!J27),IF('ก.พ.'!J57="","",'ก.พ.'!J57))</f>
        <v/>
      </c>
      <c r="LG27" s="139" t="str">
        <f>IF($B$2=1,IF('ก.พ.'!K27="","",'ก.พ.'!K27),IF('ก.พ.'!K57="","",'ก.พ.'!K57))</f>
        <v/>
      </c>
      <c r="LH27" s="139" t="str">
        <f>IF($B$2=1,IF('ก.พ.'!L27="","",'ก.พ.'!L27),IF('ก.พ.'!L57="","",'ก.พ.'!L57))</f>
        <v/>
      </c>
      <c r="LI27" s="139" t="str">
        <f>IF($B$2=1,IF('ก.พ.'!M27="","",'ก.พ.'!M27),IF('ก.พ.'!M57="","",'ก.พ.'!M57))</f>
        <v/>
      </c>
      <c r="LJ27" s="139" t="str">
        <f>IF($B$2=1,IF('ก.พ.'!N27="","",'ก.พ.'!N27),IF('ก.พ.'!N57="","",'ก.พ.'!N57))</f>
        <v/>
      </c>
      <c r="LK27" s="139" t="str">
        <f>IF($B$2=1,IF('ก.พ.'!O27="","",'ก.พ.'!O27),IF('ก.พ.'!O57="","",'ก.พ.'!O57))</f>
        <v/>
      </c>
      <c r="LL27" s="139" t="str">
        <f>IF($B$2=1,IF('ก.พ.'!P27="","",'ก.พ.'!P27),IF('ก.พ.'!P57="","",'ก.พ.'!P57))</f>
        <v/>
      </c>
      <c r="LM27" s="139" t="str">
        <f>IF($B$2=1,IF('ก.พ.'!Q27="","",'ก.พ.'!Q27),IF('ก.พ.'!Q57="","",'ก.พ.'!Q57))</f>
        <v/>
      </c>
      <c r="LN27" s="139" t="str">
        <f>IF($B$2=1,IF('ก.พ.'!R27="","",'ก.พ.'!R27),IF('ก.พ.'!R57="","",'ก.พ.'!R57))</f>
        <v/>
      </c>
      <c r="LO27" s="139" t="str">
        <f>IF($B$2=1,IF('ก.พ.'!S27="","",'ก.พ.'!S27),IF('ก.พ.'!S57="","",'ก.พ.'!S57))</f>
        <v/>
      </c>
      <c r="LP27" s="139" t="str">
        <f>IF($B$2=1,IF('ก.พ.'!T27="","",'ก.พ.'!T27),IF('ก.พ.'!T57="","",'ก.พ.'!T57))</f>
        <v/>
      </c>
      <c r="LQ27" s="139" t="str">
        <f>IF($B$2=1,IF('ก.พ.'!U27="","",'ก.พ.'!U27),IF('ก.พ.'!U57="","",'ก.พ.'!U57))</f>
        <v/>
      </c>
      <c r="LR27" s="139" t="str">
        <f>IF($B$2=1,IF('ก.พ.'!V27="","",'ก.พ.'!V27),IF('ก.พ.'!V57="","",'ก.พ.'!V57))</f>
        <v/>
      </c>
      <c r="LS27" s="139" t="str">
        <f>IF($B$2=1,IF('ก.พ.'!W27="","",'ก.พ.'!W27),IF('ก.พ.'!W57="","",'ก.พ.'!W57))</f>
        <v/>
      </c>
      <c r="LT27" s="139" t="str">
        <f>IF($B$2=1,IF('ก.พ.'!X27="","",'ก.พ.'!X27),IF('ก.พ.'!X57="","",'ก.พ.'!X57))</f>
        <v/>
      </c>
      <c r="LU27" s="139" t="str">
        <f>IF($B$2=1,IF('ก.พ.'!Y27="","",'ก.พ.'!Y27),IF('ก.พ.'!Y57="","",'ก.พ.'!Y57))</f>
        <v/>
      </c>
      <c r="LV27" s="139" t="str">
        <f>IF($B$2=1,IF('ก.พ.'!Z27="","",'ก.พ.'!Z27),IF('ก.พ.'!Z57="","",'ก.พ.'!Z57))</f>
        <v/>
      </c>
      <c r="LW27" s="139" t="str">
        <f>IF($B$2=1,IF('ก.พ.'!AA27="","",'ก.พ.'!AA27),IF('ก.พ.'!AA57="","",'ก.พ.'!AA57))</f>
        <v/>
      </c>
      <c r="LX27" s="139" t="str">
        <f>IF($B$2=1,IF('ก.พ.'!AB27="","",'ก.พ.'!AB27),IF('ก.พ.'!AB57="","",'ก.พ.'!AB57))</f>
        <v/>
      </c>
      <c r="LY27" s="139" t="str">
        <f>IF($B$2=1,IF('ก.พ.'!AC27="","",'ก.พ.'!AC27),IF('ก.พ.'!AC57="","",'ก.พ.'!AC57))</f>
        <v/>
      </c>
      <c r="LZ27" s="139" t="str">
        <f>IF($B$2=1,IF('ก.พ.'!AD27="","",'ก.พ.'!AD27),IF('ก.พ.'!AD57="","",'ก.พ.'!AD57))</f>
        <v/>
      </c>
      <c r="MA27" s="139" t="str">
        <f>IF($B$2=1,IF('ก.พ.'!AE27="","",'ก.พ.'!AE27),IF('ก.พ.'!AE57="","",'ก.พ.'!AE57))</f>
        <v/>
      </c>
      <c r="MB27" s="139" t="str">
        <f>IF($B$2=1,IF('ก.พ.'!AF27="","",'ก.พ.'!AF27),IF('ก.พ.'!AF57="","",'ก.พ.'!AF57))</f>
        <v/>
      </c>
      <c r="MC27" s="139" t="str">
        <f>IF($B$2=1,IF('ก.พ.'!AG27="","",'ก.พ.'!AG27),IF('ก.พ.'!AG57="","",'ก.พ.'!AG57))</f>
        <v/>
      </c>
      <c r="MD27" s="139" t="str">
        <f>IF($B$2=1,IF('ก.พ.'!AH27="","",'ก.พ.'!AH27),IF('ก.พ.'!AH57="","",'ก.พ.'!AH57))</f>
        <v/>
      </c>
      <c r="ME27" s="139" t="str">
        <f>IF($B$2=1,IF('ก.พ.'!AI27="","",'ก.พ.'!AI27),IF('ก.พ.'!AI57="","",'ก.พ.'!AI57))</f>
        <v/>
      </c>
      <c r="MF27" s="138">
        <f t="shared" si="20"/>
        <v>24</v>
      </c>
      <c r="MG27" s="139"/>
      <c r="MH27" s="139" t="str">
        <f>IF($B$2=1,IF('มี.ค.'!D27="","",'มี.ค.'!D27),IF('มี.ค.'!D57="","",'มี.ค.'!D57))</f>
        <v/>
      </c>
      <c r="MI27" s="139" t="str">
        <f>IF($B$2=1,IF('มี.ค.'!E27="","",'มี.ค.'!E27),IF('มี.ค.'!E57="","",'มี.ค.'!E57))</f>
        <v/>
      </c>
      <c r="MJ27" s="139" t="str">
        <f>IF($B$2=1,IF('มี.ค.'!F27="","",'มี.ค.'!F27),IF('มี.ค.'!F57="","",'มี.ค.'!F57))</f>
        <v/>
      </c>
      <c r="MK27" s="139" t="str">
        <f>IF($B$2=1,IF('มี.ค.'!G27="","",'มี.ค.'!G27),IF('มี.ค.'!G57="","",'มี.ค.'!G57))</f>
        <v/>
      </c>
      <c r="ML27" s="139" t="str">
        <f>IF($B$2=1,IF('มี.ค.'!H27="","",'มี.ค.'!H27),IF('มี.ค.'!H57="","",'มี.ค.'!H57))</f>
        <v/>
      </c>
      <c r="MM27" s="139" t="str">
        <f>IF($B$2=1,IF('มี.ค.'!I27="","",'มี.ค.'!I27),IF('มี.ค.'!I57="","",'มี.ค.'!I57))</f>
        <v/>
      </c>
      <c r="MN27" s="139" t="str">
        <f>IF($B$2=1,IF('มี.ค.'!J27="","",'มี.ค.'!J27),IF('มี.ค.'!J57="","",'มี.ค.'!J57))</f>
        <v/>
      </c>
      <c r="MO27" s="139" t="str">
        <f>IF($B$2=1,IF('มี.ค.'!K27="","",'มี.ค.'!K27),IF('มี.ค.'!K57="","",'มี.ค.'!K57))</f>
        <v/>
      </c>
      <c r="MP27" s="139" t="str">
        <f>IF($B$2=1,IF('มี.ค.'!L27="","",'มี.ค.'!L27),IF('มี.ค.'!L57="","",'มี.ค.'!L57))</f>
        <v/>
      </c>
      <c r="MQ27" s="139" t="str">
        <f>IF($B$2=1,IF('มี.ค.'!M27="","",'มี.ค.'!M27),IF('มี.ค.'!M57="","",'มี.ค.'!M57))</f>
        <v/>
      </c>
      <c r="MR27" s="139" t="str">
        <f>IF($B$2=1,IF('มี.ค.'!N27="","",'มี.ค.'!N27),IF('มี.ค.'!N57="","",'มี.ค.'!N57))</f>
        <v/>
      </c>
      <c r="MS27" s="139" t="str">
        <f>IF($B$2=1,IF('มี.ค.'!O27="","",'มี.ค.'!O27),IF('มี.ค.'!O57="","",'มี.ค.'!O57))</f>
        <v/>
      </c>
      <c r="MT27" s="139" t="str">
        <f>IF($B$2=1,IF('มี.ค.'!P27="","",'มี.ค.'!P27),IF('มี.ค.'!P57="","",'มี.ค.'!P57))</f>
        <v/>
      </c>
      <c r="MU27" s="139" t="str">
        <f>IF($B$2=1,IF('มี.ค.'!Q27="","",'มี.ค.'!Q27),IF('มี.ค.'!Q57="","",'มี.ค.'!Q57))</f>
        <v/>
      </c>
      <c r="MV27" s="139" t="str">
        <f>IF($B$2=1,IF('มี.ค.'!R27="","",'มี.ค.'!R27),IF('มี.ค.'!R57="","",'มี.ค.'!R57))</f>
        <v/>
      </c>
      <c r="MW27" s="139" t="str">
        <f>IF($B$2=1,IF('มี.ค.'!S27="","",'มี.ค.'!S27),IF('มี.ค.'!S57="","",'มี.ค.'!S57))</f>
        <v/>
      </c>
      <c r="MX27" s="139" t="str">
        <f>IF($B$2=1,IF('มี.ค.'!T27="","",'มี.ค.'!T27),IF('มี.ค.'!T57="","",'มี.ค.'!T57))</f>
        <v/>
      </c>
      <c r="MY27" s="139" t="str">
        <f>IF($B$2=1,IF('มี.ค.'!U27="","",'มี.ค.'!U27),IF('มี.ค.'!U57="","",'มี.ค.'!U57))</f>
        <v/>
      </c>
      <c r="MZ27" s="139" t="str">
        <f>IF($B$2=1,IF('มี.ค.'!V27="","",'มี.ค.'!V27),IF('มี.ค.'!V57="","",'มี.ค.'!V57))</f>
        <v/>
      </c>
      <c r="NA27" s="139" t="str">
        <f>IF($B$2=1,IF('มี.ค.'!W27="","",'มี.ค.'!W27),IF('มี.ค.'!W57="","",'มี.ค.'!W57))</f>
        <v/>
      </c>
      <c r="NB27" s="139" t="str">
        <f>IF($B$2=1,IF('มี.ค.'!X27="","",'มี.ค.'!X27),IF('มี.ค.'!X57="","",'มี.ค.'!X57))</f>
        <v/>
      </c>
      <c r="NC27" s="139" t="str">
        <f>IF($B$2=1,IF('มี.ค.'!Y27="","",'มี.ค.'!Y27),IF('มี.ค.'!Y57="","",'มี.ค.'!Y57))</f>
        <v/>
      </c>
      <c r="ND27" s="139" t="str">
        <f>IF($B$2=1,IF('มี.ค.'!Z27="","",'มี.ค.'!Z27),IF('มี.ค.'!Z57="","",'มี.ค.'!Z57))</f>
        <v/>
      </c>
      <c r="NE27" s="139" t="str">
        <f>IF($B$2=1,IF('มี.ค.'!AA27="","",'มี.ค.'!AA27),IF('มี.ค.'!AA57="","",'มี.ค.'!AA57))</f>
        <v/>
      </c>
      <c r="NF27" s="139" t="str">
        <f>IF($B$2=1,IF('มี.ค.'!AB27="","",'มี.ค.'!AB27),IF('มี.ค.'!AB57="","",'มี.ค.'!AB57))</f>
        <v/>
      </c>
      <c r="NG27" s="139" t="str">
        <f>IF($B$2=1,IF('มี.ค.'!AC27="","",'มี.ค.'!AC27),IF('มี.ค.'!AC57="","",'มี.ค.'!AC57))</f>
        <v/>
      </c>
      <c r="NH27" s="139" t="str">
        <f>IF($B$2=1,IF('มี.ค.'!AD27="","",'มี.ค.'!AD27),IF('มี.ค.'!AD57="","",'มี.ค.'!AD57))</f>
        <v/>
      </c>
      <c r="NI27" s="139" t="str">
        <f>IF($B$2=1,IF('มี.ค.'!AE27="","",'มี.ค.'!AE27),IF('มี.ค.'!AE57="","",'มี.ค.'!AE57))</f>
        <v/>
      </c>
      <c r="NJ27" s="139" t="str">
        <f>IF($B$2=1,IF('มี.ค.'!AF27="","",'มี.ค.'!AF27),IF('มี.ค.'!AF57="","",'มี.ค.'!AF57))</f>
        <v/>
      </c>
      <c r="NK27" s="139" t="str">
        <f>IF($B$2=1,IF('มี.ค.'!AG27="","",'มี.ค.'!AG27),IF('มี.ค.'!AG57="","",'มี.ค.'!AG57))</f>
        <v/>
      </c>
      <c r="NL27" s="139" t="str">
        <f>IF($B$2=1,IF('มี.ค.'!AH27="","",'มี.ค.'!AH27),IF('มี.ค.'!AH57="","",'มี.ค.'!AH57))</f>
        <v/>
      </c>
      <c r="NM27" s="139" t="str">
        <f>IF($B$2=1,IF('มี.ค.'!AI27="","",'มี.ค.'!AI27),IF('มี.ค.'!AI57="","",'มี.ค.'!AI57))</f>
        <v/>
      </c>
    </row>
    <row r="28" spans="1:377" ht="21" customHeight="1" x14ac:dyDescent="0.35">
      <c r="A28" s="125"/>
      <c r="B28" s="125"/>
      <c r="C28" s="125"/>
      <c r="D28" s="138">
        <f t="shared" si="21"/>
        <v>25</v>
      </c>
      <c r="E28" s="139"/>
      <c r="F28" s="139" t="str">
        <f>IF($B$2=1,IF('พ.ค.'!D28="","",'พ.ค.'!D28),IF('พ.ค.'!D58="","",'พ.ค.'!D58))</f>
        <v/>
      </c>
      <c r="G28" s="139" t="str">
        <f>IF($B$2=1,IF('พ.ค.'!E28="","",'พ.ค.'!E28),IF('พ.ค.'!E58="","",'พ.ค.'!E58))</f>
        <v/>
      </c>
      <c r="H28" s="139" t="str">
        <f>IF($B$2=1,IF('พ.ค.'!F28="","",'พ.ค.'!F28),IF('พ.ค.'!F58="","",'พ.ค.'!F58))</f>
        <v/>
      </c>
      <c r="I28" s="139" t="str">
        <f>IF($B$2=1,IF('พ.ค.'!G28="","",'พ.ค.'!G28),IF('พ.ค.'!G58="","",'พ.ค.'!G58))</f>
        <v/>
      </c>
      <c r="J28" s="139" t="str">
        <f>IF($B$2=1,IF('พ.ค.'!H28="","",'พ.ค.'!H28),IF('พ.ค.'!H58="","",'พ.ค.'!H58))</f>
        <v/>
      </c>
      <c r="K28" s="139" t="str">
        <f>IF($B$2=1,IF('พ.ค.'!I28="","",'พ.ค.'!I28),IF('พ.ค.'!I58="","",'พ.ค.'!I58))</f>
        <v/>
      </c>
      <c r="L28" s="139" t="str">
        <f>IF($B$2=1,IF('พ.ค.'!J28="","",'พ.ค.'!J28),IF('พ.ค.'!J58="","",'พ.ค.'!J58))</f>
        <v/>
      </c>
      <c r="M28" s="139" t="str">
        <f>IF($B$2=1,IF('พ.ค.'!K28="","",'พ.ค.'!K28),IF('พ.ค.'!K58="","",'พ.ค.'!K58))</f>
        <v/>
      </c>
      <c r="N28" s="139" t="str">
        <f>IF($B$2=1,IF('พ.ค.'!L28="","",'พ.ค.'!L28),IF('พ.ค.'!L58="","",'พ.ค.'!L58))</f>
        <v/>
      </c>
      <c r="O28" s="139" t="str">
        <f>IF($B$2=1,IF('พ.ค.'!M28="","",'พ.ค.'!M28),IF('พ.ค.'!M58="","",'พ.ค.'!M58))</f>
        <v/>
      </c>
      <c r="P28" s="139" t="str">
        <f>IF($B$2=1,IF('พ.ค.'!N28="","",'พ.ค.'!N28),IF('พ.ค.'!N58="","",'พ.ค.'!N58))</f>
        <v/>
      </c>
      <c r="Q28" s="139" t="str">
        <f>IF($B$2=1,IF('พ.ค.'!O28="","",'พ.ค.'!O28),IF('พ.ค.'!O58="","",'พ.ค.'!O58))</f>
        <v/>
      </c>
      <c r="R28" s="139" t="str">
        <f>IF($B$2=1,IF('พ.ค.'!P28="","",'พ.ค.'!P28),IF('พ.ค.'!P58="","",'พ.ค.'!P58))</f>
        <v/>
      </c>
      <c r="S28" s="139" t="str">
        <f>IF($B$2=1,IF('พ.ค.'!Q28="","",'พ.ค.'!Q28),IF('พ.ค.'!Q58="","",'พ.ค.'!Q58))</f>
        <v/>
      </c>
      <c r="T28" s="139" t="str">
        <f>IF($B$2=1,IF('พ.ค.'!R28="","",'พ.ค.'!R28),IF('พ.ค.'!R58="","",'พ.ค.'!R58))</f>
        <v/>
      </c>
      <c r="U28" s="139" t="str">
        <f>IF($B$2=1,IF('พ.ค.'!S28="","",'พ.ค.'!S28),IF('พ.ค.'!S58="","",'พ.ค.'!S58))</f>
        <v/>
      </c>
      <c r="V28" s="139" t="str">
        <f>IF($B$2=1,IF('พ.ค.'!T28="","",'พ.ค.'!T28),IF('พ.ค.'!T58="","",'พ.ค.'!T58))</f>
        <v/>
      </c>
      <c r="W28" s="139" t="str">
        <f>IF($B$2=1,IF('พ.ค.'!U28="","",'พ.ค.'!U28),IF('พ.ค.'!U58="","",'พ.ค.'!U58))</f>
        <v/>
      </c>
      <c r="X28" s="139" t="str">
        <f>IF($B$2=1,IF('พ.ค.'!V28="","",'พ.ค.'!V28),IF('พ.ค.'!V58="","",'พ.ค.'!V58))</f>
        <v/>
      </c>
      <c r="Y28" s="139" t="str">
        <f>IF($B$2=1,IF('พ.ค.'!W28="","",'พ.ค.'!W28),IF('พ.ค.'!W58="","",'พ.ค.'!W58))</f>
        <v/>
      </c>
      <c r="Z28" s="139" t="str">
        <f>IF($B$2=1,IF('พ.ค.'!X28="","",'พ.ค.'!X28),IF('พ.ค.'!X58="","",'พ.ค.'!X58))</f>
        <v/>
      </c>
      <c r="AA28" s="139" t="str">
        <f>IF($B$2=1,IF('พ.ค.'!Y28="","",'พ.ค.'!Y28),IF('พ.ค.'!Y58="","",'พ.ค.'!Y58))</f>
        <v/>
      </c>
      <c r="AB28" s="139" t="str">
        <f>IF($B$2=1,IF('พ.ค.'!Z28="","",'พ.ค.'!Z28),IF('พ.ค.'!Z58="","",'พ.ค.'!Z58))</f>
        <v/>
      </c>
      <c r="AC28" s="139" t="str">
        <f>IF($B$2=1,IF('พ.ค.'!AA28="","",'พ.ค.'!AA28),IF('พ.ค.'!AA58="","",'พ.ค.'!AA58))</f>
        <v/>
      </c>
      <c r="AD28" s="139" t="str">
        <f>IF($B$2=1,IF('พ.ค.'!AB28="","",'พ.ค.'!AB28),IF('พ.ค.'!AB58="","",'พ.ค.'!AB58))</f>
        <v/>
      </c>
      <c r="AE28" s="139" t="str">
        <f>IF($B$2=1,IF('พ.ค.'!AC28="","",'พ.ค.'!AC28),IF('พ.ค.'!AC58="","",'พ.ค.'!AC58))</f>
        <v/>
      </c>
      <c r="AF28" s="139" t="str">
        <f>IF($B$2=1,IF('พ.ค.'!AD28="","",'พ.ค.'!AD28),IF('พ.ค.'!AD58="","",'พ.ค.'!AD58))</f>
        <v/>
      </c>
      <c r="AG28" s="139" t="str">
        <f>IF($B$2=1,IF('พ.ค.'!AE28="","",'พ.ค.'!AE28),IF('พ.ค.'!AE58="","",'พ.ค.'!AE58))</f>
        <v/>
      </c>
      <c r="AH28" s="139" t="str">
        <f>IF($B$2=1,IF('พ.ค.'!AF28="","",'พ.ค.'!AF28),IF('พ.ค.'!AF58="","",'พ.ค.'!AF58))</f>
        <v/>
      </c>
      <c r="AI28" s="139" t="str">
        <f>IF($B$2=1,IF('พ.ค.'!AG28="","",'พ.ค.'!AG28),IF('พ.ค.'!AG58="","",'พ.ค.'!AG58))</f>
        <v/>
      </c>
      <c r="AJ28" s="139" t="str">
        <f>IF($B$2=1,IF('พ.ค.'!AH28="","",'พ.ค.'!AH28),IF('พ.ค.'!AH58="","",'พ.ค.'!AH58))</f>
        <v/>
      </c>
      <c r="AK28" s="139" t="str">
        <f>IF($B$2=1,IF('พ.ค.'!AI28="","",'พ.ค.'!AI28),IF('พ.ค.'!AI58="","",'พ.ค.'!AI58))</f>
        <v/>
      </c>
      <c r="AL28" s="138">
        <f t="shared" si="11"/>
        <v>25</v>
      </c>
      <c r="AM28" s="139"/>
      <c r="AN28" s="139" t="str">
        <f>IF($B$2=1,IF('มิ.ย.'!D28="","",'มิ.ย.'!D28),IF('มิ.ย.'!D58="","",'มิ.ย.'!D58))</f>
        <v/>
      </c>
      <c r="AO28" s="139" t="str">
        <f>IF($B$2=1,IF('มิ.ย.'!E28="","",'มิ.ย.'!E28),IF('มิ.ย.'!E58="","",'มิ.ย.'!E58))</f>
        <v/>
      </c>
      <c r="AP28" s="139" t="str">
        <f>IF($B$2=1,IF('มิ.ย.'!F28="","",'มิ.ย.'!F28),IF('มิ.ย.'!F58="","",'มิ.ย.'!F58))</f>
        <v/>
      </c>
      <c r="AQ28" s="139" t="str">
        <f>IF($B$2=1,IF('มิ.ย.'!G28="","",'มิ.ย.'!G28),IF('มิ.ย.'!G58="","",'มิ.ย.'!G58))</f>
        <v/>
      </c>
      <c r="AR28" s="139" t="str">
        <f>IF($B$2=1,IF('มิ.ย.'!H28="","",'มิ.ย.'!H28),IF('มิ.ย.'!H58="","",'มิ.ย.'!H58))</f>
        <v/>
      </c>
      <c r="AS28" s="139" t="str">
        <f>IF($B$2=1,IF('มิ.ย.'!I28="","",'มิ.ย.'!I28),IF('มิ.ย.'!I58="","",'มิ.ย.'!I58))</f>
        <v/>
      </c>
      <c r="AT28" s="139" t="str">
        <f>IF($B$2=1,IF('มิ.ย.'!J28="","",'มิ.ย.'!J28),IF('มิ.ย.'!J58="","",'มิ.ย.'!J58))</f>
        <v/>
      </c>
      <c r="AU28" s="139" t="str">
        <f>IF($B$2=1,IF('มิ.ย.'!K28="","",'มิ.ย.'!K28),IF('มิ.ย.'!K58="","",'มิ.ย.'!K58))</f>
        <v/>
      </c>
      <c r="AV28" s="139" t="str">
        <f>IF($B$2=1,IF('มิ.ย.'!L28="","",'มิ.ย.'!L28),IF('มิ.ย.'!L58="","",'มิ.ย.'!L58))</f>
        <v/>
      </c>
      <c r="AW28" s="139" t="str">
        <f>IF($B$2=1,IF('มิ.ย.'!M28="","",'มิ.ย.'!M28),IF('มิ.ย.'!M58="","",'มิ.ย.'!M58))</f>
        <v/>
      </c>
      <c r="AX28" s="139" t="str">
        <f>IF($B$2=1,IF('มิ.ย.'!N28="","",'มิ.ย.'!N28),IF('มิ.ย.'!N58="","",'มิ.ย.'!N58))</f>
        <v/>
      </c>
      <c r="AY28" s="139" t="str">
        <f>IF($B$2=1,IF('มิ.ย.'!O28="","",'มิ.ย.'!O28),IF('มิ.ย.'!O58="","",'มิ.ย.'!O58))</f>
        <v/>
      </c>
      <c r="AZ28" s="139" t="str">
        <f>IF($B$2=1,IF('มิ.ย.'!P28="","",'มิ.ย.'!P28),IF('มิ.ย.'!P58="","",'มิ.ย.'!P58))</f>
        <v/>
      </c>
      <c r="BA28" s="139" t="str">
        <f>IF($B$2=1,IF('มิ.ย.'!Q28="","",'มิ.ย.'!Q28),IF('มิ.ย.'!Q58="","",'มิ.ย.'!Q58))</f>
        <v/>
      </c>
      <c r="BB28" s="139" t="str">
        <f>IF($B$2=1,IF('มิ.ย.'!R28="","",'มิ.ย.'!R28),IF('มิ.ย.'!R58="","",'มิ.ย.'!R58))</f>
        <v/>
      </c>
      <c r="BC28" s="139" t="str">
        <f>IF($B$2=1,IF('มิ.ย.'!S28="","",'มิ.ย.'!S28),IF('มิ.ย.'!S58="","",'มิ.ย.'!S58))</f>
        <v/>
      </c>
      <c r="BD28" s="139" t="str">
        <f>IF($B$2=1,IF('มิ.ย.'!T28="","",'มิ.ย.'!T28),IF('มิ.ย.'!T58="","",'มิ.ย.'!T58))</f>
        <v/>
      </c>
      <c r="BE28" s="139" t="str">
        <f>IF($B$2=1,IF('มิ.ย.'!U28="","",'มิ.ย.'!U28),IF('มิ.ย.'!U58="","",'มิ.ย.'!U58))</f>
        <v/>
      </c>
      <c r="BF28" s="139" t="str">
        <f>IF($B$2=1,IF('มิ.ย.'!V28="","",'มิ.ย.'!V28),IF('มิ.ย.'!V58="","",'มิ.ย.'!V58))</f>
        <v/>
      </c>
      <c r="BG28" s="139" t="str">
        <f>IF($B$2=1,IF('มิ.ย.'!W28="","",'มิ.ย.'!W28),IF('มิ.ย.'!W58="","",'มิ.ย.'!W58))</f>
        <v/>
      </c>
      <c r="BH28" s="139" t="str">
        <f>IF($B$2=1,IF('มิ.ย.'!X28="","",'มิ.ย.'!X28),IF('มิ.ย.'!X58="","",'มิ.ย.'!X58))</f>
        <v/>
      </c>
      <c r="BI28" s="139" t="str">
        <f>IF($B$2=1,IF('มิ.ย.'!Y28="","",'มิ.ย.'!Y28),IF('มิ.ย.'!Y58="","",'มิ.ย.'!Y58))</f>
        <v/>
      </c>
      <c r="BJ28" s="139" t="str">
        <f>IF($B$2=1,IF('มิ.ย.'!Z28="","",'มิ.ย.'!Z28),IF('มิ.ย.'!Z58="","",'มิ.ย.'!Z58))</f>
        <v/>
      </c>
      <c r="BK28" s="139" t="str">
        <f>IF($B$2=1,IF('มิ.ย.'!AA28="","",'มิ.ย.'!AA28),IF('มิ.ย.'!AA58="","",'มิ.ย.'!AA58))</f>
        <v/>
      </c>
      <c r="BL28" s="139" t="str">
        <f>IF($B$2=1,IF('มิ.ย.'!AB28="","",'มิ.ย.'!AB28),IF('มิ.ย.'!AB58="","",'มิ.ย.'!AB58))</f>
        <v/>
      </c>
      <c r="BM28" s="139" t="str">
        <f>IF($B$2=1,IF('มิ.ย.'!AC28="","",'มิ.ย.'!AC28),IF('มิ.ย.'!AC58="","",'มิ.ย.'!AC58))</f>
        <v/>
      </c>
      <c r="BN28" s="139" t="str">
        <f>IF($B$2=1,IF('มิ.ย.'!AD28="","",'มิ.ย.'!AD28),IF('มิ.ย.'!AD58="","",'มิ.ย.'!AD58))</f>
        <v/>
      </c>
      <c r="BO28" s="139" t="str">
        <f>IF($B$2=1,IF('มิ.ย.'!AE28="","",'มิ.ย.'!AE28),IF('มิ.ย.'!AE58="","",'มิ.ย.'!AE58))</f>
        <v/>
      </c>
      <c r="BP28" s="139" t="str">
        <f>IF($B$2=1,IF('มิ.ย.'!AF28="","",'มิ.ย.'!AF28),IF('มิ.ย.'!AF58="","",'มิ.ย.'!AF58))</f>
        <v/>
      </c>
      <c r="BQ28" s="139" t="str">
        <f>IF($B$2=1,IF('มิ.ย.'!AG28="","",'มิ.ย.'!AG28),IF('มิ.ย.'!AG58="","",'มิ.ย.'!AG58))</f>
        <v/>
      </c>
      <c r="BR28" s="139" t="str">
        <f>IF($B$2=1,IF('มิ.ย.'!AH28="","",'มิ.ย.'!AH28),IF('มิ.ย.'!AH58="","",'มิ.ย.'!AH58))</f>
        <v/>
      </c>
      <c r="BS28" s="139" t="str">
        <f>IF($B$2=1,IF('มิ.ย.'!AI28="","",'มิ.ย.'!AI28),IF('มิ.ย.'!AI58="","",'มิ.ย.'!AI58))</f>
        <v/>
      </c>
      <c r="BT28" s="138">
        <f t="shared" si="12"/>
        <v>25</v>
      </c>
      <c r="BU28" s="139"/>
      <c r="BV28" s="139" t="str">
        <f>IF($B$2=1,IF('ก.ค.'!D28="","",'ก.ค.'!D28),IF('ก.ค.'!D58="","",'ก.ค.'!D58))</f>
        <v/>
      </c>
      <c r="BW28" s="139" t="str">
        <f>IF($B$2=1,IF('ก.ค.'!E28="","",'ก.ค.'!E28),IF('ก.ค.'!E58="","",'ก.ค.'!E58))</f>
        <v/>
      </c>
      <c r="BX28" s="139" t="str">
        <f>IF($B$2=1,IF('ก.ค.'!F28="","",'ก.ค.'!F28),IF('ก.ค.'!F58="","",'ก.ค.'!F58))</f>
        <v/>
      </c>
      <c r="BY28" s="139" t="str">
        <f>IF($B$2=1,IF('ก.ค.'!G28="","",'ก.ค.'!G28),IF('ก.ค.'!G58="","",'ก.ค.'!G58))</f>
        <v/>
      </c>
      <c r="BZ28" s="139" t="str">
        <f>IF($B$2=1,IF('ก.ค.'!H28="","",'ก.ค.'!H28),IF('ก.ค.'!H58="","",'ก.ค.'!H58))</f>
        <v/>
      </c>
      <c r="CA28" s="139" t="str">
        <f>IF($B$2=1,IF('ก.ค.'!I28="","",'ก.ค.'!I28),IF('ก.ค.'!I58="","",'ก.ค.'!I58))</f>
        <v/>
      </c>
      <c r="CB28" s="139" t="str">
        <f>IF($B$2=1,IF('ก.ค.'!J28="","",'ก.ค.'!J28),IF('ก.ค.'!J58="","",'ก.ค.'!J58))</f>
        <v/>
      </c>
      <c r="CC28" s="139" t="str">
        <f>IF($B$2=1,IF('ก.ค.'!K28="","",'ก.ค.'!K28),IF('ก.ค.'!K58="","",'ก.ค.'!K58))</f>
        <v/>
      </c>
      <c r="CD28" s="139" t="str">
        <f>IF($B$2=1,IF('ก.ค.'!L28="","",'ก.ค.'!L28),IF('ก.ค.'!L58="","",'ก.ค.'!L58))</f>
        <v/>
      </c>
      <c r="CE28" s="139" t="str">
        <f>IF($B$2=1,IF('ก.ค.'!M28="","",'ก.ค.'!M28),IF('ก.ค.'!M58="","",'ก.ค.'!M58))</f>
        <v/>
      </c>
      <c r="CF28" s="139" t="str">
        <f>IF($B$2=1,IF('ก.ค.'!N28="","",'ก.ค.'!N28),IF('ก.ค.'!N58="","",'ก.ค.'!N58))</f>
        <v/>
      </c>
      <c r="CG28" s="139" t="str">
        <f>IF($B$2=1,IF('ก.ค.'!O28="","",'ก.ค.'!O28),IF('ก.ค.'!O58="","",'ก.ค.'!O58))</f>
        <v/>
      </c>
      <c r="CH28" s="139" t="str">
        <f>IF($B$2=1,IF('ก.ค.'!P28="","",'ก.ค.'!P28),IF('ก.ค.'!P58="","",'ก.ค.'!P58))</f>
        <v/>
      </c>
      <c r="CI28" s="139" t="str">
        <f>IF($B$2=1,IF('ก.ค.'!Q28="","",'ก.ค.'!Q28),IF('ก.ค.'!Q58="","",'ก.ค.'!Q58))</f>
        <v/>
      </c>
      <c r="CJ28" s="139" t="str">
        <f>IF($B$2=1,IF('ก.ค.'!R28="","",'ก.ค.'!R28),IF('ก.ค.'!R58="","",'ก.ค.'!R58))</f>
        <v/>
      </c>
      <c r="CK28" s="139" t="str">
        <f>IF($B$2=1,IF('ก.ค.'!S28="","",'ก.ค.'!S28),IF('ก.ค.'!S58="","",'ก.ค.'!S58))</f>
        <v/>
      </c>
      <c r="CL28" s="139" t="str">
        <f>IF($B$2=1,IF('ก.ค.'!T28="","",'ก.ค.'!T28),IF('ก.ค.'!T58="","",'ก.ค.'!T58))</f>
        <v/>
      </c>
      <c r="CM28" s="139" t="str">
        <f>IF($B$2=1,IF('ก.ค.'!U28="","",'ก.ค.'!U28),IF('ก.ค.'!U58="","",'ก.ค.'!U58))</f>
        <v/>
      </c>
      <c r="CN28" s="139" t="str">
        <f>IF($B$2=1,IF('ก.ค.'!V28="","",'ก.ค.'!V28),IF('ก.ค.'!V58="","",'ก.ค.'!V58))</f>
        <v/>
      </c>
      <c r="CO28" s="139" t="str">
        <f>IF($B$2=1,IF('ก.ค.'!W28="","",'ก.ค.'!W28),IF('ก.ค.'!W58="","",'ก.ค.'!W58))</f>
        <v/>
      </c>
      <c r="CP28" s="139" t="str">
        <f>IF($B$2=1,IF('ก.ค.'!X28="","",'ก.ค.'!X28),IF('ก.ค.'!X58="","",'ก.ค.'!X58))</f>
        <v/>
      </c>
      <c r="CQ28" s="139" t="str">
        <f>IF($B$2=1,IF('ก.ค.'!Y28="","",'ก.ค.'!Y28),IF('ก.ค.'!Y58="","",'ก.ค.'!Y58))</f>
        <v/>
      </c>
      <c r="CR28" s="139" t="str">
        <f>IF($B$2=1,IF('ก.ค.'!Z28="","",'ก.ค.'!Z28),IF('ก.ค.'!Z58="","",'ก.ค.'!Z58))</f>
        <v/>
      </c>
      <c r="CS28" s="139" t="str">
        <f>IF($B$2=1,IF('ก.ค.'!AA28="","",'ก.ค.'!AA28),IF('ก.ค.'!AA58="","",'ก.ค.'!AA58))</f>
        <v/>
      </c>
      <c r="CT28" s="139" t="str">
        <f>IF($B$2=1,IF('ก.ค.'!AB28="","",'ก.ค.'!AB28),IF('ก.ค.'!AB58="","",'ก.ค.'!AB58))</f>
        <v/>
      </c>
      <c r="CU28" s="139" t="str">
        <f>IF($B$2=1,IF('ก.ค.'!AC28="","",'ก.ค.'!AC28),IF('ก.ค.'!AC58="","",'ก.ค.'!AC58))</f>
        <v/>
      </c>
      <c r="CV28" s="139" t="str">
        <f>IF($B$2=1,IF('ก.ค.'!AD28="","",'ก.ค.'!AD28),IF('ก.ค.'!AD58="","",'ก.ค.'!AD58))</f>
        <v/>
      </c>
      <c r="CW28" s="139" t="str">
        <f>IF($B$2=1,IF('ก.ค.'!AE28="","",'ก.ค.'!AE28),IF('ก.ค.'!AE58="","",'ก.ค.'!AE58))</f>
        <v/>
      </c>
      <c r="CX28" s="139" t="str">
        <f>IF($B$2=1,IF('ก.ค.'!AF28="","",'ก.ค.'!AF28),IF('ก.ค.'!AF58="","",'ก.ค.'!AF58))</f>
        <v/>
      </c>
      <c r="CY28" s="139" t="str">
        <f>IF($B$2=1,IF('ก.ค.'!AG28="","",'ก.ค.'!AG28),IF('ก.ค.'!AG58="","",'ก.ค.'!AG58))</f>
        <v/>
      </c>
      <c r="CZ28" s="139" t="str">
        <f>IF($B$2=1,IF('ก.ค.'!AH28="","",'ก.ค.'!AH28),IF('ก.ค.'!AH58="","",'ก.ค.'!AH58))</f>
        <v/>
      </c>
      <c r="DA28" s="139" t="str">
        <f>IF($B$2=1,IF('ก.ค.'!AI28="","",'ก.ค.'!AI28),IF('ก.ค.'!AI58="","",'ก.ค.'!AI58))</f>
        <v/>
      </c>
      <c r="DB28" s="138">
        <f t="shared" si="13"/>
        <v>25</v>
      </c>
      <c r="DC28" s="139"/>
      <c r="DD28" s="139" t="str">
        <f>IF($B$2=1,IF('ส.ค.'!D28="","",'ส.ค.'!D28),IF('ส.ค.'!D58="","",'ส.ค.'!D58))</f>
        <v/>
      </c>
      <c r="DE28" s="139" t="str">
        <f>IF($B$2=1,IF('ส.ค.'!E28="","",'ส.ค.'!E28),IF('ส.ค.'!E58="","",'ส.ค.'!E58))</f>
        <v/>
      </c>
      <c r="DF28" s="139" t="str">
        <f>IF($B$2=1,IF('ส.ค.'!F28="","",'ส.ค.'!F28),IF('ส.ค.'!F58="","",'ส.ค.'!F58))</f>
        <v/>
      </c>
      <c r="DG28" s="139" t="str">
        <f>IF($B$2=1,IF('ส.ค.'!G28="","",'ส.ค.'!G28),IF('ส.ค.'!G58="","",'ส.ค.'!G58))</f>
        <v/>
      </c>
      <c r="DH28" s="139" t="str">
        <f>IF($B$2=1,IF('ส.ค.'!H28="","",'ส.ค.'!H28),IF('ส.ค.'!H58="","",'ส.ค.'!H58))</f>
        <v/>
      </c>
      <c r="DI28" s="139" t="str">
        <f>IF($B$2=1,IF('ส.ค.'!I28="","",'ส.ค.'!I28),IF('ส.ค.'!I58="","",'ส.ค.'!I58))</f>
        <v/>
      </c>
      <c r="DJ28" s="139" t="str">
        <f>IF($B$2=1,IF('ส.ค.'!J28="","",'ส.ค.'!J28),IF('ส.ค.'!J58="","",'ส.ค.'!J58))</f>
        <v/>
      </c>
      <c r="DK28" s="139" t="str">
        <f>IF($B$2=1,IF('ส.ค.'!K28="","",'ส.ค.'!K28),IF('ส.ค.'!K58="","",'ส.ค.'!K58))</f>
        <v/>
      </c>
      <c r="DL28" s="139" t="str">
        <f>IF($B$2=1,IF('ส.ค.'!L28="","",'ส.ค.'!L28),IF('ส.ค.'!L58="","",'ส.ค.'!L58))</f>
        <v/>
      </c>
      <c r="DM28" s="139" t="str">
        <f>IF($B$2=1,IF('ส.ค.'!M28="","",'ส.ค.'!M28),IF('ส.ค.'!M58="","",'ส.ค.'!M58))</f>
        <v/>
      </c>
      <c r="DN28" s="139" t="str">
        <f>IF($B$2=1,IF('ส.ค.'!N28="","",'ส.ค.'!N28),IF('ส.ค.'!N58="","",'ส.ค.'!N58))</f>
        <v/>
      </c>
      <c r="DO28" s="139" t="str">
        <f>IF($B$2=1,IF('ส.ค.'!O28="","",'ส.ค.'!O28),IF('ส.ค.'!O58="","",'ส.ค.'!O58))</f>
        <v/>
      </c>
      <c r="DP28" s="139" t="str">
        <f>IF($B$2=1,IF('ส.ค.'!P28="","",'ส.ค.'!P28),IF('ส.ค.'!P58="","",'ส.ค.'!P58))</f>
        <v/>
      </c>
      <c r="DQ28" s="139" t="str">
        <f>IF($B$2=1,IF('ส.ค.'!Q28="","",'ส.ค.'!Q28),IF('ส.ค.'!Q58="","",'ส.ค.'!Q58))</f>
        <v/>
      </c>
      <c r="DR28" s="139" t="str">
        <f>IF($B$2=1,IF('ส.ค.'!R28="","",'ส.ค.'!R28),IF('ส.ค.'!R58="","",'ส.ค.'!R58))</f>
        <v/>
      </c>
      <c r="DS28" s="139" t="str">
        <f>IF($B$2=1,IF('ส.ค.'!S28="","",'ส.ค.'!S28),IF('ส.ค.'!S58="","",'ส.ค.'!S58))</f>
        <v/>
      </c>
      <c r="DT28" s="139" t="str">
        <f>IF($B$2=1,IF('ส.ค.'!T28="","",'ส.ค.'!T28),IF('ส.ค.'!T58="","",'ส.ค.'!T58))</f>
        <v/>
      </c>
      <c r="DU28" s="139" t="str">
        <f>IF($B$2=1,IF('ส.ค.'!U28="","",'ส.ค.'!U28),IF('ส.ค.'!U58="","",'ส.ค.'!U58))</f>
        <v/>
      </c>
      <c r="DV28" s="139" t="str">
        <f>IF($B$2=1,IF('ส.ค.'!V28="","",'ส.ค.'!V28),IF('ส.ค.'!V58="","",'ส.ค.'!V58))</f>
        <v/>
      </c>
      <c r="DW28" s="139" t="str">
        <f>IF($B$2=1,IF('ส.ค.'!W28="","",'ส.ค.'!W28),IF('ส.ค.'!W58="","",'ส.ค.'!W58))</f>
        <v/>
      </c>
      <c r="DX28" s="139" t="str">
        <f>IF($B$2=1,IF('ส.ค.'!X28="","",'ส.ค.'!X28),IF('ส.ค.'!X58="","",'ส.ค.'!X58))</f>
        <v/>
      </c>
      <c r="DY28" s="139" t="str">
        <f>IF($B$2=1,IF('ส.ค.'!Y28="","",'ส.ค.'!Y28),IF('ส.ค.'!Y58="","",'ส.ค.'!Y58))</f>
        <v/>
      </c>
      <c r="DZ28" s="139" t="str">
        <f>IF($B$2=1,IF('ส.ค.'!Z28="","",'ส.ค.'!Z28),IF('ส.ค.'!Z58="","",'ส.ค.'!Z58))</f>
        <v/>
      </c>
      <c r="EA28" s="139" t="str">
        <f>IF($B$2=1,IF('ส.ค.'!AA28="","",'ส.ค.'!AA28),IF('ส.ค.'!AA58="","",'ส.ค.'!AA58))</f>
        <v/>
      </c>
      <c r="EB28" s="139" t="str">
        <f>IF($B$2=1,IF('ส.ค.'!AB28="","",'ส.ค.'!AB28),IF('ส.ค.'!AB58="","",'ส.ค.'!AB58))</f>
        <v/>
      </c>
      <c r="EC28" s="139" t="str">
        <f>IF($B$2=1,IF('ส.ค.'!AC28="","",'ส.ค.'!AC28),IF('ส.ค.'!AC58="","",'ส.ค.'!AC58))</f>
        <v/>
      </c>
      <c r="ED28" s="139" t="str">
        <f>IF($B$2=1,IF('ส.ค.'!AD28="","",'ส.ค.'!AD28),IF('ส.ค.'!AD58="","",'ส.ค.'!AD58))</f>
        <v/>
      </c>
      <c r="EE28" s="139" t="str">
        <f>IF($B$2=1,IF('ส.ค.'!AE28="","",'ส.ค.'!AE28),IF('ส.ค.'!AE58="","",'ส.ค.'!AE58))</f>
        <v/>
      </c>
      <c r="EF28" s="139" t="str">
        <f>IF($B$2=1,IF('ส.ค.'!AF28="","",'ส.ค.'!AF28),IF('ส.ค.'!AF58="","",'ส.ค.'!AF58))</f>
        <v/>
      </c>
      <c r="EG28" s="139" t="str">
        <f>IF($B$2=1,IF('ส.ค.'!AG28="","",'ส.ค.'!AG28),IF('ส.ค.'!AG58="","",'ส.ค.'!AG58))</f>
        <v/>
      </c>
      <c r="EH28" s="139" t="str">
        <f>IF($B$2=1,IF('ส.ค.'!AH28="","",'ส.ค.'!AH28),IF('ส.ค.'!AH58="","",'ส.ค.'!AH58))</f>
        <v/>
      </c>
      <c r="EI28" s="139" t="str">
        <f>IF($B$2=1,IF('ส.ค.'!AI28="","",'ส.ค.'!AI28),IF('ส.ค.'!AI58="","",'ส.ค.'!AI58))</f>
        <v/>
      </c>
      <c r="EJ28" s="138">
        <f t="shared" si="14"/>
        <v>25</v>
      </c>
      <c r="EK28" s="139"/>
      <c r="EL28" s="139" t="str">
        <f>IF($B$2=1,IF('ก.ย.'!D28="","",'ก.ย.'!D28),IF('ก.ย.'!D58="","",'ก.ย.'!D58))</f>
        <v/>
      </c>
      <c r="EM28" s="139" t="str">
        <f>IF($B$2=1,IF('ก.ย.'!E28="","",'ก.ย.'!E28),IF('ก.ย.'!E58="","",'ก.ย.'!E58))</f>
        <v/>
      </c>
      <c r="EN28" s="139" t="str">
        <f>IF($B$2=1,IF('ก.ย.'!F28="","",'ก.ย.'!F28),IF('ก.ย.'!F58="","",'ก.ย.'!F58))</f>
        <v/>
      </c>
      <c r="EO28" s="139" t="str">
        <f>IF($B$2=1,IF('ก.ย.'!G28="","",'ก.ย.'!G28),IF('ก.ย.'!G58="","",'ก.ย.'!G58))</f>
        <v/>
      </c>
      <c r="EP28" s="139" t="str">
        <f>IF($B$2=1,IF('ก.ย.'!H28="","",'ก.ย.'!H28),IF('ก.ย.'!H58="","",'ก.ย.'!H58))</f>
        <v/>
      </c>
      <c r="EQ28" s="139" t="str">
        <f>IF($B$2=1,IF('ก.ย.'!I28="","",'ก.ย.'!I28),IF('ก.ย.'!I58="","",'ก.ย.'!I58))</f>
        <v/>
      </c>
      <c r="ER28" s="139" t="str">
        <f>IF($B$2=1,IF('ก.ย.'!J28="","",'ก.ย.'!J28),IF('ก.ย.'!J58="","",'ก.ย.'!J58))</f>
        <v/>
      </c>
      <c r="ES28" s="139" t="str">
        <f>IF($B$2=1,IF('ก.ย.'!K28="","",'ก.ย.'!K28),IF('ก.ย.'!K58="","",'ก.ย.'!K58))</f>
        <v/>
      </c>
      <c r="ET28" s="139" t="str">
        <f>IF($B$2=1,IF('ก.ย.'!L28="","",'ก.ย.'!L28),IF('ก.ย.'!L58="","",'ก.ย.'!L58))</f>
        <v/>
      </c>
      <c r="EU28" s="139" t="str">
        <f>IF($B$2=1,IF('ก.ย.'!M28="","",'ก.ย.'!M28),IF('ก.ย.'!M58="","",'ก.ย.'!M58))</f>
        <v/>
      </c>
      <c r="EV28" s="139" t="str">
        <f>IF($B$2=1,IF('ก.ย.'!N28="","",'ก.ย.'!N28),IF('ก.ย.'!N58="","",'ก.ย.'!N58))</f>
        <v/>
      </c>
      <c r="EW28" s="139" t="str">
        <f>IF($B$2=1,IF('ก.ย.'!O28="","",'ก.ย.'!O28),IF('ก.ย.'!O58="","",'ก.ย.'!O58))</f>
        <v/>
      </c>
      <c r="EX28" s="139" t="str">
        <f>IF($B$2=1,IF('ก.ย.'!P28="","",'ก.ย.'!P28),IF('ก.ย.'!P58="","",'ก.ย.'!P58))</f>
        <v/>
      </c>
      <c r="EY28" s="139" t="str">
        <f>IF($B$2=1,IF('ก.ย.'!Q28="","",'ก.ย.'!Q28),IF('ก.ย.'!Q58="","",'ก.ย.'!Q58))</f>
        <v/>
      </c>
      <c r="EZ28" s="139" t="str">
        <f>IF($B$2=1,IF('ก.ย.'!R28="","",'ก.ย.'!R28),IF('ก.ย.'!R58="","",'ก.ย.'!R58))</f>
        <v/>
      </c>
      <c r="FA28" s="139" t="str">
        <f>IF($B$2=1,IF('ก.ย.'!S28="","",'ก.ย.'!S28),IF('ก.ย.'!S58="","",'ก.ย.'!S58))</f>
        <v/>
      </c>
      <c r="FB28" s="139" t="str">
        <f>IF($B$2=1,IF('ก.ย.'!T28="","",'ก.ย.'!T28),IF('ก.ย.'!T58="","",'ก.ย.'!T58))</f>
        <v/>
      </c>
      <c r="FC28" s="139" t="str">
        <f>IF($B$2=1,IF('ก.ย.'!U28="","",'ก.ย.'!U28),IF('ก.ย.'!U58="","",'ก.ย.'!U58))</f>
        <v/>
      </c>
      <c r="FD28" s="139" t="str">
        <f>IF($B$2=1,IF('ก.ย.'!V28="","",'ก.ย.'!V28),IF('ก.ย.'!V58="","",'ก.ย.'!V58))</f>
        <v/>
      </c>
      <c r="FE28" s="139" t="str">
        <f>IF($B$2=1,IF('ก.ย.'!W28="","",'ก.ย.'!W28),IF('ก.ย.'!W58="","",'ก.ย.'!W58))</f>
        <v/>
      </c>
      <c r="FF28" s="139" t="str">
        <f>IF($B$2=1,IF('ก.ย.'!X28="","",'ก.ย.'!X28),IF('ก.ย.'!X58="","",'ก.ย.'!X58))</f>
        <v/>
      </c>
      <c r="FG28" s="139" t="str">
        <f>IF($B$2=1,IF('ก.ย.'!Y28="","",'ก.ย.'!Y28),IF('ก.ย.'!Y58="","",'ก.ย.'!Y58))</f>
        <v/>
      </c>
      <c r="FH28" s="139" t="str">
        <f>IF($B$2=1,IF('ก.ย.'!Z28="","",'ก.ย.'!Z28),IF('ก.ย.'!Z58="","",'ก.ย.'!Z58))</f>
        <v/>
      </c>
      <c r="FI28" s="139" t="str">
        <f>IF($B$2=1,IF('ก.ย.'!AA28="","",'ก.ย.'!AA28),IF('ก.ย.'!AA58="","",'ก.ย.'!AA58))</f>
        <v/>
      </c>
      <c r="FJ28" s="139" t="str">
        <f>IF($B$2=1,IF('ก.ย.'!AB28="","",'ก.ย.'!AB28),IF('ก.ย.'!AB58="","",'ก.ย.'!AB58))</f>
        <v/>
      </c>
      <c r="FK28" s="139" t="str">
        <f>IF($B$2=1,IF('ก.ย.'!AC28="","",'ก.ย.'!AC28),IF('ก.ย.'!AC58="","",'ก.ย.'!AC58))</f>
        <v/>
      </c>
      <c r="FL28" s="139" t="str">
        <f>IF($B$2=1,IF('ก.ย.'!AD28="","",'ก.ย.'!AD28),IF('ก.ย.'!AD58="","",'ก.ย.'!AD58))</f>
        <v/>
      </c>
      <c r="FM28" s="139" t="str">
        <f>IF($B$2=1,IF('ก.ย.'!AE28="","",'ก.ย.'!AE28),IF('ก.ย.'!AE58="","",'ก.ย.'!AE58))</f>
        <v/>
      </c>
      <c r="FN28" s="139" t="str">
        <f>IF($B$2=1,IF('ก.ย.'!AF28="","",'ก.ย.'!AF28),IF('ก.ย.'!AF58="","",'ก.ย.'!AF58))</f>
        <v/>
      </c>
      <c r="FO28" s="139" t="str">
        <f>IF($B$2=1,IF('ก.ย.'!AG28="","",'ก.ย.'!AG28),IF('ก.ย.'!AG58="","",'ก.ย.'!AG58))</f>
        <v/>
      </c>
      <c r="FP28" s="139" t="str">
        <f>IF($B$2=1,IF('ก.ย.'!AH28="","",'ก.ย.'!AH28),IF('ก.ย.'!AH58="","",'ก.ย.'!AH58))</f>
        <v/>
      </c>
      <c r="FQ28" s="139" t="str">
        <f>IF($B$2=1,IF('ก.ย.'!AI28="","",'ก.ย.'!AI28),IF('ก.ย.'!AI58="","",'ก.ย.'!AI58))</f>
        <v/>
      </c>
      <c r="FR28" s="138">
        <f t="shared" si="15"/>
        <v>25</v>
      </c>
      <c r="FS28" s="139"/>
      <c r="FT28" s="139" t="str">
        <f>IF($B$2=1,IF('ต.ค.'!D28="","",'ต.ค.'!D28),IF('ต.ค.'!D58="","",'ต.ค.'!D58))</f>
        <v/>
      </c>
      <c r="FU28" s="139" t="str">
        <f>IF($B$2=1,IF('ต.ค.'!E28="","",'ต.ค.'!E28),IF('ต.ค.'!E58="","",'ต.ค.'!E58))</f>
        <v/>
      </c>
      <c r="FV28" s="139" t="str">
        <f>IF($B$2=1,IF('ต.ค.'!F28="","",'ต.ค.'!F28),IF('ต.ค.'!F58="","",'ต.ค.'!F58))</f>
        <v/>
      </c>
      <c r="FW28" s="139" t="str">
        <f>IF($B$2=1,IF('ต.ค.'!G28="","",'ต.ค.'!G28),IF('ต.ค.'!G58="","",'ต.ค.'!G58))</f>
        <v/>
      </c>
      <c r="FX28" s="139" t="str">
        <f>IF($B$2=1,IF('ต.ค.'!H28="","",'ต.ค.'!H28),IF('ต.ค.'!H58="","",'ต.ค.'!H58))</f>
        <v/>
      </c>
      <c r="FY28" s="139" t="str">
        <f>IF($B$2=1,IF('ต.ค.'!I28="","",'ต.ค.'!I28),IF('ต.ค.'!I58="","",'ต.ค.'!I58))</f>
        <v/>
      </c>
      <c r="FZ28" s="139" t="str">
        <f>IF($B$2=1,IF('ต.ค.'!J28="","",'ต.ค.'!J28),IF('ต.ค.'!J58="","",'ต.ค.'!J58))</f>
        <v/>
      </c>
      <c r="GA28" s="139" t="str">
        <f>IF($B$2=1,IF('ต.ค.'!K28="","",'ต.ค.'!K28),IF('ต.ค.'!K58="","",'ต.ค.'!K58))</f>
        <v/>
      </c>
      <c r="GB28" s="139" t="str">
        <f>IF($B$2=1,IF('ต.ค.'!L28="","",'ต.ค.'!L28),IF('ต.ค.'!L58="","",'ต.ค.'!L58))</f>
        <v/>
      </c>
      <c r="GC28" s="139" t="str">
        <f>IF($B$2=1,IF('ต.ค.'!M28="","",'ต.ค.'!M28),IF('ต.ค.'!M58="","",'ต.ค.'!M58))</f>
        <v/>
      </c>
      <c r="GD28" s="139" t="str">
        <f>IF($B$2=1,IF('ต.ค.'!N28="","",'ต.ค.'!N28),IF('ต.ค.'!N58="","",'ต.ค.'!N58))</f>
        <v/>
      </c>
      <c r="GE28" s="139" t="str">
        <f>IF($B$2=1,IF('ต.ค.'!O28="","",'ต.ค.'!O28),IF('ต.ค.'!O58="","",'ต.ค.'!O58))</f>
        <v/>
      </c>
      <c r="GF28" s="139" t="str">
        <f>IF($B$2=1,IF('ต.ค.'!P28="","",'ต.ค.'!P28),IF('ต.ค.'!P58="","",'ต.ค.'!P58))</f>
        <v/>
      </c>
      <c r="GG28" s="139" t="str">
        <f>IF($B$2=1,IF('ต.ค.'!Q28="","",'ต.ค.'!Q28),IF('ต.ค.'!Q58="","",'ต.ค.'!Q58))</f>
        <v/>
      </c>
      <c r="GH28" s="139" t="str">
        <f>IF($B$2=1,IF('ต.ค.'!R28="","",'ต.ค.'!R28),IF('ต.ค.'!R58="","",'ต.ค.'!R58))</f>
        <v/>
      </c>
      <c r="GI28" s="139" t="str">
        <f>IF($B$2=1,IF('ต.ค.'!S28="","",'ต.ค.'!S28),IF('ต.ค.'!S58="","",'ต.ค.'!S58))</f>
        <v/>
      </c>
      <c r="GJ28" s="139" t="str">
        <f>IF($B$2=1,IF('ต.ค.'!T28="","",'ต.ค.'!T28),IF('ต.ค.'!T58="","",'ต.ค.'!T58))</f>
        <v/>
      </c>
      <c r="GK28" s="139" t="str">
        <f>IF($B$2=1,IF('ต.ค.'!U28="","",'ต.ค.'!U28),IF('ต.ค.'!U58="","",'ต.ค.'!U58))</f>
        <v/>
      </c>
      <c r="GL28" s="139" t="str">
        <f>IF($B$2=1,IF('ต.ค.'!V28="","",'ต.ค.'!V28),IF('ต.ค.'!V58="","",'ต.ค.'!V58))</f>
        <v/>
      </c>
      <c r="GM28" s="139" t="str">
        <f>IF($B$2=1,IF('ต.ค.'!W28="","",'ต.ค.'!W28),IF('ต.ค.'!W58="","",'ต.ค.'!W58))</f>
        <v/>
      </c>
      <c r="GN28" s="139" t="str">
        <f>IF($B$2=1,IF('ต.ค.'!X28="","",'ต.ค.'!X28),IF('ต.ค.'!X58="","",'ต.ค.'!X58))</f>
        <v/>
      </c>
      <c r="GO28" s="139" t="str">
        <f>IF($B$2=1,IF('ต.ค.'!Y28="","",'ต.ค.'!Y28),IF('ต.ค.'!Y58="","",'ต.ค.'!Y58))</f>
        <v/>
      </c>
      <c r="GP28" s="139" t="str">
        <f>IF($B$2=1,IF('ต.ค.'!Z28="","",'ต.ค.'!Z28),IF('ต.ค.'!Z58="","",'ต.ค.'!Z58))</f>
        <v/>
      </c>
      <c r="GQ28" s="139" t="str">
        <f>IF($B$2=1,IF('ต.ค.'!AA28="","",'ต.ค.'!AA28),IF('ต.ค.'!AA58="","",'ต.ค.'!AA58))</f>
        <v/>
      </c>
      <c r="GR28" s="139" t="str">
        <f>IF($B$2=1,IF('ต.ค.'!AB28="","",'ต.ค.'!AB28),IF('ต.ค.'!AB58="","",'ต.ค.'!AB58))</f>
        <v/>
      </c>
      <c r="GS28" s="139" t="str">
        <f>IF($B$2=1,IF('ต.ค.'!AC28="","",'ต.ค.'!AC28),IF('ต.ค.'!AC58="","",'ต.ค.'!AC58))</f>
        <v/>
      </c>
      <c r="GT28" s="139" t="str">
        <f>IF($B$2=1,IF('ต.ค.'!AD28="","",'ต.ค.'!AD28),IF('ต.ค.'!AD58="","",'ต.ค.'!AD58))</f>
        <v/>
      </c>
      <c r="GU28" s="139" t="str">
        <f>IF($B$2=1,IF('ต.ค.'!AE28="","",'ต.ค.'!AE28),IF('ต.ค.'!AE58="","",'ต.ค.'!AE58))</f>
        <v/>
      </c>
      <c r="GV28" s="139" t="str">
        <f>IF($B$2=1,IF('ต.ค.'!AF28="","",'ต.ค.'!AF28),IF('ต.ค.'!AF58="","",'ต.ค.'!AF58))</f>
        <v/>
      </c>
      <c r="GW28" s="139" t="str">
        <f>IF($B$2=1,IF('ต.ค.'!AG28="","",'ต.ค.'!AG28),IF('ต.ค.'!AG58="","",'ต.ค.'!AG58))</f>
        <v/>
      </c>
      <c r="GX28" s="139" t="str">
        <f>IF($B$2=1,IF('ต.ค.'!AH28="","",'ต.ค.'!AH28),IF('ต.ค.'!AH58="","",'ต.ค.'!AH58))</f>
        <v/>
      </c>
      <c r="GY28" s="139" t="str">
        <f>IF($B$2=1,IF('ต.ค.'!AI28="","",'ต.ค.'!AI28),IF('ต.ค.'!AI58="","",'ต.ค.'!AI58))</f>
        <v/>
      </c>
      <c r="GZ28" s="138">
        <f t="shared" si="16"/>
        <v>25</v>
      </c>
      <c r="HA28" s="139"/>
      <c r="HB28" s="139" t="str">
        <f>IF($B$2=1,IF('พ.ย.'!D28="","",'พ.ย.'!D28),IF('พ.ย.'!D58="","",'พ.ย.'!D58))</f>
        <v/>
      </c>
      <c r="HC28" s="139" t="str">
        <f>IF($B$2=1,IF('พ.ย.'!E28="","",'พ.ย.'!E28),IF('พ.ย.'!E58="","",'พ.ย.'!E58))</f>
        <v/>
      </c>
      <c r="HD28" s="139" t="str">
        <f>IF($B$2=1,IF('พ.ย.'!F28="","",'พ.ย.'!F28),IF('พ.ย.'!F58="","",'พ.ย.'!F58))</f>
        <v/>
      </c>
      <c r="HE28" s="139" t="str">
        <f>IF($B$2=1,IF('พ.ย.'!G28="","",'พ.ย.'!G28),IF('พ.ย.'!G58="","",'พ.ย.'!G58))</f>
        <v/>
      </c>
      <c r="HF28" s="139" t="str">
        <f>IF($B$2=1,IF('พ.ย.'!H28="","",'พ.ย.'!H28),IF('พ.ย.'!H58="","",'พ.ย.'!H58))</f>
        <v/>
      </c>
      <c r="HG28" s="139" t="str">
        <f>IF($B$2=1,IF('พ.ย.'!I28="","",'พ.ย.'!I28),IF('พ.ย.'!I58="","",'พ.ย.'!I58))</f>
        <v/>
      </c>
      <c r="HH28" s="139" t="str">
        <f>IF($B$2=1,IF('พ.ย.'!J28="","",'พ.ย.'!J28),IF('พ.ย.'!J58="","",'พ.ย.'!J58))</f>
        <v/>
      </c>
      <c r="HI28" s="139" t="str">
        <f>IF($B$2=1,IF('พ.ย.'!K28="","",'พ.ย.'!K28),IF('พ.ย.'!K58="","",'พ.ย.'!K58))</f>
        <v/>
      </c>
      <c r="HJ28" s="139" t="str">
        <f>IF($B$2=1,IF('พ.ย.'!L28="","",'พ.ย.'!L28),IF('พ.ย.'!L58="","",'พ.ย.'!L58))</f>
        <v/>
      </c>
      <c r="HK28" s="139" t="str">
        <f>IF($B$2=1,IF('พ.ย.'!M28="","",'พ.ย.'!M28),IF('พ.ย.'!M58="","",'พ.ย.'!M58))</f>
        <v/>
      </c>
      <c r="HL28" s="139" t="str">
        <f>IF($B$2=1,IF('พ.ย.'!N28="","",'พ.ย.'!N28),IF('พ.ย.'!N58="","",'พ.ย.'!N58))</f>
        <v/>
      </c>
      <c r="HM28" s="139" t="str">
        <f>IF($B$2=1,IF('พ.ย.'!O28="","",'พ.ย.'!O28),IF('พ.ย.'!O58="","",'พ.ย.'!O58))</f>
        <v/>
      </c>
      <c r="HN28" s="139" t="str">
        <f>IF($B$2=1,IF('พ.ย.'!P28="","",'พ.ย.'!P28),IF('พ.ย.'!P58="","",'พ.ย.'!P58))</f>
        <v/>
      </c>
      <c r="HO28" s="139" t="str">
        <f>IF($B$2=1,IF('พ.ย.'!Q28="","",'พ.ย.'!Q28),IF('พ.ย.'!Q58="","",'พ.ย.'!Q58))</f>
        <v/>
      </c>
      <c r="HP28" s="139" t="str">
        <f>IF($B$2=1,IF('พ.ย.'!R28="","",'พ.ย.'!R28),IF('พ.ย.'!R58="","",'พ.ย.'!R58))</f>
        <v/>
      </c>
      <c r="HQ28" s="139" t="str">
        <f>IF($B$2=1,IF('พ.ย.'!S28="","",'พ.ย.'!S28),IF('พ.ย.'!S58="","",'พ.ย.'!S58))</f>
        <v/>
      </c>
      <c r="HR28" s="139" t="str">
        <f>IF($B$2=1,IF('พ.ย.'!T28="","",'พ.ย.'!T28),IF('พ.ย.'!T58="","",'พ.ย.'!T58))</f>
        <v/>
      </c>
      <c r="HS28" s="139" t="str">
        <f>IF($B$2=1,IF('พ.ย.'!U28="","",'พ.ย.'!U28),IF('พ.ย.'!U58="","",'พ.ย.'!U58))</f>
        <v/>
      </c>
      <c r="HT28" s="139" t="str">
        <f>IF($B$2=1,IF('พ.ย.'!V28="","",'พ.ย.'!V28),IF('พ.ย.'!V58="","",'พ.ย.'!V58))</f>
        <v/>
      </c>
      <c r="HU28" s="139" t="str">
        <f>IF($B$2=1,IF('พ.ย.'!W28="","",'พ.ย.'!W28),IF('พ.ย.'!W58="","",'พ.ย.'!W58))</f>
        <v/>
      </c>
      <c r="HV28" s="139" t="str">
        <f>IF($B$2=1,IF('พ.ย.'!X28="","",'พ.ย.'!X28),IF('พ.ย.'!X58="","",'พ.ย.'!X58))</f>
        <v/>
      </c>
      <c r="HW28" s="139" t="str">
        <f>IF($B$2=1,IF('พ.ย.'!Y28="","",'พ.ย.'!Y28),IF('พ.ย.'!Y58="","",'พ.ย.'!Y58))</f>
        <v/>
      </c>
      <c r="HX28" s="139" t="str">
        <f>IF($B$2=1,IF('พ.ย.'!Z28="","",'พ.ย.'!Z28),IF('พ.ย.'!Z58="","",'พ.ย.'!Z58))</f>
        <v/>
      </c>
      <c r="HY28" s="139" t="str">
        <f>IF($B$2=1,IF('พ.ย.'!AA28="","",'พ.ย.'!AA28),IF('พ.ย.'!AA58="","",'พ.ย.'!AA58))</f>
        <v/>
      </c>
      <c r="HZ28" s="139" t="str">
        <f>IF($B$2=1,IF('พ.ย.'!AB28="","",'พ.ย.'!AB28),IF('พ.ย.'!AB58="","",'พ.ย.'!AB58))</f>
        <v/>
      </c>
      <c r="IA28" s="139" t="str">
        <f>IF($B$2=1,IF('พ.ย.'!AC28="","",'พ.ย.'!AC28),IF('พ.ย.'!AC58="","",'พ.ย.'!AC58))</f>
        <v/>
      </c>
      <c r="IB28" s="139" t="str">
        <f>IF($B$2=1,IF('พ.ย.'!AD28="","",'พ.ย.'!AD28),IF('พ.ย.'!AD58="","",'พ.ย.'!AD58))</f>
        <v/>
      </c>
      <c r="IC28" s="139" t="str">
        <f>IF($B$2=1,IF('พ.ย.'!AE28="","",'พ.ย.'!AE28),IF('พ.ย.'!AE58="","",'พ.ย.'!AE58))</f>
        <v/>
      </c>
      <c r="ID28" s="139" t="str">
        <f>IF($B$2=1,IF('พ.ย.'!AF28="","",'พ.ย.'!AF28),IF('พ.ย.'!AF58="","",'พ.ย.'!AF58))</f>
        <v/>
      </c>
      <c r="IE28" s="139" t="str">
        <f>IF($B$2=1,IF('พ.ย.'!AG28="","",'พ.ย.'!AG28),IF('พ.ย.'!AG58="","",'พ.ย.'!AG58))</f>
        <v/>
      </c>
      <c r="IF28" s="139" t="str">
        <f>IF($B$2=1,IF('พ.ย.'!AH28="","",'พ.ย.'!AH28),IF('พ.ย.'!AH58="","",'พ.ย.'!AH58))</f>
        <v/>
      </c>
      <c r="IG28" s="139" t="str">
        <f>IF($B$2=1,IF('พ.ย.'!AI28="","",'พ.ย.'!AI28),IF('พ.ย.'!AI58="","",'พ.ย.'!AI58))</f>
        <v/>
      </c>
      <c r="IH28" s="138">
        <f t="shared" si="17"/>
        <v>25</v>
      </c>
      <c r="II28" s="139"/>
      <c r="IJ28" s="139" t="str">
        <f>IF($B$2=1,IF('ธ.ค.'!D28="","",'ธ.ค.'!D28),IF('ธ.ค.'!D58="","",'ธ.ค.'!D58))</f>
        <v/>
      </c>
      <c r="IK28" s="139" t="str">
        <f>IF($B$2=1,IF('ธ.ค.'!E28="","",'ธ.ค.'!E28),IF('ธ.ค.'!E58="","",'ธ.ค.'!E58))</f>
        <v/>
      </c>
      <c r="IL28" s="139" t="str">
        <f>IF($B$2=1,IF('ธ.ค.'!F28="","",'ธ.ค.'!F28),IF('ธ.ค.'!F58="","",'ธ.ค.'!F58))</f>
        <v/>
      </c>
      <c r="IM28" s="139" t="str">
        <f>IF($B$2=1,IF('ธ.ค.'!G28="","",'ธ.ค.'!G28),IF('ธ.ค.'!G58="","",'ธ.ค.'!G58))</f>
        <v/>
      </c>
      <c r="IN28" s="139" t="str">
        <f>IF($B$2=1,IF('ธ.ค.'!H28="","",'ธ.ค.'!H28),IF('ธ.ค.'!H58="","",'ธ.ค.'!H58))</f>
        <v/>
      </c>
      <c r="IO28" s="139" t="str">
        <f>IF($B$2=1,IF('ธ.ค.'!I28="","",'ธ.ค.'!I28),IF('ธ.ค.'!I58="","",'ธ.ค.'!I58))</f>
        <v/>
      </c>
      <c r="IP28" s="139" t="str">
        <f>IF($B$2=1,IF('ธ.ค.'!J28="","",'ธ.ค.'!J28),IF('ธ.ค.'!J58="","",'ธ.ค.'!J58))</f>
        <v/>
      </c>
      <c r="IQ28" s="139" t="str">
        <f>IF($B$2=1,IF('ธ.ค.'!K28="","",'ธ.ค.'!K28),IF('ธ.ค.'!K58="","",'ธ.ค.'!K58))</f>
        <v/>
      </c>
      <c r="IR28" s="139" t="str">
        <f>IF($B$2=1,IF('ธ.ค.'!L28="","",'ธ.ค.'!L28),IF('ธ.ค.'!L58="","",'ธ.ค.'!L58))</f>
        <v/>
      </c>
      <c r="IS28" s="139" t="str">
        <f>IF($B$2=1,IF('ธ.ค.'!M28="","",'ธ.ค.'!M28),IF('ธ.ค.'!M58="","",'ธ.ค.'!M58))</f>
        <v/>
      </c>
      <c r="IT28" s="139" t="str">
        <f>IF($B$2=1,IF('ธ.ค.'!N28="","",'ธ.ค.'!N28),IF('ธ.ค.'!N58="","",'ธ.ค.'!N58))</f>
        <v/>
      </c>
      <c r="IU28" s="139" t="str">
        <f>IF($B$2=1,IF('ธ.ค.'!O28="","",'ธ.ค.'!O28),IF('ธ.ค.'!O58="","",'ธ.ค.'!O58))</f>
        <v/>
      </c>
      <c r="IV28" s="139" t="str">
        <f>IF($B$2=1,IF('ธ.ค.'!P28="","",'ธ.ค.'!P28),IF('ธ.ค.'!P58="","",'ธ.ค.'!P58))</f>
        <v/>
      </c>
      <c r="IW28" s="139" t="str">
        <f>IF($B$2=1,IF('ธ.ค.'!Q28="","",'ธ.ค.'!Q28),IF('ธ.ค.'!Q58="","",'ธ.ค.'!Q58))</f>
        <v/>
      </c>
      <c r="IX28" s="139" t="str">
        <f>IF($B$2=1,IF('ธ.ค.'!R28="","",'ธ.ค.'!R28),IF('ธ.ค.'!R58="","",'ธ.ค.'!R58))</f>
        <v/>
      </c>
      <c r="IY28" s="139" t="str">
        <f>IF($B$2=1,IF('ธ.ค.'!S28="","",'ธ.ค.'!S28),IF('ธ.ค.'!S58="","",'ธ.ค.'!S58))</f>
        <v/>
      </c>
      <c r="IZ28" s="139" t="str">
        <f>IF($B$2=1,IF('ธ.ค.'!T28="","",'ธ.ค.'!T28),IF('ธ.ค.'!T58="","",'ธ.ค.'!T58))</f>
        <v/>
      </c>
      <c r="JA28" s="139" t="str">
        <f>IF($B$2=1,IF('ธ.ค.'!U28="","",'ธ.ค.'!U28),IF('ธ.ค.'!U58="","",'ธ.ค.'!U58))</f>
        <v/>
      </c>
      <c r="JB28" s="139" t="str">
        <f>IF($B$2=1,IF('ธ.ค.'!V28="","",'ธ.ค.'!V28),IF('ธ.ค.'!V58="","",'ธ.ค.'!V58))</f>
        <v/>
      </c>
      <c r="JC28" s="139" t="str">
        <f>IF($B$2=1,IF('ธ.ค.'!W28="","",'ธ.ค.'!W28),IF('ธ.ค.'!W58="","",'ธ.ค.'!W58))</f>
        <v/>
      </c>
      <c r="JD28" s="139" t="str">
        <f>IF($B$2=1,IF('ธ.ค.'!X28="","",'ธ.ค.'!X28),IF('ธ.ค.'!X58="","",'ธ.ค.'!X58))</f>
        <v/>
      </c>
      <c r="JE28" s="139" t="str">
        <f>IF($B$2=1,IF('ธ.ค.'!Y28="","",'ธ.ค.'!Y28),IF('ธ.ค.'!Y58="","",'ธ.ค.'!Y58))</f>
        <v/>
      </c>
      <c r="JF28" s="139" t="str">
        <f>IF($B$2=1,IF('ธ.ค.'!Z28="","",'ธ.ค.'!Z28),IF('ธ.ค.'!Z58="","",'ธ.ค.'!Z58))</f>
        <v/>
      </c>
      <c r="JG28" s="139" t="str">
        <f>IF($B$2=1,IF('ธ.ค.'!AA28="","",'ธ.ค.'!AA28),IF('ธ.ค.'!AA58="","",'ธ.ค.'!AA58))</f>
        <v/>
      </c>
      <c r="JH28" s="139" t="str">
        <f>IF($B$2=1,IF('ธ.ค.'!AB28="","",'ธ.ค.'!AB28),IF('ธ.ค.'!AB58="","",'ธ.ค.'!AB58))</f>
        <v/>
      </c>
      <c r="JI28" s="139" t="str">
        <f>IF($B$2=1,IF('ธ.ค.'!AC28="","",'ธ.ค.'!AC28),IF('ธ.ค.'!AC58="","",'ธ.ค.'!AC58))</f>
        <v/>
      </c>
      <c r="JJ28" s="139" t="str">
        <f>IF($B$2=1,IF('ธ.ค.'!AD28="","",'ธ.ค.'!AD28),IF('ธ.ค.'!AD58="","",'ธ.ค.'!AD58))</f>
        <v/>
      </c>
      <c r="JK28" s="139" t="str">
        <f>IF($B$2=1,IF('ธ.ค.'!AE28="","",'ธ.ค.'!AE28),IF('ธ.ค.'!AE58="","",'ธ.ค.'!AE58))</f>
        <v/>
      </c>
      <c r="JL28" s="139" t="str">
        <f>IF($B$2=1,IF('ธ.ค.'!AF28="","",'ธ.ค.'!AF28),IF('ธ.ค.'!AF58="","",'ธ.ค.'!AF58))</f>
        <v/>
      </c>
      <c r="JM28" s="139" t="str">
        <f>IF($B$2=1,IF('ธ.ค.'!AG28="","",'ธ.ค.'!AG28),IF('ธ.ค.'!AG58="","",'ธ.ค.'!AG58))</f>
        <v/>
      </c>
      <c r="JN28" s="139" t="str">
        <f>IF($B$2=1,IF('ธ.ค.'!AH28="","",'ธ.ค.'!AH28),IF('ธ.ค.'!AH58="","",'ธ.ค.'!AH58))</f>
        <v/>
      </c>
      <c r="JO28" s="139" t="str">
        <f>IF($B$2=1,IF('ธ.ค.'!AI28="","",'ธ.ค.'!AI28),IF('ธ.ค.'!AI58="","",'ธ.ค.'!AI58))</f>
        <v/>
      </c>
      <c r="JP28" s="138">
        <f t="shared" si="18"/>
        <v>25</v>
      </c>
      <c r="JQ28" s="139"/>
      <c r="JR28" s="139" t="str">
        <f>IF($B$2=1,IF('ม.ค.'!D28="","",'ม.ค.'!D28),IF('ม.ค.'!D58="","",'ม.ค.'!D58))</f>
        <v/>
      </c>
      <c r="JS28" s="139" t="str">
        <f>IF($B$2=1,IF('ม.ค.'!E28="","",'ม.ค.'!E28),IF('ม.ค.'!E58="","",'ม.ค.'!E58))</f>
        <v/>
      </c>
      <c r="JT28" s="139" t="str">
        <f>IF($B$2=1,IF('ม.ค.'!F28="","",'ม.ค.'!F28),IF('ม.ค.'!F58="","",'ม.ค.'!F58))</f>
        <v/>
      </c>
      <c r="JU28" s="139" t="str">
        <f>IF($B$2=1,IF('ม.ค.'!G28="","",'ม.ค.'!G28),IF('ม.ค.'!G58="","",'ม.ค.'!G58))</f>
        <v/>
      </c>
      <c r="JV28" s="139" t="str">
        <f>IF($B$2=1,IF('ม.ค.'!H28="","",'ม.ค.'!H28),IF('ม.ค.'!H58="","",'ม.ค.'!H58))</f>
        <v/>
      </c>
      <c r="JW28" s="139" t="str">
        <f>IF($B$2=1,IF('ม.ค.'!I28="","",'ม.ค.'!I28),IF('ม.ค.'!I58="","",'ม.ค.'!I58))</f>
        <v/>
      </c>
      <c r="JX28" s="139" t="str">
        <f>IF($B$2=1,IF('ม.ค.'!J28="","",'ม.ค.'!J28),IF('ม.ค.'!J58="","",'ม.ค.'!J58))</f>
        <v/>
      </c>
      <c r="JY28" s="139" t="str">
        <f>IF($B$2=1,IF('ม.ค.'!K28="","",'ม.ค.'!K28),IF('ม.ค.'!K58="","",'ม.ค.'!K58))</f>
        <v/>
      </c>
      <c r="JZ28" s="139" t="str">
        <f>IF($B$2=1,IF('ม.ค.'!L28="","",'ม.ค.'!L28),IF('ม.ค.'!L58="","",'ม.ค.'!L58))</f>
        <v/>
      </c>
      <c r="KA28" s="139" t="str">
        <f>IF($B$2=1,IF('ม.ค.'!M28="","",'ม.ค.'!M28),IF('ม.ค.'!M58="","",'ม.ค.'!M58))</f>
        <v/>
      </c>
      <c r="KB28" s="139" t="str">
        <f>IF($B$2=1,IF('ม.ค.'!N28="","",'ม.ค.'!N28),IF('ม.ค.'!N58="","",'ม.ค.'!N58))</f>
        <v/>
      </c>
      <c r="KC28" s="139" t="str">
        <f>IF($B$2=1,IF('ม.ค.'!O28="","",'ม.ค.'!O28),IF('ม.ค.'!O58="","",'ม.ค.'!O58))</f>
        <v/>
      </c>
      <c r="KD28" s="139" t="str">
        <f>IF($B$2=1,IF('ม.ค.'!P28="","",'ม.ค.'!P28),IF('ม.ค.'!P58="","",'ม.ค.'!P58))</f>
        <v/>
      </c>
      <c r="KE28" s="139" t="str">
        <f>IF($B$2=1,IF('ม.ค.'!Q28="","",'ม.ค.'!Q28),IF('ม.ค.'!Q58="","",'ม.ค.'!Q58))</f>
        <v/>
      </c>
      <c r="KF28" s="139" t="str">
        <f>IF($B$2=1,IF('ม.ค.'!R28="","",'ม.ค.'!R28),IF('ม.ค.'!R58="","",'ม.ค.'!R58))</f>
        <v/>
      </c>
      <c r="KG28" s="139" t="str">
        <f>IF($B$2=1,IF('ม.ค.'!S28="","",'ม.ค.'!S28),IF('ม.ค.'!S58="","",'ม.ค.'!S58))</f>
        <v/>
      </c>
      <c r="KH28" s="139" t="str">
        <f>IF($B$2=1,IF('ม.ค.'!T28="","",'ม.ค.'!T28),IF('ม.ค.'!T58="","",'ม.ค.'!T58))</f>
        <v/>
      </c>
      <c r="KI28" s="139" t="str">
        <f>IF($B$2=1,IF('ม.ค.'!U28="","",'ม.ค.'!U28),IF('ม.ค.'!U58="","",'ม.ค.'!U58))</f>
        <v/>
      </c>
      <c r="KJ28" s="139" t="str">
        <f>IF($B$2=1,IF('ม.ค.'!V28="","",'ม.ค.'!V28),IF('ม.ค.'!V58="","",'ม.ค.'!V58))</f>
        <v/>
      </c>
      <c r="KK28" s="139" t="str">
        <f>IF($B$2=1,IF('ม.ค.'!W28="","",'ม.ค.'!W28),IF('ม.ค.'!W58="","",'ม.ค.'!W58))</f>
        <v/>
      </c>
      <c r="KL28" s="139" t="str">
        <f>IF($B$2=1,IF('ม.ค.'!X28="","",'ม.ค.'!X28),IF('ม.ค.'!X58="","",'ม.ค.'!X58))</f>
        <v/>
      </c>
      <c r="KM28" s="139" t="str">
        <f>IF($B$2=1,IF('ม.ค.'!Y28="","",'ม.ค.'!Y28),IF('ม.ค.'!Y58="","",'ม.ค.'!Y58))</f>
        <v/>
      </c>
      <c r="KN28" s="139" t="str">
        <f>IF($B$2=1,IF('ม.ค.'!Z28="","",'ม.ค.'!Z28),IF('ม.ค.'!Z58="","",'ม.ค.'!Z58))</f>
        <v/>
      </c>
      <c r="KO28" s="139" t="str">
        <f>IF($B$2=1,IF('ม.ค.'!AA28="","",'ม.ค.'!AA28),IF('ม.ค.'!AA58="","",'ม.ค.'!AA58))</f>
        <v/>
      </c>
      <c r="KP28" s="139" t="str">
        <f>IF($B$2=1,IF('ม.ค.'!AB28="","",'ม.ค.'!AB28),IF('ม.ค.'!AB58="","",'ม.ค.'!AB58))</f>
        <v/>
      </c>
      <c r="KQ28" s="139" t="str">
        <f>IF($B$2=1,IF('ม.ค.'!AC28="","",'ม.ค.'!AC28),IF('ม.ค.'!AC58="","",'ม.ค.'!AC58))</f>
        <v/>
      </c>
      <c r="KR28" s="139" t="str">
        <f>IF($B$2=1,IF('ม.ค.'!AD28="","",'ม.ค.'!AD28),IF('ม.ค.'!AD58="","",'ม.ค.'!AD58))</f>
        <v/>
      </c>
      <c r="KS28" s="139" t="str">
        <f>IF($B$2=1,IF('ม.ค.'!AE28="","",'ม.ค.'!AE28),IF('ม.ค.'!AE58="","",'ม.ค.'!AE58))</f>
        <v/>
      </c>
      <c r="KT28" s="139" t="str">
        <f>IF($B$2=1,IF('ม.ค.'!AF28="","",'ม.ค.'!AF28),IF('ม.ค.'!AF58="","",'ม.ค.'!AF58))</f>
        <v/>
      </c>
      <c r="KU28" s="139" t="str">
        <f>IF($B$2=1,IF('ม.ค.'!AG28="","",'ม.ค.'!AG28),IF('ม.ค.'!AG58="","",'ม.ค.'!AG58))</f>
        <v/>
      </c>
      <c r="KV28" s="139" t="str">
        <f>IF($B$2=1,IF('ม.ค.'!AH28="","",'ม.ค.'!AH28),IF('ม.ค.'!AH58="","",'ม.ค.'!AH58))</f>
        <v/>
      </c>
      <c r="KW28" s="139" t="str">
        <f>IF($B$2=1,IF('ม.ค.'!AI28="","",'ม.ค.'!AI28),IF('ม.ค.'!AI58="","",'ม.ค.'!AI58))</f>
        <v/>
      </c>
      <c r="KX28" s="138">
        <f t="shared" si="19"/>
        <v>25</v>
      </c>
      <c r="KY28" s="139"/>
      <c r="KZ28" s="139" t="str">
        <f>IF($B$2=1,IF('ก.พ.'!D28="","",'ก.พ.'!D28),IF('ก.พ.'!D58="","",'ก.พ.'!D58))</f>
        <v/>
      </c>
      <c r="LA28" s="139" t="str">
        <f>IF($B$2=1,IF('ก.พ.'!E28="","",'ก.พ.'!E28),IF('ก.พ.'!E58="","",'ก.พ.'!E58))</f>
        <v/>
      </c>
      <c r="LB28" s="139" t="str">
        <f>IF($B$2=1,IF('ก.พ.'!F28="","",'ก.พ.'!F28),IF('ก.พ.'!F58="","",'ก.พ.'!F58))</f>
        <v/>
      </c>
      <c r="LC28" s="139" t="str">
        <f>IF($B$2=1,IF('ก.พ.'!G28="","",'ก.พ.'!G28),IF('ก.พ.'!G58="","",'ก.พ.'!G58))</f>
        <v/>
      </c>
      <c r="LD28" s="139" t="str">
        <f>IF($B$2=1,IF('ก.พ.'!H28="","",'ก.พ.'!H28),IF('ก.พ.'!H58="","",'ก.พ.'!H58))</f>
        <v/>
      </c>
      <c r="LE28" s="139" t="str">
        <f>IF($B$2=1,IF('ก.พ.'!I28="","",'ก.พ.'!I28),IF('ก.พ.'!I58="","",'ก.พ.'!I58))</f>
        <v/>
      </c>
      <c r="LF28" s="139" t="str">
        <f>IF($B$2=1,IF('ก.พ.'!J28="","",'ก.พ.'!J28),IF('ก.พ.'!J58="","",'ก.พ.'!J58))</f>
        <v/>
      </c>
      <c r="LG28" s="139" t="str">
        <f>IF($B$2=1,IF('ก.พ.'!K28="","",'ก.พ.'!K28),IF('ก.พ.'!K58="","",'ก.พ.'!K58))</f>
        <v/>
      </c>
      <c r="LH28" s="139" t="str">
        <f>IF($B$2=1,IF('ก.พ.'!L28="","",'ก.พ.'!L28),IF('ก.พ.'!L58="","",'ก.พ.'!L58))</f>
        <v/>
      </c>
      <c r="LI28" s="139" t="str">
        <f>IF($B$2=1,IF('ก.พ.'!M28="","",'ก.พ.'!M28),IF('ก.พ.'!M58="","",'ก.พ.'!M58))</f>
        <v/>
      </c>
      <c r="LJ28" s="139" t="str">
        <f>IF($B$2=1,IF('ก.พ.'!N28="","",'ก.พ.'!N28),IF('ก.พ.'!N58="","",'ก.พ.'!N58))</f>
        <v/>
      </c>
      <c r="LK28" s="139" t="str">
        <f>IF($B$2=1,IF('ก.พ.'!O28="","",'ก.พ.'!O28),IF('ก.พ.'!O58="","",'ก.พ.'!O58))</f>
        <v/>
      </c>
      <c r="LL28" s="139" t="str">
        <f>IF($B$2=1,IF('ก.พ.'!P28="","",'ก.พ.'!P28),IF('ก.พ.'!P58="","",'ก.พ.'!P58))</f>
        <v/>
      </c>
      <c r="LM28" s="139" t="str">
        <f>IF($B$2=1,IF('ก.พ.'!Q28="","",'ก.พ.'!Q28),IF('ก.พ.'!Q58="","",'ก.พ.'!Q58))</f>
        <v/>
      </c>
      <c r="LN28" s="139" t="str">
        <f>IF($B$2=1,IF('ก.พ.'!R28="","",'ก.พ.'!R28),IF('ก.พ.'!R58="","",'ก.พ.'!R58))</f>
        <v/>
      </c>
      <c r="LO28" s="139" t="str">
        <f>IF($B$2=1,IF('ก.พ.'!S28="","",'ก.พ.'!S28),IF('ก.พ.'!S58="","",'ก.พ.'!S58))</f>
        <v/>
      </c>
      <c r="LP28" s="139" t="str">
        <f>IF($B$2=1,IF('ก.พ.'!T28="","",'ก.พ.'!T28),IF('ก.พ.'!T58="","",'ก.พ.'!T58))</f>
        <v/>
      </c>
      <c r="LQ28" s="139" t="str">
        <f>IF($B$2=1,IF('ก.พ.'!U28="","",'ก.พ.'!U28),IF('ก.พ.'!U58="","",'ก.พ.'!U58))</f>
        <v/>
      </c>
      <c r="LR28" s="139" t="str">
        <f>IF($B$2=1,IF('ก.พ.'!V28="","",'ก.พ.'!V28),IF('ก.พ.'!V58="","",'ก.พ.'!V58))</f>
        <v/>
      </c>
      <c r="LS28" s="139" t="str">
        <f>IF($B$2=1,IF('ก.พ.'!W28="","",'ก.พ.'!W28),IF('ก.พ.'!W58="","",'ก.พ.'!W58))</f>
        <v/>
      </c>
      <c r="LT28" s="139" t="str">
        <f>IF($B$2=1,IF('ก.พ.'!X28="","",'ก.พ.'!X28),IF('ก.พ.'!X58="","",'ก.พ.'!X58))</f>
        <v/>
      </c>
      <c r="LU28" s="139" t="str">
        <f>IF($B$2=1,IF('ก.พ.'!Y28="","",'ก.พ.'!Y28),IF('ก.พ.'!Y58="","",'ก.พ.'!Y58))</f>
        <v/>
      </c>
      <c r="LV28" s="139" t="str">
        <f>IF($B$2=1,IF('ก.พ.'!Z28="","",'ก.พ.'!Z28),IF('ก.พ.'!Z58="","",'ก.พ.'!Z58))</f>
        <v/>
      </c>
      <c r="LW28" s="139" t="str">
        <f>IF($B$2=1,IF('ก.พ.'!AA28="","",'ก.พ.'!AA28),IF('ก.พ.'!AA58="","",'ก.พ.'!AA58))</f>
        <v/>
      </c>
      <c r="LX28" s="139" t="str">
        <f>IF($B$2=1,IF('ก.พ.'!AB28="","",'ก.พ.'!AB28),IF('ก.พ.'!AB58="","",'ก.พ.'!AB58))</f>
        <v/>
      </c>
      <c r="LY28" s="139" t="str">
        <f>IF($B$2=1,IF('ก.พ.'!AC28="","",'ก.พ.'!AC28),IF('ก.พ.'!AC58="","",'ก.พ.'!AC58))</f>
        <v/>
      </c>
      <c r="LZ28" s="139" t="str">
        <f>IF($B$2=1,IF('ก.พ.'!AD28="","",'ก.พ.'!AD28),IF('ก.พ.'!AD58="","",'ก.พ.'!AD58))</f>
        <v/>
      </c>
      <c r="MA28" s="139" t="str">
        <f>IF($B$2=1,IF('ก.พ.'!AE28="","",'ก.พ.'!AE28),IF('ก.พ.'!AE58="","",'ก.พ.'!AE58))</f>
        <v/>
      </c>
      <c r="MB28" s="139" t="str">
        <f>IF($B$2=1,IF('ก.พ.'!AF28="","",'ก.พ.'!AF28),IF('ก.พ.'!AF58="","",'ก.พ.'!AF58))</f>
        <v/>
      </c>
      <c r="MC28" s="139" t="str">
        <f>IF($B$2=1,IF('ก.พ.'!AG28="","",'ก.พ.'!AG28),IF('ก.พ.'!AG58="","",'ก.พ.'!AG58))</f>
        <v/>
      </c>
      <c r="MD28" s="139" t="str">
        <f>IF($B$2=1,IF('ก.พ.'!AH28="","",'ก.พ.'!AH28),IF('ก.พ.'!AH58="","",'ก.พ.'!AH58))</f>
        <v/>
      </c>
      <c r="ME28" s="139" t="str">
        <f>IF($B$2=1,IF('ก.พ.'!AI28="","",'ก.พ.'!AI28),IF('ก.พ.'!AI58="","",'ก.พ.'!AI58))</f>
        <v/>
      </c>
      <c r="MF28" s="138">
        <f t="shared" si="20"/>
        <v>25</v>
      </c>
      <c r="MG28" s="139"/>
      <c r="MH28" s="139" t="str">
        <f>IF($B$2=1,IF('มี.ค.'!D28="","",'มี.ค.'!D28),IF('มี.ค.'!D58="","",'มี.ค.'!D58))</f>
        <v/>
      </c>
      <c r="MI28" s="139" t="str">
        <f>IF($B$2=1,IF('มี.ค.'!E28="","",'มี.ค.'!E28),IF('มี.ค.'!E58="","",'มี.ค.'!E58))</f>
        <v/>
      </c>
      <c r="MJ28" s="139" t="str">
        <f>IF($B$2=1,IF('มี.ค.'!F28="","",'มี.ค.'!F28),IF('มี.ค.'!F58="","",'มี.ค.'!F58))</f>
        <v/>
      </c>
      <c r="MK28" s="139" t="str">
        <f>IF($B$2=1,IF('มี.ค.'!G28="","",'มี.ค.'!G28),IF('มี.ค.'!G58="","",'มี.ค.'!G58))</f>
        <v/>
      </c>
      <c r="ML28" s="139" t="str">
        <f>IF($B$2=1,IF('มี.ค.'!H28="","",'มี.ค.'!H28),IF('มี.ค.'!H58="","",'มี.ค.'!H58))</f>
        <v/>
      </c>
      <c r="MM28" s="139" t="str">
        <f>IF($B$2=1,IF('มี.ค.'!I28="","",'มี.ค.'!I28),IF('มี.ค.'!I58="","",'มี.ค.'!I58))</f>
        <v/>
      </c>
      <c r="MN28" s="139" t="str">
        <f>IF($B$2=1,IF('มี.ค.'!J28="","",'มี.ค.'!J28),IF('มี.ค.'!J58="","",'มี.ค.'!J58))</f>
        <v/>
      </c>
      <c r="MO28" s="139" t="str">
        <f>IF($B$2=1,IF('มี.ค.'!K28="","",'มี.ค.'!K28),IF('มี.ค.'!K58="","",'มี.ค.'!K58))</f>
        <v/>
      </c>
      <c r="MP28" s="139" t="str">
        <f>IF($B$2=1,IF('มี.ค.'!L28="","",'มี.ค.'!L28),IF('มี.ค.'!L58="","",'มี.ค.'!L58))</f>
        <v/>
      </c>
      <c r="MQ28" s="139" t="str">
        <f>IF($B$2=1,IF('มี.ค.'!M28="","",'มี.ค.'!M28),IF('มี.ค.'!M58="","",'มี.ค.'!M58))</f>
        <v/>
      </c>
      <c r="MR28" s="139" t="str">
        <f>IF($B$2=1,IF('มี.ค.'!N28="","",'มี.ค.'!N28),IF('มี.ค.'!N58="","",'มี.ค.'!N58))</f>
        <v/>
      </c>
      <c r="MS28" s="139" t="str">
        <f>IF($B$2=1,IF('มี.ค.'!O28="","",'มี.ค.'!O28),IF('มี.ค.'!O58="","",'มี.ค.'!O58))</f>
        <v/>
      </c>
      <c r="MT28" s="139" t="str">
        <f>IF($B$2=1,IF('มี.ค.'!P28="","",'มี.ค.'!P28),IF('มี.ค.'!P58="","",'มี.ค.'!P58))</f>
        <v/>
      </c>
      <c r="MU28" s="139" t="str">
        <f>IF($B$2=1,IF('มี.ค.'!Q28="","",'มี.ค.'!Q28),IF('มี.ค.'!Q58="","",'มี.ค.'!Q58))</f>
        <v/>
      </c>
      <c r="MV28" s="139" t="str">
        <f>IF($B$2=1,IF('มี.ค.'!R28="","",'มี.ค.'!R28),IF('มี.ค.'!R58="","",'มี.ค.'!R58))</f>
        <v/>
      </c>
      <c r="MW28" s="139" t="str">
        <f>IF($B$2=1,IF('มี.ค.'!S28="","",'มี.ค.'!S28),IF('มี.ค.'!S58="","",'มี.ค.'!S58))</f>
        <v/>
      </c>
      <c r="MX28" s="139" t="str">
        <f>IF($B$2=1,IF('มี.ค.'!T28="","",'มี.ค.'!T28),IF('มี.ค.'!T58="","",'มี.ค.'!T58))</f>
        <v/>
      </c>
      <c r="MY28" s="139" t="str">
        <f>IF($B$2=1,IF('มี.ค.'!U28="","",'มี.ค.'!U28),IF('มี.ค.'!U58="","",'มี.ค.'!U58))</f>
        <v/>
      </c>
      <c r="MZ28" s="139" t="str">
        <f>IF($B$2=1,IF('มี.ค.'!V28="","",'มี.ค.'!V28),IF('มี.ค.'!V58="","",'มี.ค.'!V58))</f>
        <v/>
      </c>
      <c r="NA28" s="139" t="str">
        <f>IF($B$2=1,IF('มี.ค.'!W28="","",'มี.ค.'!W28),IF('มี.ค.'!W58="","",'มี.ค.'!W58))</f>
        <v/>
      </c>
      <c r="NB28" s="139" t="str">
        <f>IF($B$2=1,IF('มี.ค.'!X28="","",'มี.ค.'!X28),IF('มี.ค.'!X58="","",'มี.ค.'!X58))</f>
        <v/>
      </c>
      <c r="NC28" s="139" t="str">
        <f>IF($B$2=1,IF('มี.ค.'!Y28="","",'มี.ค.'!Y28),IF('มี.ค.'!Y58="","",'มี.ค.'!Y58))</f>
        <v/>
      </c>
      <c r="ND28" s="139" t="str">
        <f>IF($B$2=1,IF('มี.ค.'!Z28="","",'มี.ค.'!Z28),IF('มี.ค.'!Z58="","",'มี.ค.'!Z58))</f>
        <v/>
      </c>
      <c r="NE28" s="139" t="str">
        <f>IF($B$2=1,IF('มี.ค.'!AA28="","",'มี.ค.'!AA28),IF('มี.ค.'!AA58="","",'มี.ค.'!AA58))</f>
        <v/>
      </c>
      <c r="NF28" s="139" t="str">
        <f>IF($B$2=1,IF('มี.ค.'!AB28="","",'มี.ค.'!AB28),IF('มี.ค.'!AB58="","",'มี.ค.'!AB58))</f>
        <v/>
      </c>
      <c r="NG28" s="139" t="str">
        <f>IF($B$2=1,IF('มี.ค.'!AC28="","",'มี.ค.'!AC28),IF('มี.ค.'!AC58="","",'มี.ค.'!AC58))</f>
        <v/>
      </c>
      <c r="NH28" s="139" t="str">
        <f>IF($B$2=1,IF('มี.ค.'!AD28="","",'มี.ค.'!AD28),IF('มี.ค.'!AD58="","",'มี.ค.'!AD58))</f>
        <v/>
      </c>
      <c r="NI28" s="139" t="str">
        <f>IF($B$2=1,IF('มี.ค.'!AE28="","",'มี.ค.'!AE28),IF('มี.ค.'!AE58="","",'มี.ค.'!AE58))</f>
        <v/>
      </c>
      <c r="NJ28" s="139" t="str">
        <f>IF($B$2=1,IF('มี.ค.'!AF28="","",'มี.ค.'!AF28),IF('มี.ค.'!AF58="","",'มี.ค.'!AF58))</f>
        <v/>
      </c>
      <c r="NK28" s="139" t="str">
        <f>IF($B$2=1,IF('มี.ค.'!AG28="","",'มี.ค.'!AG28),IF('มี.ค.'!AG58="","",'มี.ค.'!AG58))</f>
        <v/>
      </c>
      <c r="NL28" s="139" t="str">
        <f>IF($B$2=1,IF('มี.ค.'!AH28="","",'มี.ค.'!AH28),IF('มี.ค.'!AH58="","",'มี.ค.'!AH58))</f>
        <v/>
      </c>
      <c r="NM28" s="139" t="str">
        <f>IF($B$2=1,IF('มี.ค.'!AI28="","",'มี.ค.'!AI28),IF('มี.ค.'!AI58="","",'มี.ค.'!AI58))</f>
        <v/>
      </c>
    </row>
    <row r="29" spans="1:377" ht="21" customHeight="1" x14ac:dyDescent="0.35">
      <c r="A29" s="125"/>
      <c r="B29" s="125"/>
      <c r="C29" s="125"/>
      <c r="D29" s="138">
        <f t="shared" si="21"/>
        <v>26</v>
      </c>
      <c r="E29" s="139"/>
      <c r="F29" s="139" t="str">
        <f>IF($B$2=1,IF('พ.ค.'!D29="","",'พ.ค.'!D29),IF('พ.ค.'!D59="","",'พ.ค.'!D59))</f>
        <v/>
      </c>
      <c r="G29" s="139" t="str">
        <f>IF($B$2=1,IF('พ.ค.'!E29="","",'พ.ค.'!E29),IF('พ.ค.'!E59="","",'พ.ค.'!E59))</f>
        <v/>
      </c>
      <c r="H29" s="139" t="str">
        <f>IF($B$2=1,IF('พ.ค.'!F29="","",'พ.ค.'!F29),IF('พ.ค.'!F59="","",'พ.ค.'!F59))</f>
        <v/>
      </c>
      <c r="I29" s="139" t="str">
        <f>IF($B$2=1,IF('พ.ค.'!G29="","",'พ.ค.'!G29),IF('พ.ค.'!G59="","",'พ.ค.'!G59))</f>
        <v/>
      </c>
      <c r="J29" s="139" t="str">
        <f>IF($B$2=1,IF('พ.ค.'!H29="","",'พ.ค.'!H29),IF('พ.ค.'!H59="","",'พ.ค.'!H59))</f>
        <v/>
      </c>
      <c r="K29" s="139" t="str">
        <f>IF($B$2=1,IF('พ.ค.'!I29="","",'พ.ค.'!I29),IF('พ.ค.'!I59="","",'พ.ค.'!I59))</f>
        <v/>
      </c>
      <c r="L29" s="139" t="str">
        <f>IF($B$2=1,IF('พ.ค.'!J29="","",'พ.ค.'!J29),IF('พ.ค.'!J59="","",'พ.ค.'!J59))</f>
        <v/>
      </c>
      <c r="M29" s="139" t="str">
        <f>IF($B$2=1,IF('พ.ค.'!K29="","",'พ.ค.'!K29),IF('พ.ค.'!K59="","",'พ.ค.'!K59))</f>
        <v/>
      </c>
      <c r="N29" s="139" t="str">
        <f>IF($B$2=1,IF('พ.ค.'!L29="","",'พ.ค.'!L29),IF('พ.ค.'!L59="","",'พ.ค.'!L59))</f>
        <v/>
      </c>
      <c r="O29" s="139" t="str">
        <f>IF($B$2=1,IF('พ.ค.'!M29="","",'พ.ค.'!M29),IF('พ.ค.'!M59="","",'พ.ค.'!M59))</f>
        <v/>
      </c>
      <c r="P29" s="139" t="str">
        <f>IF($B$2=1,IF('พ.ค.'!N29="","",'พ.ค.'!N29),IF('พ.ค.'!N59="","",'พ.ค.'!N59))</f>
        <v/>
      </c>
      <c r="Q29" s="139" t="str">
        <f>IF($B$2=1,IF('พ.ค.'!O29="","",'พ.ค.'!O29),IF('พ.ค.'!O59="","",'พ.ค.'!O59))</f>
        <v/>
      </c>
      <c r="R29" s="139" t="str">
        <f>IF($B$2=1,IF('พ.ค.'!P29="","",'พ.ค.'!P29),IF('พ.ค.'!P59="","",'พ.ค.'!P59))</f>
        <v/>
      </c>
      <c r="S29" s="139" t="str">
        <f>IF($B$2=1,IF('พ.ค.'!Q29="","",'พ.ค.'!Q29),IF('พ.ค.'!Q59="","",'พ.ค.'!Q59))</f>
        <v/>
      </c>
      <c r="T29" s="139" t="str">
        <f>IF($B$2=1,IF('พ.ค.'!R29="","",'พ.ค.'!R29),IF('พ.ค.'!R59="","",'พ.ค.'!R59))</f>
        <v/>
      </c>
      <c r="U29" s="139" t="str">
        <f>IF($B$2=1,IF('พ.ค.'!S29="","",'พ.ค.'!S29),IF('พ.ค.'!S59="","",'พ.ค.'!S59))</f>
        <v/>
      </c>
      <c r="V29" s="139" t="str">
        <f>IF($B$2=1,IF('พ.ค.'!T29="","",'พ.ค.'!T29),IF('พ.ค.'!T59="","",'พ.ค.'!T59))</f>
        <v/>
      </c>
      <c r="W29" s="139" t="str">
        <f>IF($B$2=1,IF('พ.ค.'!U29="","",'พ.ค.'!U29),IF('พ.ค.'!U59="","",'พ.ค.'!U59))</f>
        <v/>
      </c>
      <c r="X29" s="139" t="str">
        <f>IF($B$2=1,IF('พ.ค.'!V29="","",'พ.ค.'!V29),IF('พ.ค.'!V59="","",'พ.ค.'!V59))</f>
        <v/>
      </c>
      <c r="Y29" s="139" t="str">
        <f>IF($B$2=1,IF('พ.ค.'!W29="","",'พ.ค.'!W29),IF('พ.ค.'!W59="","",'พ.ค.'!W59))</f>
        <v/>
      </c>
      <c r="Z29" s="139" t="str">
        <f>IF($B$2=1,IF('พ.ค.'!X29="","",'พ.ค.'!X29),IF('พ.ค.'!X59="","",'พ.ค.'!X59))</f>
        <v/>
      </c>
      <c r="AA29" s="139" t="str">
        <f>IF($B$2=1,IF('พ.ค.'!Y29="","",'พ.ค.'!Y29),IF('พ.ค.'!Y59="","",'พ.ค.'!Y59))</f>
        <v/>
      </c>
      <c r="AB29" s="139" t="str">
        <f>IF($B$2=1,IF('พ.ค.'!Z29="","",'พ.ค.'!Z29),IF('พ.ค.'!Z59="","",'พ.ค.'!Z59))</f>
        <v/>
      </c>
      <c r="AC29" s="139" t="str">
        <f>IF($B$2=1,IF('พ.ค.'!AA29="","",'พ.ค.'!AA29),IF('พ.ค.'!AA59="","",'พ.ค.'!AA59))</f>
        <v/>
      </c>
      <c r="AD29" s="139" t="str">
        <f>IF($B$2=1,IF('พ.ค.'!AB29="","",'พ.ค.'!AB29),IF('พ.ค.'!AB59="","",'พ.ค.'!AB59))</f>
        <v/>
      </c>
      <c r="AE29" s="139" t="str">
        <f>IF($B$2=1,IF('พ.ค.'!AC29="","",'พ.ค.'!AC29),IF('พ.ค.'!AC59="","",'พ.ค.'!AC59))</f>
        <v/>
      </c>
      <c r="AF29" s="139" t="str">
        <f>IF($B$2=1,IF('พ.ค.'!AD29="","",'พ.ค.'!AD29),IF('พ.ค.'!AD59="","",'พ.ค.'!AD59))</f>
        <v/>
      </c>
      <c r="AG29" s="139" t="str">
        <f>IF($B$2=1,IF('พ.ค.'!AE29="","",'พ.ค.'!AE29),IF('พ.ค.'!AE59="","",'พ.ค.'!AE59))</f>
        <v/>
      </c>
      <c r="AH29" s="139" t="str">
        <f>IF($B$2=1,IF('พ.ค.'!AF29="","",'พ.ค.'!AF29),IF('พ.ค.'!AF59="","",'พ.ค.'!AF59))</f>
        <v/>
      </c>
      <c r="AI29" s="139" t="str">
        <f>IF($B$2=1,IF('พ.ค.'!AG29="","",'พ.ค.'!AG29),IF('พ.ค.'!AG59="","",'พ.ค.'!AG59))</f>
        <v/>
      </c>
      <c r="AJ29" s="139" t="str">
        <f>IF($B$2=1,IF('พ.ค.'!AH29="","",'พ.ค.'!AH29),IF('พ.ค.'!AH59="","",'พ.ค.'!AH59))</f>
        <v/>
      </c>
      <c r="AK29" s="139" t="str">
        <f>IF($B$2=1,IF('พ.ค.'!AI29="","",'พ.ค.'!AI29),IF('พ.ค.'!AI59="","",'พ.ค.'!AI59))</f>
        <v/>
      </c>
      <c r="AL29" s="138">
        <f t="shared" si="11"/>
        <v>26</v>
      </c>
      <c r="AM29" s="139"/>
      <c r="AN29" s="139" t="str">
        <f>IF($B$2=1,IF('มิ.ย.'!D29="","",'มิ.ย.'!D29),IF('มิ.ย.'!D59="","",'มิ.ย.'!D59))</f>
        <v/>
      </c>
      <c r="AO29" s="139" t="str">
        <f>IF($B$2=1,IF('มิ.ย.'!E29="","",'มิ.ย.'!E29),IF('มิ.ย.'!E59="","",'มิ.ย.'!E59))</f>
        <v/>
      </c>
      <c r="AP29" s="139" t="str">
        <f>IF($B$2=1,IF('มิ.ย.'!F29="","",'มิ.ย.'!F29),IF('มิ.ย.'!F59="","",'มิ.ย.'!F59))</f>
        <v/>
      </c>
      <c r="AQ29" s="139" t="str">
        <f>IF($B$2=1,IF('มิ.ย.'!G29="","",'มิ.ย.'!G29),IF('มิ.ย.'!G59="","",'มิ.ย.'!G59))</f>
        <v/>
      </c>
      <c r="AR29" s="139" t="str">
        <f>IF($B$2=1,IF('มิ.ย.'!H29="","",'มิ.ย.'!H29),IF('มิ.ย.'!H59="","",'มิ.ย.'!H59))</f>
        <v/>
      </c>
      <c r="AS29" s="139" t="str">
        <f>IF($B$2=1,IF('มิ.ย.'!I29="","",'มิ.ย.'!I29),IF('มิ.ย.'!I59="","",'มิ.ย.'!I59))</f>
        <v/>
      </c>
      <c r="AT29" s="139" t="str">
        <f>IF($B$2=1,IF('มิ.ย.'!J29="","",'มิ.ย.'!J29),IF('มิ.ย.'!J59="","",'มิ.ย.'!J59))</f>
        <v/>
      </c>
      <c r="AU29" s="139" t="str">
        <f>IF($B$2=1,IF('มิ.ย.'!K29="","",'มิ.ย.'!K29),IF('มิ.ย.'!K59="","",'มิ.ย.'!K59))</f>
        <v/>
      </c>
      <c r="AV29" s="139" t="str">
        <f>IF($B$2=1,IF('มิ.ย.'!L29="","",'มิ.ย.'!L29),IF('มิ.ย.'!L59="","",'มิ.ย.'!L59))</f>
        <v/>
      </c>
      <c r="AW29" s="139" t="str">
        <f>IF($B$2=1,IF('มิ.ย.'!M29="","",'มิ.ย.'!M29),IF('มิ.ย.'!M59="","",'มิ.ย.'!M59))</f>
        <v/>
      </c>
      <c r="AX29" s="139" t="str">
        <f>IF($B$2=1,IF('มิ.ย.'!N29="","",'มิ.ย.'!N29),IF('มิ.ย.'!N59="","",'มิ.ย.'!N59))</f>
        <v/>
      </c>
      <c r="AY29" s="139" t="str">
        <f>IF($B$2=1,IF('มิ.ย.'!O29="","",'มิ.ย.'!O29),IF('มิ.ย.'!O59="","",'มิ.ย.'!O59))</f>
        <v/>
      </c>
      <c r="AZ29" s="139" t="str">
        <f>IF($B$2=1,IF('มิ.ย.'!P29="","",'มิ.ย.'!P29),IF('มิ.ย.'!P59="","",'มิ.ย.'!P59))</f>
        <v/>
      </c>
      <c r="BA29" s="139" t="str">
        <f>IF($B$2=1,IF('มิ.ย.'!Q29="","",'มิ.ย.'!Q29),IF('มิ.ย.'!Q59="","",'มิ.ย.'!Q59))</f>
        <v/>
      </c>
      <c r="BB29" s="139" t="str">
        <f>IF($B$2=1,IF('มิ.ย.'!R29="","",'มิ.ย.'!R29),IF('มิ.ย.'!R59="","",'มิ.ย.'!R59))</f>
        <v/>
      </c>
      <c r="BC29" s="139" t="str">
        <f>IF($B$2=1,IF('มิ.ย.'!S29="","",'มิ.ย.'!S29),IF('มิ.ย.'!S59="","",'มิ.ย.'!S59))</f>
        <v/>
      </c>
      <c r="BD29" s="139" t="str">
        <f>IF($B$2=1,IF('มิ.ย.'!T29="","",'มิ.ย.'!T29),IF('มิ.ย.'!T59="","",'มิ.ย.'!T59))</f>
        <v/>
      </c>
      <c r="BE29" s="139" t="str">
        <f>IF($B$2=1,IF('มิ.ย.'!U29="","",'มิ.ย.'!U29),IF('มิ.ย.'!U59="","",'มิ.ย.'!U59))</f>
        <v/>
      </c>
      <c r="BF29" s="139" t="str">
        <f>IF($B$2=1,IF('มิ.ย.'!V29="","",'มิ.ย.'!V29),IF('มิ.ย.'!V59="","",'มิ.ย.'!V59))</f>
        <v/>
      </c>
      <c r="BG29" s="139" t="str">
        <f>IF($B$2=1,IF('มิ.ย.'!W29="","",'มิ.ย.'!W29),IF('มิ.ย.'!W59="","",'มิ.ย.'!W59))</f>
        <v/>
      </c>
      <c r="BH29" s="139" t="str">
        <f>IF($B$2=1,IF('มิ.ย.'!X29="","",'มิ.ย.'!X29),IF('มิ.ย.'!X59="","",'มิ.ย.'!X59))</f>
        <v/>
      </c>
      <c r="BI29" s="139" t="str">
        <f>IF($B$2=1,IF('มิ.ย.'!Y29="","",'มิ.ย.'!Y29),IF('มิ.ย.'!Y59="","",'มิ.ย.'!Y59))</f>
        <v/>
      </c>
      <c r="BJ29" s="139" t="str">
        <f>IF($B$2=1,IF('มิ.ย.'!Z29="","",'มิ.ย.'!Z29),IF('มิ.ย.'!Z59="","",'มิ.ย.'!Z59))</f>
        <v/>
      </c>
      <c r="BK29" s="139" t="str">
        <f>IF($B$2=1,IF('มิ.ย.'!AA29="","",'มิ.ย.'!AA29),IF('มิ.ย.'!AA59="","",'มิ.ย.'!AA59))</f>
        <v/>
      </c>
      <c r="BL29" s="139" t="str">
        <f>IF($B$2=1,IF('มิ.ย.'!AB29="","",'มิ.ย.'!AB29),IF('มิ.ย.'!AB59="","",'มิ.ย.'!AB59))</f>
        <v/>
      </c>
      <c r="BM29" s="139" t="str">
        <f>IF($B$2=1,IF('มิ.ย.'!AC29="","",'มิ.ย.'!AC29),IF('มิ.ย.'!AC59="","",'มิ.ย.'!AC59))</f>
        <v/>
      </c>
      <c r="BN29" s="139" t="str">
        <f>IF($B$2=1,IF('มิ.ย.'!AD29="","",'มิ.ย.'!AD29),IF('มิ.ย.'!AD59="","",'มิ.ย.'!AD59))</f>
        <v/>
      </c>
      <c r="BO29" s="139" t="str">
        <f>IF($B$2=1,IF('มิ.ย.'!AE29="","",'มิ.ย.'!AE29),IF('มิ.ย.'!AE59="","",'มิ.ย.'!AE59))</f>
        <v/>
      </c>
      <c r="BP29" s="139" t="str">
        <f>IF($B$2=1,IF('มิ.ย.'!AF29="","",'มิ.ย.'!AF29),IF('มิ.ย.'!AF59="","",'มิ.ย.'!AF59))</f>
        <v/>
      </c>
      <c r="BQ29" s="139" t="str">
        <f>IF($B$2=1,IF('มิ.ย.'!AG29="","",'มิ.ย.'!AG29),IF('มิ.ย.'!AG59="","",'มิ.ย.'!AG59))</f>
        <v/>
      </c>
      <c r="BR29" s="139" t="str">
        <f>IF($B$2=1,IF('มิ.ย.'!AH29="","",'มิ.ย.'!AH29),IF('มิ.ย.'!AH59="","",'มิ.ย.'!AH59))</f>
        <v/>
      </c>
      <c r="BS29" s="139" t="str">
        <f>IF($B$2=1,IF('มิ.ย.'!AI29="","",'มิ.ย.'!AI29),IF('มิ.ย.'!AI59="","",'มิ.ย.'!AI59))</f>
        <v/>
      </c>
      <c r="BT29" s="138">
        <f t="shared" si="12"/>
        <v>26</v>
      </c>
      <c r="BU29" s="139"/>
      <c r="BV29" s="139" t="str">
        <f>IF($B$2=1,IF('ก.ค.'!D29="","",'ก.ค.'!D29),IF('ก.ค.'!D59="","",'ก.ค.'!D59))</f>
        <v/>
      </c>
      <c r="BW29" s="139" t="str">
        <f>IF($B$2=1,IF('ก.ค.'!E29="","",'ก.ค.'!E29),IF('ก.ค.'!E59="","",'ก.ค.'!E59))</f>
        <v/>
      </c>
      <c r="BX29" s="139" t="str">
        <f>IF($B$2=1,IF('ก.ค.'!F29="","",'ก.ค.'!F29),IF('ก.ค.'!F59="","",'ก.ค.'!F59))</f>
        <v/>
      </c>
      <c r="BY29" s="139" t="str">
        <f>IF($B$2=1,IF('ก.ค.'!G29="","",'ก.ค.'!G29),IF('ก.ค.'!G59="","",'ก.ค.'!G59))</f>
        <v/>
      </c>
      <c r="BZ29" s="139" t="str">
        <f>IF($B$2=1,IF('ก.ค.'!H29="","",'ก.ค.'!H29),IF('ก.ค.'!H59="","",'ก.ค.'!H59))</f>
        <v/>
      </c>
      <c r="CA29" s="139" t="str">
        <f>IF($B$2=1,IF('ก.ค.'!I29="","",'ก.ค.'!I29),IF('ก.ค.'!I59="","",'ก.ค.'!I59))</f>
        <v/>
      </c>
      <c r="CB29" s="139" t="str">
        <f>IF($B$2=1,IF('ก.ค.'!J29="","",'ก.ค.'!J29),IF('ก.ค.'!J59="","",'ก.ค.'!J59))</f>
        <v/>
      </c>
      <c r="CC29" s="139" t="str">
        <f>IF($B$2=1,IF('ก.ค.'!K29="","",'ก.ค.'!K29),IF('ก.ค.'!K59="","",'ก.ค.'!K59))</f>
        <v/>
      </c>
      <c r="CD29" s="139" t="str">
        <f>IF($B$2=1,IF('ก.ค.'!L29="","",'ก.ค.'!L29),IF('ก.ค.'!L59="","",'ก.ค.'!L59))</f>
        <v/>
      </c>
      <c r="CE29" s="139" t="str">
        <f>IF($B$2=1,IF('ก.ค.'!M29="","",'ก.ค.'!M29),IF('ก.ค.'!M59="","",'ก.ค.'!M59))</f>
        <v/>
      </c>
      <c r="CF29" s="139" t="str">
        <f>IF($B$2=1,IF('ก.ค.'!N29="","",'ก.ค.'!N29),IF('ก.ค.'!N59="","",'ก.ค.'!N59))</f>
        <v/>
      </c>
      <c r="CG29" s="139" t="str">
        <f>IF($B$2=1,IF('ก.ค.'!O29="","",'ก.ค.'!O29),IF('ก.ค.'!O59="","",'ก.ค.'!O59))</f>
        <v/>
      </c>
      <c r="CH29" s="139" t="str">
        <f>IF($B$2=1,IF('ก.ค.'!P29="","",'ก.ค.'!P29),IF('ก.ค.'!P59="","",'ก.ค.'!P59))</f>
        <v/>
      </c>
      <c r="CI29" s="139" t="str">
        <f>IF($B$2=1,IF('ก.ค.'!Q29="","",'ก.ค.'!Q29),IF('ก.ค.'!Q59="","",'ก.ค.'!Q59))</f>
        <v/>
      </c>
      <c r="CJ29" s="139" t="str">
        <f>IF($B$2=1,IF('ก.ค.'!R29="","",'ก.ค.'!R29),IF('ก.ค.'!R59="","",'ก.ค.'!R59))</f>
        <v/>
      </c>
      <c r="CK29" s="139" t="str">
        <f>IF($B$2=1,IF('ก.ค.'!S29="","",'ก.ค.'!S29),IF('ก.ค.'!S59="","",'ก.ค.'!S59))</f>
        <v/>
      </c>
      <c r="CL29" s="139" t="str">
        <f>IF($B$2=1,IF('ก.ค.'!T29="","",'ก.ค.'!T29),IF('ก.ค.'!T59="","",'ก.ค.'!T59))</f>
        <v/>
      </c>
      <c r="CM29" s="139" t="str">
        <f>IF($B$2=1,IF('ก.ค.'!U29="","",'ก.ค.'!U29),IF('ก.ค.'!U59="","",'ก.ค.'!U59))</f>
        <v/>
      </c>
      <c r="CN29" s="139" t="str">
        <f>IF($B$2=1,IF('ก.ค.'!V29="","",'ก.ค.'!V29),IF('ก.ค.'!V59="","",'ก.ค.'!V59))</f>
        <v/>
      </c>
      <c r="CO29" s="139" t="str">
        <f>IF($B$2=1,IF('ก.ค.'!W29="","",'ก.ค.'!W29),IF('ก.ค.'!W59="","",'ก.ค.'!W59))</f>
        <v/>
      </c>
      <c r="CP29" s="139" t="str">
        <f>IF($B$2=1,IF('ก.ค.'!X29="","",'ก.ค.'!X29),IF('ก.ค.'!X59="","",'ก.ค.'!X59))</f>
        <v/>
      </c>
      <c r="CQ29" s="139" t="str">
        <f>IF($B$2=1,IF('ก.ค.'!Y29="","",'ก.ค.'!Y29),IF('ก.ค.'!Y59="","",'ก.ค.'!Y59))</f>
        <v/>
      </c>
      <c r="CR29" s="139" t="str">
        <f>IF($B$2=1,IF('ก.ค.'!Z29="","",'ก.ค.'!Z29),IF('ก.ค.'!Z59="","",'ก.ค.'!Z59))</f>
        <v/>
      </c>
      <c r="CS29" s="139" t="str">
        <f>IF($B$2=1,IF('ก.ค.'!AA29="","",'ก.ค.'!AA29),IF('ก.ค.'!AA59="","",'ก.ค.'!AA59))</f>
        <v/>
      </c>
      <c r="CT29" s="139" t="str">
        <f>IF($B$2=1,IF('ก.ค.'!AB29="","",'ก.ค.'!AB29),IF('ก.ค.'!AB59="","",'ก.ค.'!AB59))</f>
        <v/>
      </c>
      <c r="CU29" s="139" t="str">
        <f>IF($B$2=1,IF('ก.ค.'!AC29="","",'ก.ค.'!AC29),IF('ก.ค.'!AC59="","",'ก.ค.'!AC59))</f>
        <v/>
      </c>
      <c r="CV29" s="139" t="str">
        <f>IF($B$2=1,IF('ก.ค.'!AD29="","",'ก.ค.'!AD29),IF('ก.ค.'!AD59="","",'ก.ค.'!AD59))</f>
        <v/>
      </c>
      <c r="CW29" s="139" t="str">
        <f>IF($B$2=1,IF('ก.ค.'!AE29="","",'ก.ค.'!AE29),IF('ก.ค.'!AE59="","",'ก.ค.'!AE59))</f>
        <v/>
      </c>
      <c r="CX29" s="139" t="str">
        <f>IF($B$2=1,IF('ก.ค.'!AF29="","",'ก.ค.'!AF29),IF('ก.ค.'!AF59="","",'ก.ค.'!AF59))</f>
        <v/>
      </c>
      <c r="CY29" s="139" t="str">
        <f>IF($B$2=1,IF('ก.ค.'!AG29="","",'ก.ค.'!AG29),IF('ก.ค.'!AG59="","",'ก.ค.'!AG59))</f>
        <v/>
      </c>
      <c r="CZ29" s="139" t="str">
        <f>IF($B$2=1,IF('ก.ค.'!AH29="","",'ก.ค.'!AH29),IF('ก.ค.'!AH59="","",'ก.ค.'!AH59))</f>
        <v/>
      </c>
      <c r="DA29" s="139" t="str">
        <f>IF($B$2=1,IF('ก.ค.'!AI29="","",'ก.ค.'!AI29),IF('ก.ค.'!AI59="","",'ก.ค.'!AI59))</f>
        <v/>
      </c>
      <c r="DB29" s="138">
        <f t="shared" si="13"/>
        <v>26</v>
      </c>
      <c r="DC29" s="139"/>
      <c r="DD29" s="139" t="str">
        <f>IF($B$2=1,IF('ส.ค.'!D29="","",'ส.ค.'!D29),IF('ส.ค.'!D59="","",'ส.ค.'!D59))</f>
        <v/>
      </c>
      <c r="DE29" s="139" t="str">
        <f>IF($B$2=1,IF('ส.ค.'!E29="","",'ส.ค.'!E29),IF('ส.ค.'!E59="","",'ส.ค.'!E59))</f>
        <v/>
      </c>
      <c r="DF29" s="139" t="str">
        <f>IF($B$2=1,IF('ส.ค.'!F29="","",'ส.ค.'!F29),IF('ส.ค.'!F59="","",'ส.ค.'!F59))</f>
        <v/>
      </c>
      <c r="DG29" s="139" t="str">
        <f>IF($B$2=1,IF('ส.ค.'!G29="","",'ส.ค.'!G29),IF('ส.ค.'!G59="","",'ส.ค.'!G59))</f>
        <v/>
      </c>
      <c r="DH29" s="139" t="str">
        <f>IF($B$2=1,IF('ส.ค.'!H29="","",'ส.ค.'!H29),IF('ส.ค.'!H59="","",'ส.ค.'!H59))</f>
        <v/>
      </c>
      <c r="DI29" s="139" t="str">
        <f>IF($B$2=1,IF('ส.ค.'!I29="","",'ส.ค.'!I29),IF('ส.ค.'!I59="","",'ส.ค.'!I59))</f>
        <v/>
      </c>
      <c r="DJ29" s="139" t="str">
        <f>IF($B$2=1,IF('ส.ค.'!J29="","",'ส.ค.'!J29),IF('ส.ค.'!J59="","",'ส.ค.'!J59))</f>
        <v/>
      </c>
      <c r="DK29" s="139" t="str">
        <f>IF($B$2=1,IF('ส.ค.'!K29="","",'ส.ค.'!K29),IF('ส.ค.'!K59="","",'ส.ค.'!K59))</f>
        <v/>
      </c>
      <c r="DL29" s="139" t="str">
        <f>IF($B$2=1,IF('ส.ค.'!L29="","",'ส.ค.'!L29),IF('ส.ค.'!L59="","",'ส.ค.'!L59))</f>
        <v/>
      </c>
      <c r="DM29" s="139" t="str">
        <f>IF($B$2=1,IF('ส.ค.'!M29="","",'ส.ค.'!M29),IF('ส.ค.'!M59="","",'ส.ค.'!M59))</f>
        <v/>
      </c>
      <c r="DN29" s="139" t="str">
        <f>IF($B$2=1,IF('ส.ค.'!N29="","",'ส.ค.'!N29),IF('ส.ค.'!N59="","",'ส.ค.'!N59))</f>
        <v/>
      </c>
      <c r="DO29" s="139" t="str">
        <f>IF($B$2=1,IF('ส.ค.'!O29="","",'ส.ค.'!O29),IF('ส.ค.'!O59="","",'ส.ค.'!O59))</f>
        <v/>
      </c>
      <c r="DP29" s="139" t="str">
        <f>IF($B$2=1,IF('ส.ค.'!P29="","",'ส.ค.'!P29),IF('ส.ค.'!P59="","",'ส.ค.'!P59))</f>
        <v/>
      </c>
      <c r="DQ29" s="139" t="str">
        <f>IF($B$2=1,IF('ส.ค.'!Q29="","",'ส.ค.'!Q29),IF('ส.ค.'!Q59="","",'ส.ค.'!Q59))</f>
        <v/>
      </c>
      <c r="DR29" s="139" t="str">
        <f>IF($B$2=1,IF('ส.ค.'!R29="","",'ส.ค.'!R29),IF('ส.ค.'!R59="","",'ส.ค.'!R59))</f>
        <v/>
      </c>
      <c r="DS29" s="139" t="str">
        <f>IF($B$2=1,IF('ส.ค.'!S29="","",'ส.ค.'!S29),IF('ส.ค.'!S59="","",'ส.ค.'!S59))</f>
        <v/>
      </c>
      <c r="DT29" s="139" t="str">
        <f>IF($B$2=1,IF('ส.ค.'!T29="","",'ส.ค.'!T29),IF('ส.ค.'!T59="","",'ส.ค.'!T59))</f>
        <v/>
      </c>
      <c r="DU29" s="139" t="str">
        <f>IF($B$2=1,IF('ส.ค.'!U29="","",'ส.ค.'!U29),IF('ส.ค.'!U59="","",'ส.ค.'!U59))</f>
        <v/>
      </c>
      <c r="DV29" s="139" t="str">
        <f>IF($B$2=1,IF('ส.ค.'!V29="","",'ส.ค.'!V29),IF('ส.ค.'!V59="","",'ส.ค.'!V59))</f>
        <v/>
      </c>
      <c r="DW29" s="139" t="str">
        <f>IF($B$2=1,IF('ส.ค.'!W29="","",'ส.ค.'!W29),IF('ส.ค.'!W59="","",'ส.ค.'!W59))</f>
        <v/>
      </c>
      <c r="DX29" s="139" t="str">
        <f>IF($B$2=1,IF('ส.ค.'!X29="","",'ส.ค.'!X29),IF('ส.ค.'!X59="","",'ส.ค.'!X59))</f>
        <v/>
      </c>
      <c r="DY29" s="139" t="str">
        <f>IF($B$2=1,IF('ส.ค.'!Y29="","",'ส.ค.'!Y29),IF('ส.ค.'!Y59="","",'ส.ค.'!Y59))</f>
        <v/>
      </c>
      <c r="DZ29" s="139" t="str">
        <f>IF($B$2=1,IF('ส.ค.'!Z29="","",'ส.ค.'!Z29),IF('ส.ค.'!Z59="","",'ส.ค.'!Z59))</f>
        <v/>
      </c>
      <c r="EA29" s="139" t="str">
        <f>IF($B$2=1,IF('ส.ค.'!AA29="","",'ส.ค.'!AA29),IF('ส.ค.'!AA59="","",'ส.ค.'!AA59))</f>
        <v/>
      </c>
      <c r="EB29" s="139" t="str">
        <f>IF($B$2=1,IF('ส.ค.'!AB29="","",'ส.ค.'!AB29),IF('ส.ค.'!AB59="","",'ส.ค.'!AB59))</f>
        <v/>
      </c>
      <c r="EC29" s="139" t="str">
        <f>IF($B$2=1,IF('ส.ค.'!AC29="","",'ส.ค.'!AC29),IF('ส.ค.'!AC59="","",'ส.ค.'!AC59))</f>
        <v/>
      </c>
      <c r="ED29" s="139" t="str">
        <f>IF($B$2=1,IF('ส.ค.'!AD29="","",'ส.ค.'!AD29),IF('ส.ค.'!AD59="","",'ส.ค.'!AD59))</f>
        <v/>
      </c>
      <c r="EE29" s="139" t="str">
        <f>IF($B$2=1,IF('ส.ค.'!AE29="","",'ส.ค.'!AE29),IF('ส.ค.'!AE59="","",'ส.ค.'!AE59))</f>
        <v/>
      </c>
      <c r="EF29" s="139" t="str">
        <f>IF($B$2=1,IF('ส.ค.'!AF29="","",'ส.ค.'!AF29),IF('ส.ค.'!AF59="","",'ส.ค.'!AF59))</f>
        <v/>
      </c>
      <c r="EG29" s="139" t="str">
        <f>IF($B$2=1,IF('ส.ค.'!AG29="","",'ส.ค.'!AG29),IF('ส.ค.'!AG59="","",'ส.ค.'!AG59))</f>
        <v/>
      </c>
      <c r="EH29" s="139" t="str">
        <f>IF($B$2=1,IF('ส.ค.'!AH29="","",'ส.ค.'!AH29),IF('ส.ค.'!AH59="","",'ส.ค.'!AH59))</f>
        <v/>
      </c>
      <c r="EI29" s="139" t="str">
        <f>IF($B$2=1,IF('ส.ค.'!AI29="","",'ส.ค.'!AI29),IF('ส.ค.'!AI59="","",'ส.ค.'!AI59))</f>
        <v/>
      </c>
      <c r="EJ29" s="138">
        <f t="shared" si="14"/>
        <v>26</v>
      </c>
      <c r="EK29" s="139"/>
      <c r="EL29" s="139" t="str">
        <f>IF($B$2=1,IF('ก.ย.'!D29="","",'ก.ย.'!D29),IF('ก.ย.'!D59="","",'ก.ย.'!D59))</f>
        <v/>
      </c>
      <c r="EM29" s="139" t="str">
        <f>IF($B$2=1,IF('ก.ย.'!E29="","",'ก.ย.'!E29),IF('ก.ย.'!E59="","",'ก.ย.'!E59))</f>
        <v/>
      </c>
      <c r="EN29" s="139" t="str">
        <f>IF($B$2=1,IF('ก.ย.'!F29="","",'ก.ย.'!F29),IF('ก.ย.'!F59="","",'ก.ย.'!F59))</f>
        <v/>
      </c>
      <c r="EO29" s="139" t="str">
        <f>IF($B$2=1,IF('ก.ย.'!G29="","",'ก.ย.'!G29),IF('ก.ย.'!G59="","",'ก.ย.'!G59))</f>
        <v/>
      </c>
      <c r="EP29" s="139" t="str">
        <f>IF($B$2=1,IF('ก.ย.'!H29="","",'ก.ย.'!H29),IF('ก.ย.'!H59="","",'ก.ย.'!H59))</f>
        <v/>
      </c>
      <c r="EQ29" s="139" t="str">
        <f>IF($B$2=1,IF('ก.ย.'!I29="","",'ก.ย.'!I29),IF('ก.ย.'!I59="","",'ก.ย.'!I59))</f>
        <v/>
      </c>
      <c r="ER29" s="139" t="str">
        <f>IF($B$2=1,IF('ก.ย.'!J29="","",'ก.ย.'!J29),IF('ก.ย.'!J59="","",'ก.ย.'!J59))</f>
        <v/>
      </c>
      <c r="ES29" s="139" t="str">
        <f>IF($B$2=1,IF('ก.ย.'!K29="","",'ก.ย.'!K29),IF('ก.ย.'!K59="","",'ก.ย.'!K59))</f>
        <v/>
      </c>
      <c r="ET29" s="139" t="str">
        <f>IF($B$2=1,IF('ก.ย.'!L29="","",'ก.ย.'!L29),IF('ก.ย.'!L59="","",'ก.ย.'!L59))</f>
        <v/>
      </c>
      <c r="EU29" s="139" t="str">
        <f>IF($B$2=1,IF('ก.ย.'!M29="","",'ก.ย.'!M29),IF('ก.ย.'!M59="","",'ก.ย.'!M59))</f>
        <v/>
      </c>
      <c r="EV29" s="139" t="str">
        <f>IF($B$2=1,IF('ก.ย.'!N29="","",'ก.ย.'!N29),IF('ก.ย.'!N59="","",'ก.ย.'!N59))</f>
        <v/>
      </c>
      <c r="EW29" s="139" t="str">
        <f>IF($B$2=1,IF('ก.ย.'!O29="","",'ก.ย.'!O29),IF('ก.ย.'!O59="","",'ก.ย.'!O59))</f>
        <v/>
      </c>
      <c r="EX29" s="139" t="str">
        <f>IF($B$2=1,IF('ก.ย.'!P29="","",'ก.ย.'!P29),IF('ก.ย.'!P59="","",'ก.ย.'!P59))</f>
        <v/>
      </c>
      <c r="EY29" s="139" t="str">
        <f>IF($B$2=1,IF('ก.ย.'!Q29="","",'ก.ย.'!Q29),IF('ก.ย.'!Q59="","",'ก.ย.'!Q59))</f>
        <v/>
      </c>
      <c r="EZ29" s="139" t="str">
        <f>IF($B$2=1,IF('ก.ย.'!R29="","",'ก.ย.'!R29),IF('ก.ย.'!R59="","",'ก.ย.'!R59))</f>
        <v/>
      </c>
      <c r="FA29" s="139" t="str">
        <f>IF($B$2=1,IF('ก.ย.'!S29="","",'ก.ย.'!S29),IF('ก.ย.'!S59="","",'ก.ย.'!S59))</f>
        <v/>
      </c>
      <c r="FB29" s="139" t="str">
        <f>IF($B$2=1,IF('ก.ย.'!T29="","",'ก.ย.'!T29),IF('ก.ย.'!T59="","",'ก.ย.'!T59))</f>
        <v/>
      </c>
      <c r="FC29" s="139" t="str">
        <f>IF($B$2=1,IF('ก.ย.'!U29="","",'ก.ย.'!U29),IF('ก.ย.'!U59="","",'ก.ย.'!U59))</f>
        <v/>
      </c>
      <c r="FD29" s="139" t="str">
        <f>IF($B$2=1,IF('ก.ย.'!V29="","",'ก.ย.'!V29),IF('ก.ย.'!V59="","",'ก.ย.'!V59))</f>
        <v/>
      </c>
      <c r="FE29" s="139" t="str">
        <f>IF($B$2=1,IF('ก.ย.'!W29="","",'ก.ย.'!W29),IF('ก.ย.'!W59="","",'ก.ย.'!W59))</f>
        <v/>
      </c>
      <c r="FF29" s="139" t="str">
        <f>IF($B$2=1,IF('ก.ย.'!X29="","",'ก.ย.'!X29),IF('ก.ย.'!X59="","",'ก.ย.'!X59))</f>
        <v/>
      </c>
      <c r="FG29" s="139" t="str">
        <f>IF($B$2=1,IF('ก.ย.'!Y29="","",'ก.ย.'!Y29),IF('ก.ย.'!Y59="","",'ก.ย.'!Y59))</f>
        <v/>
      </c>
      <c r="FH29" s="139" t="str">
        <f>IF($B$2=1,IF('ก.ย.'!Z29="","",'ก.ย.'!Z29),IF('ก.ย.'!Z59="","",'ก.ย.'!Z59))</f>
        <v/>
      </c>
      <c r="FI29" s="139" t="str">
        <f>IF($B$2=1,IF('ก.ย.'!AA29="","",'ก.ย.'!AA29),IF('ก.ย.'!AA59="","",'ก.ย.'!AA59))</f>
        <v/>
      </c>
      <c r="FJ29" s="139" t="str">
        <f>IF($B$2=1,IF('ก.ย.'!AB29="","",'ก.ย.'!AB29),IF('ก.ย.'!AB59="","",'ก.ย.'!AB59))</f>
        <v/>
      </c>
      <c r="FK29" s="139" t="str">
        <f>IF($B$2=1,IF('ก.ย.'!AC29="","",'ก.ย.'!AC29),IF('ก.ย.'!AC59="","",'ก.ย.'!AC59))</f>
        <v/>
      </c>
      <c r="FL29" s="139" t="str">
        <f>IF($B$2=1,IF('ก.ย.'!AD29="","",'ก.ย.'!AD29),IF('ก.ย.'!AD59="","",'ก.ย.'!AD59))</f>
        <v/>
      </c>
      <c r="FM29" s="139" t="str">
        <f>IF($B$2=1,IF('ก.ย.'!AE29="","",'ก.ย.'!AE29),IF('ก.ย.'!AE59="","",'ก.ย.'!AE59))</f>
        <v/>
      </c>
      <c r="FN29" s="139" t="str">
        <f>IF($B$2=1,IF('ก.ย.'!AF29="","",'ก.ย.'!AF29),IF('ก.ย.'!AF59="","",'ก.ย.'!AF59))</f>
        <v/>
      </c>
      <c r="FO29" s="139" t="str">
        <f>IF($B$2=1,IF('ก.ย.'!AG29="","",'ก.ย.'!AG29),IF('ก.ย.'!AG59="","",'ก.ย.'!AG59))</f>
        <v/>
      </c>
      <c r="FP29" s="139" t="str">
        <f>IF($B$2=1,IF('ก.ย.'!AH29="","",'ก.ย.'!AH29),IF('ก.ย.'!AH59="","",'ก.ย.'!AH59))</f>
        <v/>
      </c>
      <c r="FQ29" s="139" t="str">
        <f>IF($B$2=1,IF('ก.ย.'!AI29="","",'ก.ย.'!AI29),IF('ก.ย.'!AI59="","",'ก.ย.'!AI59))</f>
        <v/>
      </c>
      <c r="FR29" s="138">
        <f t="shared" si="15"/>
        <v>26</v>
      </c>
      <c r="FS29" s="139"/>
      <c r="FT29" s="139" t="str">
        <f>IF($B$2=1,IF('ต.ค.'!D29="","",'ต.ค.'!D29),IF('ต.ค.'!D59="","",'ต.ค.'!D59))</f>
        <v/>
      </c>
      <c r="FU29" s="139" t="str">
        <f>IF($B$2=1,IF('ต.ค.'!E29="","",'ต.ค.'!E29),IF('ต.ค.'!E59="","",'ต.ค.'!E59))</f>
        <v/>
      </c>
      <c r="FV29" s="139" t="str">
        <f>IF($B$2=1,IF('ต.ค.'!F29="","",'ต.ค.'!F29),IF('ต.ค.'!F59="","",'ต.ค.'!F59))</f>
        <v/>
      </c>
      <c r="FW29" s="139" t="str">
        <f>IF($B$2=1,IF('ต.ค.'!G29="","",'ต.ค.'!G29),IF('ต.ค.'!G59="","",'ต.ค.'!G59))</f>
        <v/>
      </c>
      <c r="FX29" s="139" t="str">
        <f>IF($B$2=1,IF('ต.ค.'!H29="","",'ต.ค.'!H29),IF('ต.ค.'!H59="","",'ต.ค.'!H59))</f>
        <v/>
      </c>
      <c r="FY29" s="139" t="str">
        <f>IF($B$2=1,IF('ต.ค.'!I29="","",'ต.ค.'!I29),IF('ต.ค.'!I59="","",'ต.ค.'!I59))</f>
        <v/>
      </c>
      <c r="FZ29" s="139" t="str">
        <f>IF($B$2=1,IF('ต.ค.'!J29="","",'ต.ค.'!J29),IF('ต.ค.'!J59="","",'ต.ค.'!J59))</f>
        <v/>
      </c>
      <c r="GA29" s="139" t="str">
        <f>IF($B$2=1,IF('ต.ค.'!K29="","",'ต.ค.'!K29),IF('ต.ค.'!K59="","",'ต.ค.'!K59))</f>
        <v/>
      </c>
      <c r="GB29" s="139" t="str">
        <f>IF($B$2=1,IF('ต.ค.'!L29="","",'ต.ค.'!L29),IF('ต.ค.'!L59="","",'ต.ค.'!L59))</f>
        <v/>
      </c>
      <c r="GC29" s="139" t="str">
        <f>IF($B$2=1,IF('ต.ค.'!M29="","",'ต.ค.'!M29),IF('ต.ค.'!M59="","",'ต.ค.'!M59))</f>
        <v/>
      </c>
      <c r="GD29" s="139" t="str">
        <f>IF($B$2=1,IF('ต.ค.'!N29="","",'ต.ค.'!N29),IF('ต.ค.'!N59="","",'ต.ค.'!N59))</f>
        <v/>
      </c>
      <c r="GE29" s="139" t="str">
        <f>IF($B$2=1,IF('ต.ค.'!O29="","",'ต.ค.'!O29),IF('ต.ค.'!O59="","",'ต.ค.'!O59))</f>
        <v/>
      </c>
      <c r="GF29" s="139" t="str">
        <f>IF($B$2=1,IF('ต.ค.'!P29="","",'ต.ค.'!P29),IF('ต.ค.'!P59="","",'ต.ค.'!P59))</f>
        <v/>
      </c>
      <c r="GG29" s="139" t="str">
        <f>IF($B$2=1,IF('ต.ค.'!Q29="","",'ต.ค.'!Q29),IF('ต.ค.'!Q59="","",'ต.ค.'!Q59))</f>
        <v/>
      </c>
      <c r="GH29" s="139" t="str">
        <f>IF($B$2=1,IF('ต.ค.'!R29="","",'ต.ค.'!R29),IF('ต.ค.'!R59="","",'ต.ค.'!R59))</f>
        <v/>
      </c>
      <c r="GI29" s="139" t="str">
        <f>IF($B$2=1,IF('ต.ค.'!S29="","",'ต.ค.'!S29),IF('ต.ค.'!S59="","",'ต.ค.'!S59))</f>
        <v/>
      </c>
      <c r="GJ29" s="139" t="str">
        <f>IF($B$2=1,IF('ต.ค.'!T29="","",'ต.ค.'!T29),IF('ต.ค.'!T59="","",'ต.ค.'!T59))</f>
        <v/>
      </c>
      <c r="GK29" s="139" t="str">
        <f>IF($B$2=1,IF('ต.ค.'!U29="","",'ต.ค.'!U29),IF('ต.ค.'!U59="","",'ต.ค.'!U59))</f>
        <v/>
      </c>
      <c r="GL29" s="139" t="str">
        <f>IF($B$2=1,IF('ต.ค.'!V29="","",'ต.ค.'!V29),IF('ต.ค.'!V59="","",'ต.ค.'!V59))</f>
        <v/>
      </c>
      <c r="GM29" s="139" t="str">
        <f>IF($B$2=1,IF('ต.ค.'!W29="","",'ต.ค.'!W29),IF('ต.ค.'!W59="","",'ต.ค.'!W59))</f>
        <v/>
      </c>
      <c r="GN29" s="139" t="str">
        <f>IF($B$2=1,IF('ต.ค.'!X29="","",'ต.ค.'!X29),IF('ต.ค.'!X59="","",'ต.ค.'!X59))</f>
        <v/>
      </c>
      <c r="GO29" s="139" t="str">
        <f>IF($B$2=1,IF('ต.ค.'!Y29="","",'ต.ค.'!Y29),IF('ต.ค.'!Y59="","",'ต.ค.'!Y59))</f>
        <v/>
      </c>
      <c r="GP29" s="139" t="str">
        <f>IF($B$2=1,IF('ต.ค.'!Z29="","",'ต.ค.'!Z29),IF('ต.ค.'!Z59="","",'ต.ค.'!Z59))</f>
        <v/>
      </c>
      <c r="GQ29" s="139" t="str">
        <f>IF($B$2=1,IF('ต.ค.'!AA29="","",'ต.ค.'!AA29),IF('ต.ค.'!AA59="","",'ต.ค.'!AA59))</f>
        <v/>
      </c>
      <c r="GR29" s="139" t="str">
        <f>IF($B$2=1,IF('ต.ค.'!AB29="","",'ต.ค.'!AB29),IF('ต.ค.'!AB59="","",'ต.ค.'!AB59))</f>
        <v/>
      </c>
      <c r="GS29" s="139" t="str">
        <f>IF($B$2=1,IF('ต.ค.'!AC29="","",'ต.ค.'!AC29),IF('ต.ค.'!AC59="","",'ต.ค.'!AC59))</f>
        <v/>
      </c>
      <c r="GT29" s="139" t="str">
        <f>IF($B$2=1,IF('ต.ค.'!AD29="","",'ต.ค.'!AD29),IF('ต.ค.'!AD59="","",'ต.ค.'!AD59))</f>
        <v/>
      </c>
      <c r="GU29" s="139" t="str">
        <f>IF($B$2=1,IF('ต.ค.'!AE29="","",'ต.ค.'!AE29),IF('ต.ค.'!AE59="","",'ต.ค.'!AE59))</f>
        <v/>
      </c>
      <c r="GV29" s="139" t="str">
        <f>IF($B$2=1,IF('ต.ค.'!AF29="","",'ต.ค.'!AF29),IF('ต.ค.'!AF59="","",'ต.ค.'!AF59))</f>
        <v/>
      </c>
      <c r="GW29" s="139" t="str">
        <f>IF($B$2=1,IF('ต.ค.'!AG29="","",'ต.ค.'!AG29),IF('ต.ค.'!AG59="","",'ต.ค.'!AG59))</f>
        <v/>
      </c>
      <c r="GX29" s="139" t="str">
        <f>IF($B$2=1,IF('ต.ค.'!AH29="","",'ต.ค.'!AH29),IF('ต.ค.'!AH59="","",'ต.ค.'!AH59))</f>
        <v/>
      </c>
      <c r="GY29" s="139" t="str">
        <f>IF($B$2=1,IF('ต.ค.'!AI29="","",'ต.ค.'!AI29),IF('ต.ค.'!AI59="","",'ต.ค.'!AI59))</f>
        <v/>
      </c>
      <c r="GZ29" s="138">
        <f t="shared" si="16"/>
        <v>26</v>
      </c>
      <c r="HA29" s="139"/>
      <c r="HB29" s="139" t="str">
        <f>IF($B$2=1,IF('พ.ย.'!D29="","",'พ.ย.'!D29),IF('พ.ย.'!D59="","",'พ.ย.'!D59))</f>
        <v/>
      </c>
      <c r="HC29" s="139" t="str">
        <f>IF($B$2=1,IF('พ.ย.'!E29="","",'พ.ย.'!E29),IF('พ.ย.'!E59="","",'พ.ย.'!E59))</f>
        <v/>
      </c>
      <c r="HD29" s="139" t="str">
        <f>IF($B$2=1,IF('พ.ย.'!F29="","",'พ.ย.'!F29),IF('พ.ย.'!F59="","",'พ.ย.'!F59))</f>
        <v/>
      </c>
      <c r="HE29" s="139" t="str">
        <f>IF($B$2=1,IF('พ.ย.'!G29="","",'พ.ย.'!G29),IF('พ.ย.'!G59="","",'พ.ย.'!G59))</f>
        <v/>
      </c>
      <c r="HF29" s="139" t="str">
        <f>IF($B$2=1,IF('พ.ย.'!H29="","",'พ.ย.'!H29),IF('พ.ย.'!H59="","",'พ.ย.'!H59))</f>
        <v/>
      </c>
      <c r="HG29" s="139" t="str">
        <f>IF($B$2=1,IF('พ.ย.'!I29="","",'พ.ย.'!I29),IF('พ.ย.'!I59="","",'พ.ย.'!I59))</f>
        <v/>
      </c>
      <c r="HH29" s="139" t="str">
        <f>IF($B$2=1,IF('พ.ย.'!J29="","",'พ.ย.'!J29),IF('พ.ย.'!J59="","",'พ.ย.'!J59))</f>
        <v/>
      </c>
      <c r="HI29" s="139" t="str">
        <f>IF($B$2=1,IF('พ.ย.'!K29="","",'พ.ย.'!K29),IF('พ.ย.'!K59="","",'พ.ย.'!K59))</f>
        <v/>
      </c>
      <c r="HJ29" s="139" t="str">
        <f>IF($B$2=1,IF('พ.ย.'!L29="","",'พ.ย.'!L29),IF('พ.ย.'!L59="","",'พ.ย.'!L59))</f>
        <v/>
      </c>
      <c r="HK29" s="139" t="str">
        <f>IF($B$2=1,IF('พ.ย.'!M29="","",'พ.ย.'!M29),IF('พ.ย.'!M59="","",'พ.ย.'!M59))</f>
        <v/>
      </c>
      <c r="HL29" s="139" t="str">
        <f>IF($B$2=1,IF('พ.ย.'!N29="","",'พ.ย.'!N29),IF('พ.ย.'!N59="","",'พ.ย.'!N59))</f>
        <v/>
      </c>
      <c r="HM29" s="139" t="str">
        <f>IF($B$2=1,IF('พ.ย.'!O29="","",'พ.ย.'!O29),IF('พ.ย.'!O59="","",'พ.ย.'!O59))</f>
        <v/>
      </c>
      <c r="HN29" s="139" t="str">
        <f>IF($B$2=1,IF('พ.ย.'!P29="","",'พ.ย.'!P29),IF('พ.ย.'!P59="","",'พ.ย.'!P59))</f>
        <v/>
      </c>
      <c r="HO29" s="139" t="str">
        <f>IF($B$2=1,IF('พ.ย.'!Q29="","",'พ.ย.'!Q29),IF('พ.ย.'!Q59="","",'พ.ย.'!Q59))</f>
        <v/>
      </c>
      <c r="HP29" s="139" t="str">
        <f>IF($B$2=1,IF('พ.ย.'!R29="","",'พ.ย.'!R29),IF('พ.ย.'!R59="","",'พ.ย.'!R59))</f>
        <v/>
      </c>
      <c r="HQ29" s="139" t="str">
        <f>IF($B$2=1,IF('พ.ย.'!S29="","",'พ.ย.'!S29),IF('พ.ย.'!S59="","",'พ.ย.'!S59))</f>
        <v/>
      </c>
      <c r="HR29" s="139" t="str">
        <f>IF($B$2=1,IF('พ.ย.'!T29="","",'พ.ย.'!T29),IF('พ.ย.'!T59="","",'พ.ย.'!T59))</f>
        <v/>
      </c>
      <c r="HS29" s="139" t="str">
        <f>IF($B$2=1,IF('พ.ย.'!U29="","",'พ.ย.'!U29),IF('พ.ย.'!U59="","",'พ.ย.'!U59))</f>
        <v/>
      </c>
      <c r="HT29" s="139" t="str">
        <f>IF($B$2=1,IF('พ.ย.'!V29="","",'พ.ย.'!V29),IF('พ.ย.'!V59="","",'พ.ย.'!V59))</f>
        <v/>
      </c>
      <c r="HU29" s="139" t="str">
        <f>IF($B$2=1,IF('พ.ย.'!W29="","",'พ.ย.'!W29),IF('พ.ย.'!W59="","",'พ.ย.'!W59))</f>
        <v/>
      </c>
      <c r="HV29" s="139" t="str">
        <f>IF($B$2=1,IF('พ.ย.'!X29="","",'พ.ย.'!X29),IF('พ.ย.'!X59="","",'พ.ย.'!X59))</f>
        <v/>
      </c>
      <c r="HW29" s="139" t="str">
        <f>IF($B$2=1,IF('พ.ย.'!Y29="","",'พ.ย.'!Y29),IF('พ.ย.'!Y59="","",'พ.ย.'!Y59))</f>
        <v/>
      </c>
      <c r="HX29" s="139" t="str">
        <f>IF($B$2=1,IF('พ.ย.'!Z29="","",'พ.ย.'!Z29),IF('พ.ย.'!Z59="","",'พ.ย.'!Z59))</f>
        <v/>
      </c>
      <c r="HY29" s="139" t="str">
        <f>IF($B$2=1,IF('พ.ย.'!AA29="","",'พ.ย.'!AA29),IF('พ.ย.'!AA59="","",'พ.ย.'!AA59))</f>
        <v/>
      </c>
      <c r="HZ29" s="139" t="str">
        <f>IF($B$2=1,IF('พ.ย.'!AB29="","",'พ.ย.'!AB29),IF('พ.ย.'!AB59="","",'พ.ย.'!AB59))</f>
        <v/>
      </c>
      <c r="IA29" s="139" t="str">
        <f>IF($B$2=1,IF('พ.ย.'!AC29="","",'พ.ย.'!AC29),IF('พ.ย.'!AC59="","",'พ.ย.'!AC59))</f>
        <v/>
      </c>
      <c r="IB29" s="139" t="str">
        <f>IF($B$2=1,IF('พ.ย.'!AD29="","",'พ.ย.'!AD29),IF('พ.ย.'!AD59="","",'พ.ย.'!AD59))</f>
        <v/>
      </c>
      <c r="IC29" s="139" t="str">
        <f>IF($B$2=1,IF('พ.ย.'!AE29="","",'พ.ย.'!AE29),IF('พ.ย.'!AE59="","",'พ.ย.'!AE59))</f>
        <v/>
      </c>
      <c r="ID29" s="139" t="str">
        <f>IF($B$2=1,IF('พ.ย.'!AF29="","",'พ.ย.'!AF29),IF('พ.ย.'!AF59="","",'พ.ย.'!AF59))</f>
        <v/>
      </c>
      <c r="IE29" s="139" t="str">
        <f>IF($B$2=1,IF('พ.ย.'!AG29="","",'พ.ย.'!AG29),IF('พ.ย.'!AG59="","",'พ.ย.'!AG59))</f>
        <v/>
      </c>
      <c r="IF29" s="139" t="str">
        <f>IF($B$2=1,IF('พ.ย.'!AH29="","",'พ.ย.'!AH29),IF('พ.ย.'!AH59="","",'พ.ย.'!AH59))</f>
        <v/>
      </c>
      <c r="IG29" s="139" t="str">
        <f>IF($B$2=1,IF('พ.ย.'!AI29="","",'พ.ย.'!AI29),IF('พ.ย.'!AI59="","",'พ.ย.'!AI59))</f>
        <v/>
      </c>
      <c r="IH29" s="138">
        <f t="shared" si="17"/>
        <v>26</v>
      </c>
      <c r="II29" s="139"/>
      <c r="IJ29" s="139" t="str">
        <f>IF($B$2=1,IF('ธ.ค.'!D29="","",'ธ.ค.'!D29),IF('ธ.ค.'!D59="","",'ธ.ค.'!D59))</f>
        <v/>
      </c>
      <c r="IK29" s="139" t="str">
        <f>IF($B$2=1,IF('ธ.ค.'!E29="","",'ธ.ค.'!E29),IF('ธ.ค.'!E59="","",'ธ.ค.'!E59))</f>
        <v/>
      </c>
      <c r="IL29" s="139" t="str">
        <f>IF($B$2=1,IF('ธ.ค.'!F29="","",'ธ.ค.'!F29),IF('ธ.ค.'!F59="","",'ธ.ค.'!F59))</f>
        <v/>
      </c>
      <c r="IM29" s="139" t="str">
        <f>IF($B$2=1,IF('ธ.ค.'!G29="","",'ธ.ค.'!G29),IF('ธ.ค.'!G59="","",'ธ.ค.'!G59))</f>
        <v/>
      </c>
      <c r="IN29" s="139" t="str">
        <f>IF($B$2=1,IF('ธ.ค.'!H29="","",'ธ.ค.'!H29),IF('ธ.ค.'!H59="","",'ธ.ค.'!H59))</f>
        <v/>
      </c>
      <c r="IO29" s="139" t="str">
        <f>IF($B$2=1,IF('ธ.ค.'!I29="","",'ธ.ค.'!I29),IF('ธ.ค.'!I59="","",'ธ.ค.'!I59))</f>
        <v/>
      </c>
      <c r="IP29" s="139" t="str">
        <f>IF($B$2=1,IF('ธ.ค.'!J29="","",'ธ.ค.'!J29),IF('ธ.ค.'!J59="","",'ธ.ค.'!J59))</f>
        <v/>
      </c>
      <c r="IQ29" s="139" t="str">
        <f>IF($B$2=1,IF('ธ.ค.'!K29="","",'ธ.ค.'!K29),IF('ธ.ค.'!K59="","",'ธ.ค.'!K59))</f>
        <v/>
      </c>
      <c r="IR29" s="139" t="str">
        <f>IF($B$2=1,IF('ธ.ค.'!L29="","",'ธ.ค.'!L29),IF('ธ.ค.'!L59="","",'ธ.ค.'!L59))</f>
        <v/>
      </c>
      <c r="IS29" s="139" t="str">
        <f>IF($B$2=1,IF('ธ.ค.'!M29="","",'ธ.ค.'!M29),IF('ธ.ค.'!M59="","",'ธ.ค.'!M59))</f>
        <v/>
      </c>
      <c r="IT29" s="139" t="str">
        <f>IF($B$2=1,IF('ธ.ค.'!N29="","",'ธ.ค.'!N29),IF('ธ.ค.'!N59="","",'ธ.ค.'!N59))</f>
        <v/>
      </c>
      <c r="IU29" s="139" t="str">
        <f>IF($B$2=1,IF('ธ.ค.'!O29="","",'ธ.ค.'!O29),IF('ธ.ค.'!O59="","",'ธ.ค.'!O59))</f>
        <v/>
      </c>
      <c r="IV29" s="139" t="str">
        <f>IF($B$2=1,IF('ธ.ค.'!P29="","",'ธ.ค.'!P29),IF('ธ.ค.'!P59="","",'ธ.ค.'!P59))</f>
        <v/>
      </c>
      <c r="IW29" s="139" t="str">
        <f>IF($B$2=1,IF('ธ.ค.'!Q29="","",'ธ.ค.'!Q29),IF('ธ.ค.'!Q59="","",'ธ.ค.'!Q59))</f>
        <v/>
      </c>
      <c r="IX29" s="139" t="str">
        <f>IF($B$2=1,IF('ธ.ค.'!R29="","",'ธ.ค.'!R29),IF('ธ.ค.'!R59="","",'ธ.ค.'!R59))</f>
        <v/>
      </c>
      <c r="IY29" s="139" t="str">
        <f>IF($B$2=1,IF('ธ.ค.'!S29="","",'ธ.ค.'!S29),IF('ธ.ค.'!S59="","",'ธ.ค.'!S59))</f>
        <v/>
      </c>
      <c r="IZ29" s="139" t="str">
        <f>IF($B$2=1,IF('ธ.ค.'!T29="","",'ธ.ค.'!T29),IF('ธ.ค.'!T59="","",'ธ.ค.'!T59))</f>
        <v/>
      </c>
      <c r="JA29" s="139" t="str">
        <f>IF($B$2=1,IF('ธ.ค.'!U29="","",'ธ.ค.'!U29),IF('ธ.ค.'!U59="","",'ธ.ค.'!U59))</f>
        <v/>
      </c>
      <c r="JB29" s="139" t="str">
        <f>IF($B$2=1,IF('ธ.ค.'!V29="","",'ธ.ค.'!V29),IF('ธ.ค.'!V59="","",'ธ.ค.'!V59))</f>
        <v/>
      </c>
      <c r="JC29" s="139" t="str">
        <f>IF($B$2=1,IF('ธ.ค.'!W29="","",'ธ.ค.'!W29),IF('ธ.ค.'!W59="","",'ธ.ค.'!W59))</f>
        <v/>
      </c>
      <c r="JD29" s="139" t="str">
        <f>IF($B$2=1,IF('ธ.ค.'!X29="","",'ธ.ค.'!X29),IF('ธ.ค.'!X59="","",'ธ.ค.'!X59))</f>
        <v/>
      </c>
      <c r="JE29" s="139" t="str">
        <f>IF($B$2=1,IF('ธ.ค.'!Y29="","",'ธ.ค.'!Y29),IF('ธ.ค.'!Y59="","",'ธ.ค.'!Y59))</f>
        <v/>
      </c>
      <c r="JF29" s="139" t="str">
        <f>IF($B$2=1,IF('ธ.ค.'!Z29="","",'ธ.ค.'!Z29),IF('ธ.ค.'!Z59="","",'ธ.ค.'!Z59))</f>
        <v/>
      </c>
      <c r="JG29" s="139" t="str">
        <f>IF($B$2=1,IF('ธ.ค.'!AA29="","",'ธ.ค.'!AA29),IF('ธ.ค.'!AA59="","",'ธ.ค.'!AA59))</f>
        <v/>
      </c>
      <c r="JH29" s="139" t="str">
        <f>IF($B$2=1,IF('ธ.ค.'!AB29="","",'ธ.ค.'!AB29),IF('ธ.ค.'!AB59="","",'ธ.ค.'!AB59))</f>
        <v/>
      </c>
      <c r="JI29" s="139" t="str">
        <f>IF($B$2=1,IF('ธ.ค.'!AC29="","",'ธ.ค.'!AC29),IF('ธ.ค.'!AC59="","",'ธ.ค.'!AC59))</f>
        <v/>
      </c>
      <c r="JJ29" s="139" t="str">
        <f>IF($B$2=1,IF('ธ.ค.'!AD29="","",'ธ.ค.'!AD29),IF('ธ.ค.'!AD59="","",'ธ.ค.'!AD59))</f>
        <v/>
      </c>
      <c r="JK29" s="139" t="str">
        <f>IF($B$2=1,IF('ธ.ค.'!AE29="","",'ธ.ค.'!AE29),IF('ธ.ค.'!AE59="","",'ธ.ค.'!AE59))</f>
        <v/>
      </c>
      <c r="JL29" s="139" t="str">
        <f>IF($B$2=1,IF('ธ.ค.'!AF29="","",'ธ.ค.'!AF29),IF('ธ.ค.'!AF59="","",'ธ.ค.'!AF59))</f>
        <v/>
      </c>
      <c r="JM29" s="139" t="str">
        <f>IF($B$2=1,IF('ธ.ค.'!AG29="","",'ธ.ค.'!AG29),IF('ธ.ค.'!AG59="","",'ธ.ค.'!AG59))</f>
        <v/>
      </c>
      <c r="JN29" s="139" t="str">
        <f>IF($B$2=1,IF('ธ.ค.'!AH29="","",'ธ.ค.'!AH29),IF('ธ.ค.'!AH59="","",'ธ.ค.'!AH59))</f>
        <v/>
      </c>
      <c r="JO29" s="139" t="str">
        <f>IF($B$2=1,IF('ธ.ค.'!AI29="","",'ธ.ค.'!AI29),IF('ธ.ค.'!AI59="","",'ธ.ค.'!AI59))</f>
        <v/>
      </c>
      <c r="JP29" s="138">
        <f t="shared" si="18"/>
        <v>26</v>
      </c>
      <c r="JQ29" s="139"/>
      <c r="JR29" s="139" t="str">
        <f>IF($B$2=1,IF('ม.ค.'!D29="","",'ม.ค.'!D29),IF('ม.ค.'!D59="","",'ม.ค.'!D59))</f>
        <v/>
      </c>
      <c r="JS29" s="139" t="str">
        <f>IF($B$2=1,IF('ม.ค.'!E29="","",'ม.ค.'!E29),IF('ม.ค.'!E59="","",'ม.ค.'!E59))</f>
        <v/>
      </c>
      <c r="JT29" s="139" t="str">
        <f>IF($B$2=1,IF('ม.ค.'!F29="","",'ม.ค.'!F29),IF('ม.ค.'!F59="","",'ม.ค.'!F59))</f>
        <v/>
      </c>
      <c r="JU29" s="139" t="str">
        <f>IF($B$2=1,IF('ม.ค.'!G29="","",'ม.ค.'!G29),IF('ม.ค.'!G59="","",'ม.ค.'!G59))</f>
        <v/>
      </c>
      <c r="JV29" s="139" t="str">
        <f>IF($B$2=1,IF('ม.ค.'!H29="","",'ม.ค.'!H29),IF('ม.ค.'!H59="","",'ม.ค.'!H59))</f>
        <v/>
      </c>
      <c r="JW29" s="139" t="str">
        <f>IF($B$2=1,IF('ม.ค.'!I29="","",'ม.ค.'!I29),IF('ม.ค.'!I59="","",'ม.ค.'!I59))</f>
        <v/>
      </c>
      <c r="JX29" s="139" t="str">
        <f>IF($B$2=1,IF('ม.ค.'!J29="","",'ม.ค.'!J29),IF('ม.ค.'!J59="","",'ม.ค.'!J59))</f>
        <v/>
      </c>
      <c r="JY29" s="139" t="str">
        <f>IF($B$2=1,IF('ม.ค.'!K29="","",'ม.ค.'!K29),IF('ม.ค.'!K59="","",'ม.ค.'!K59))</f>
        <v/>
      </c>
      <c r="JZ29" s="139" t="str">
        <f>IF($B$2=1,IF('ม.ค.'!L29="","",'ม.ค.'!L29),IF('ม.ค.'!L59="","",'ม.ค.'!L59))</f>
        <v/>
      </c>
      <c r="KA29" s="139" t="str">
        <f>IF($B$2=1,IF('ม.ค.'!M29="","",'ม.ค.'!M29),IF('ม.ค.'!M59="","",'ม.ค.'!M59))</f>
        <v/>
      </c>
      <c r="KB29" s="139" t="str">
        <f>IF($B$2=1,IF('ม.ค.'!N29="","",'ม.ค.'!N29),IF('ม.ค.'!N59="","",'ม.ค.'!N59))</f>
        <v/>
      </c>
      <c r="KC29" s="139" t="str">
        <f>IF($B$2=1,IF('ม.ค.'!O29="","",'ม.ค.'!O29),IF('ม.ค.'!O59="","",'ม.ค.'!O59))</f>
        <v/>
      </c>
      <c r="KD29" s="139" t="str">
        <f>IF($B$2=1,IF('ม.ค.'!P29="","",'ม.ค.'!P29),IF('ม.ค.'!P59="","",'ม.ค.'!P59))</f>
        <v/>
      </c>
      <c r="KE29" s="139" t="str">
        <f>IF($B$2=1,IF('ม.ค.'!Q29="","",'ม.ค.'!Q29),IF('ม.ค.'!Q59="","",'ม.ค.'!Q59))</f>
        <v/>
      </c>
      <c r="KF29" s="139" t="str">
        <f>IF($B$2=1,IF('ม.ค.'!R29="","",'ม.ค.'!R29),IF('ม.ค.'!R59="","",'ม.ค.'!R59))</f>
        <v/>
      </c>
      <c r="KG29" s="139" t="str">
        <f>IF($B$2=1,IF('ม.ค.'!S29="","",'ม.ค.'!S29),IF('ม.ค.'!S59="","",'ม.ค.'!S59))</f>
        <v/>
      </c>
      <c r="KH29" s="139" t="str">
        <f>IF($B$2=1,IF('ม.ค.'!T29="","",'ม.ค.'!T29),IF('ม.ค.'!T59="","",'ม.ค.'!T59))</f>
        <v/>
      </c>
      <c r="KI29" s="139" t="str">
        <f>IF($B$2=1,IF('ม.ค.'!U29="","",'ม.ค.'!U29),IF('ม.ค.'!U59="","",'ม.ค.'!U59))</f>
        <v/>
      </c>
      <c r="KJ29" s="139" t="str">
        <f>IF($B$2=1,IF('ม.ค.'!V29="","",'ม.ค.'!V29),IF('ม.ค.'!V59="","",'ม.ค.'!V59))</f>
        <v/>
      </c>
      <c r="KK29" s="139" t="str">
        <f>IF($B$2=1,IF('ม.ค.'!W29="","",'ม.ค.'!W29),IF('ม.ค.'!W59="","",'ม.ค.'!W59))</f>
        <v/>
      </c>
      <c r="KL29" s="139" t="str">
        <f>IF($B$2=1,IF('ม.ค.'!X29="","",'ม.ค.'!X29),IF('ม.ค.'!X59="","",'ม.ค.'!X59))</f>
        <v/>
      </c>
      <c r="KM29" s="139" t="str">
        <f>IF($B$2=1,IF('ม.ค.'!Y29="","",'ม.ค.'!Y29),IF('ม.ค.'!Y59="","",'ม.ค.'!Y59))</f>
        <v/>
      </c>
      <c r="KN29" s="139" t="str">
        <f>IF($B$2=1,IF('ม.ค.'!Z29="","",'ม.ค.'!Z29),IF('ม.ค.'!Z59="","",'ม.ค.'!Z59))</f>
        <v/>
      </c>
      <c r="KO29" s="139" t="str">
        <f>IF($B$2=1,IF('ม.ค.'!AA29="","",'ม.ค.'!AA29),IF('ม.ค.'!AA59="","",'ม.ค.'!AA59))</f>
        <v/>
      </c>
      <c r="KP29" s="139" t="str">
        <f>IF($B$2=1,IF('ม.ค.'!AB29="","",'ม.ค.'!AB29),IF('ม.ค.'!AB59="","",'ม.ค.'!AB59))</f>
        <v/>
      </c>
      <c r="KQ29" s="139" t="str">
        <f>IF($B$2=1,IF('ม.ค.'!AC29="","",'ม.ค.'!AC29),IF('ม.ค.'!AC59="","",'ม.ค.'!AC59))</f>
        <v/>
      </c>
      <c r="KR29" s="139" t="str">
        <f>IF($B$2=1,IF('ม.ค.'!AD29="","",'ม.ค.'!AD29),IF('ม.ค.'!AD59="","",'ม.ค.'!AD59))</f>
        <v/>
      </c>
      <c r="KS29" s="139" t="str">
        <f>IF($B$2=1,IF('ม.ค.'!AE29="","",'ม.ค.'!AE29),IF('ม.ค.'!AE59="","",'ม.ค.'!AE59))</f>
        <v/>
      </c>
      <c r="KT29" s="139" t="str">
        <f>IF($B$2=1,IF('ม.ค.'!AF29="","",'ม.ค.'!AF29),IF('ม.ค.'!AF59="","",'ม.ค.'!AF59))</f>
        <v/>
      </c>
      <c r="KU29" s="139" t="str">
        <f>IF($B$2=1,IF('ม.ค.'!AG29="","",'ม.ค.'!AG29),IF('ม.ค.'!AG59="","",'ม.ค.'!AG59))</f>
        <v/>
      </c>
      <c r="KV29" s="139" t="str">
        <f>IF($B$2=1,IF('ม.ค.'!AH29="","",'ม.ค.'!AH29),IF('ม.ค.'!AH59="","",'ม.ค.'!AH59))</f>
        <v/>
      </c>
      <c r="KW29" s="139" t="str">
        <f>IF($B$2=1,IF('ม.ค.'!AI29="","",'ม.ค.'!AI29),IF('ม.ค.'!AI59="","",'ม.ค.'!AI59))</f>
        <v/>
      </c>
      <c r="KX29" s="138">
        <f t="shared" si="19"/>
        <v>26</v>
      </c>
      <c r="KY29" s="139"/>
      <c r="KZ29" s="139" t="str">
        <f>IF($B$2=1,IF('ก.พ.'!D29="","",'ก.พ.'!D29),IF('ก.พ.'!D59="","",'ก.พ.'!D59))</f>
        <v/>
      </c>
      <c r="LA29" s="139" t="str">
        <f>IF($B$2=1,IF('ก.พ.'!E29="","",'ก.พ.'!E29),IF('ก.พ.'!E59="","",'ก.พ.'!E59))</f>
        <v/>
      </c>
      <c r="LB29" s="139" t="str">
        <f>IF($B$2=1,IF('ก.พ.'!F29="","",'ก.พ.'!F29),IF('ก.พ.'!F59="","",'ก.พ.'!F59))</f>
        <v/>
      </c>
      <c r="LC29" s="139" t="str">
        <f>IF($B$2=1,IF('ก.พ.'!G29="","",'ก.พ.'!G29),IF('ก.พ.'!G59="","",'ก.พ.'!G59))</f>
        <v/>
      </c>
      <c r="LD29" s="139" t="str">
        <f>IF($B$2=1,IF('ก.พ.'!H29="","",'ก.พ.'!H29),IF('ก.พ.'!H59="","",'ก.พ.'!H59))</f>
        <v/>
      </c>
      <c r="LE29" s="139" t="str">
        <f>IF($B$2=1,IF('ก.พ.'!I29="","",'ก.พ.'!I29),IF('ก.พ.'!I59="","",'ก.พ.'!I59))</f>
        <v/>
      </c>
      <c r="LF29" s="139" t="str">
        <f>IF($B$2=1,IF('ก.พ.'!J29="","",'ก.พ.'!J29),IF('ก.พ.'!J59="","",'ก.พ.'!J59))</f>
        <v/>
      </c>
      <c r="LG29" s="139" t="str">
        <f>IF($B$2=1,IF('ก.พ.'!K29="","",'ก.พ.'!K29),IF('ก.พ.'!K59="","",'ก.พ.'!K59))</f>
        <v/>
      </c>
      <c r="LH29" s="139" t="str">
        <f>IF($B$2=1,IF('ก.พ.'!L29="","",'ก.พ.'!L29),IF('ก.พ.'!L59="","",'ก.พ.'!L59))</f>
        <v/>
      </c>
      <c r="LI29" s="139" t="str">
        <f>IF($B$2=1,IF('ก.พ.'!M29="","",'ก.พ.'!M29),IF('ก.พ.'!M59="","",'ก.พ.'!M59))</f>
        <v/>
      </c>
      <c r="LJ29" s="139" t="str">
        <f>IF($B$2=1,IF('ก.พ.'!N29="","",'ก.พ.'!N29),IF('ก.พ.'!N59="","",'ก.พ.'!N59))</f>
        <v/>
      </c>
      <c r="LK29" s="139" t="str">
        <f>IF($B$2=1,IF('ก.พ.'!O29="","",'ก.พ.'!O29),IF('ก.พ.'!O59="","",'ก.พ.'!O59))</f>
        <v/>
      </c>
      <c r="LL29" s="139" t="str">
        <f>IF($B$2=1,IF('ก.พ.'!P29="","",'ก.พ.'!P29),IF('ก.พ.'!P59="","",'ก.พ.'!P59))</f>
        <v/>
      </c>
      <c r="LM29" s="139" t="str">
        <f>IF($B$2=1,IF('ก.พ.'!Q29="","",'ก.พ.'!Q29),IF('ก.พ.'!Q59="","",'ก.พ.'!Q59))</f>
        <v/>
      </c>
      <c r="LN29" s="139" t="str">
        <f>IF($B$2=1,IF('ก.พ.'!R29="","",'ก.พ.'!R29),IF('ก.พ.'!R59="","",'ก.พ.'!R59))</f>
        <v/>
      </c>
      <c r="LO29" s="139" t="str">
        <f>IF($B$2=1,IF('ก.พ.'!S29="","",'ก.พ.'!S29),IF('ก.พ.'!S59="","",'ก.พ.'!S59))</f>
        <v/>
      </c>
      <c r="LP29" s="139" t="str">
        <f>IF($B$2=1,IF('ก.พ.'!T29="","",'ก.พ.'!T29),IF('ก.พ.'!T59="","",'ก.พ.'!T59))</f>
        <v/>
      </c>
      <c r="LQ29" s="139" t="str">
        <f>IF($B$2=1,IF('ก.พ.'!U29="","",'ก.พ.'!U29),IF('ก.พ.'!U59="","",'ก.พ.'!U59))</f>
        <v/>
      </c>
      <c r="LR29" s="139" t="str">
        <f>IF($B$2=1,IF('ก.พ.'!V29="","",'ก.พ.'!V29),IF('ก.พ.'!V59="","",'ก.พ.'!V59))</f>
        <v/>
      </c>
      <c r="LS29" s="139" t="str">
        <f>IF($B$2=1,IF('ก.พ.'!W29="","",'ก.พ.'!W29),IF('ก.พ.'!W59="","",'ก.พ.'!W59))</f>
        <v/>
      </c>
      <c r="LT29" s="139" t="str">
        <f>IF($B$2=1,IF('ก.พ.'!X29="","",'ก.พ.'!X29),IF('ก.พ.'!X59="","",'ก.พ.'!X59))</f>
        <v/>
      </c>
      <c r="LU29" s="139" t="str">
        <f>IF($B$2=1,IF('ก.พ.'!Y29="","",'ก.พ.'!Y29),IF('ก.พ.'!Y59="","",'ก.พ.'!Y59))</f>
        <v/>
      </c>
      <c r="LV29" s="139" t="str">
        <f>IF($B$2=1,IF('ก.พ.'!Z29="","",'ก.พ.'!Z29),IF('ก.พ.'!Z59="","",'ก.พ.'!Z59))</f>
        <v/>
      </c>
      <c r="LW29" s="139" t="str">
        <f>IF($B$2=1,IF('ก.พ.'!AA29="","",'ก.พ.'!AA29),IF('ก.พ.'!AA59="","",'ก.พ.'!AA59))</f>
        <v/>
      </c>
      <c r="LX29" s="139" t="str">
        <f>IF($B$2=1,IF('ก.พ.'!AB29="","",'ก.พ.'!AB29),IF('ก.พ.'!AB59="","",'ก.พ.'!AB59))</f>
        <v/>
      </c>
      <c r="LY29" s="139" t="str">
        <f>IF($B$2=1,IF('ก.พ.'!AC29="","",'ก.พ.'!AC29),IF('ก.พ.'!AC59="","",'ก.พ.'!AC59))</f>
        <v/>
      </c>
      <c r="LZ29" s="139" t="str">
        <f>IF($B$2=1,IF('ก.พ.'!AD29="","",'ก.พ.'!AD29),IF('ก.พ.'!AD59="","",'ก.พ.'!AD59))</f>
        <v/>
      </c>
      <c r="MA29" s="139" t="str">
        <f>IF($B$2=1,IF('ก.พ.'!AE29="","",'ก.พ.'!AE29),IF('ก.พ.'!AE59="","",'ก.พ.'!AE59))</f>
        <v/>
      </c>
      <c r="MB29" s="139" t="str">
        <f>IF($B$2=1,IF('ก.พ.'!AF29="","",'ก.พ.'!AF29),IF('ก.พ.'!AF59="","",'ก.พ.'!AF59))</f>
        <v/>
      </c>
      <c r="MC29" s="139" t="str">
        <f>IF($B$2=1,IF('ก.พ.'!AG29="","",'ก.พ.'!AG29),IF('ก.พ.'!AG59="","",'ก.พ.'!AG59))</f>
        <v/>
      </c>
      <c r="MD29" s="139" t="str">
        <f>IF($B$2=1,IF('ก.พ.'!AH29="","",'ก.พ.'!AH29),IF('ก.พ.'!AH59="","",'ก.พ.'!AH59))</f>
        <v/>
      </c>
      <c r="ME29" s="139" t="str">
        <f>IF($B$2=1,IF('ก.พ.'!AI29="","",'ก.พ.'!AI29),IF('ก.พ.'!AI59="","",'ก.พ.'!AI59))</f>
        <v/>
      </c>
      <c r="MF29" s="138">
        <f t="shared" si="20"/>
        <v>26</v>
      </c>
      <c r="MG29" s="139"/>
      <c r="MH29" s="139" t="str">
        <f>IF($B$2=1,IF('มี.ค.'!D29="","",'มี.ค.'!D29),IF('มี.ค.'!D59="","",'มี.ค.'!D59))</f>
        <v/>
      </c>
      <c r="MI29" s="139" t="str">
        <f>IF($B$2=1,IF('มี.ค.'!E29="","",'มี.ค.'!E29),IF('มี.ค.'!E59="","",'มี.ค.'!E59))</f>
        <v/>
      </c>
      <c r="MJ29" s="139" t="str">
        <f>IF($B$2=1,IF('มี.ค.'!F29="","",'มี.ค.'!F29),IF('มี.ค.'!F59="","",'มี.ค.'!F59))</f>
        <v/>
      </c>
      <c r="MK29" s="139" t="str">
        <f>IF($B$2=1,IF('มี.ค.'!G29="","",'มี.ค.'!G29),IF('มี.ค.'!G59="","",'มี.ค.'!G59))</f>
        <v/>
      </c>
      <c r="ML29" s="139" t="str">
        <f>IF($B$2=1,IF('มี.ค.'!H29="","",'มี.ค.'!H29),IF('มี.ค.'!H59="","",'มี.ค.'!H59))</f>
        <v/>
      </c>
      <c r="MM29" s="139" t="str">
        <f>IF($B$2=1,IF('มี.ค.'!I29="","",'มี.ค.'!I29),IF('มี.ค.'!I59="","",'มี.ค.'!I59))</f>
        <v/>
      </c>
      <c r="MN29" s="139" t="str">
        <f>IF($B$2=1,IF('มี.ค.'!J29="","",'มี.ค.'!J29),IF('มี.ค.'!J59="","",'มี.ค.'!J59))</f>
        <v/>
      </c>
      <c r="MO29" s="139" t="str">
        <f>IF($B$2=1,IF('มี.ค.'!K29="","",'มี.ค.'!K29),IF('มี.ค.'!K59="","",'มี.ค.'!K59))</f>
        <v/>
      </c>
      <c r="MP29" s="139" t="str">
        <f>IF($B$2=1,IF('มี.ค.'!L29="","",'มี.ค.'!L29),IF('มี.ค.'!L59="","",'มี.ค.'!L59))</f>
        <v/>
      </c>
      <c r="MQ29" s="139" t="str">
        <f>IF($B$2=1,IF('มี.ค.'!M29="","",'มี.ค.'!M29),IF('มี.ค.'!M59="","",'มี.ค.'!M59))</f>
        <v/>
      </c>
      <c r="MR29" s="139" t="str">
        <f>IF($B$2=1,IF('มี.ค.'!N29="","",'มี.ค.'!N29),IF('มี.ค.'!N59="","",'มี.ค.'!N59))</f>
        <v/>
      </c>
      <c r="MS29" s="139" t="str">
        <f>IF($B$2=1,IF('มี.ค.'!O29="","",'มี.ค.'!O29),IF('มี.ค.'!O59="","",'มี.ค.'!O59))</f>
        <v/>
      </c>
      <c r="MT29" s="139" t="str">
        <f>IF($B$2=1,IF('มี.ค.'!P29="","",'มี.ค.'!P29),IF('มี.ค.'!P59="","",'มี.ค.'!P59))</f>
        <v/>
      </c>
      <c r="MU29" s="139" t="str">
        <f>IF($B$2=1,IF('มี.ค.'!Q29="","",'มี.ค.'!Q29),IF('มี.ค.'!Q59="","",'มี.ค.'!Q59))</f>
        <v/>
      </c>
      <c r="MV29" s="139" t="str">
        <f>IF($B$2=1,IF('มี.ค.'!R29="","",'มี.ค.'!R29),IF('มี.ค.'!R59="","",'มี.ค.'!R59))</f>
        <v/>
      </c>
      <c r="MW29" s="139" t="str">
        <f>IF($B$2=1,IF('มี.ค.'!S29="","",'มี.ค.'!S29),IF('มี.ค.'!S59="","",'มี.ค.'!S59))</f>
        <v/>
      </c>
      <c r="MX29" s="139" t="str">
        <f>IF($B$2=1,IF('มี.ค.'!T29="","",'มี.ค.'!T29),IF('มี.ค.'!T59="","",'มี.ค.'!T59))</f>
        <v/>
      </c>
      <c r="MY29" s="139" t="str">
        <f>IF($B$2=1,IF('มี.ค.'!U29="","",'มี.ค.'!U29),IF('มี.ค.'!U59="","",'มี.ค.'!U59))</f>
        <v/>
      </c>
      <c r="MZ29" s="139" t="str">
        <f>IF($B$2=1,IF('มี.ค.'!V29="","",'มี.ค.'!V29),IF('มี.ค.'!V59="","",'มี.ค.'!V59))</f>
        <v/>
      </c>
      <c r="NA29" s="139" t="str">
        <f>IF($B$2=1,IF('มี.ค.'!W29="","",'มี.ค.'!W29),IF('มี.ค.'!W59="","",'มี.ค.'!W59))</f>
        <v/>
      </c>
      <c r="NB29" s="139" t="str">
        <f>IF($B$2=1,IF('มี.ค.'!X29="","",'มี.ค.'!X29),IF('มี.ค.'!X59="","",'มี.ค.'!X59))</f>
        <v/>
      </c>
      <c r="NC29" s="139" t="str">
        <f>IF($B$2=1,IF('มี.ค.'!Y29="","",'มี.ค.'!Y29),IF('มี.ค.'!Y59="","",'มี.ค.'!Y59))</f>
        <v/>
      </c>
      <c r="ND29" s="139" t="str">
        <f>IF($B$2=1,IF('มี.ค.'!Z29="","",'มี.ค.'!Z29),IF('มี.ค.'!Z59="","",'มี.ค.'!Z59))</f>
        <v/>
      </c>
      <c r="NE29" s="139" t="str">
        <f>IF($B$2=1,IF('มี.ค.'!AA29="","",'มี.ค.'!AA29),IF('มี.ค.'!AA59="","",'มี.ค.'!AA59))</f>
        <v/>
      </c>
      <c r="NF29" s="139" t="str">
        <f>IF($B$2=1,IF('มี.ค.'!AB29="","",'มี.ค.'!AB29),IF('มี.ค.'!AB59="","",'มี.ค.'!AB59))</f>
        <v/>
      </c>
      <c r="NG29" s="139" t="str">
        <f>IF($B$2=1,IF('มี.ค.'!AC29="","",'มี.ค.'!AC29),IF('มี.ค.'!AC59="","",'มี.ค.'!AC59))</f>
        <v/>
      </c>
      <c r="NH29" s="139" t="str">
        <f>IF($B$2=1,IF('มี.ค.'!AD29="","",'มี.ค.'!AD29),IF('มี.ค.'!AD59="","",'มี.ค.'!AD59))</f>
        <v/>
      </c>
      <c r="NI29" s="139" t="str">
        <f>IF($B$2=1,IF('มี.ค.'!AE29="","",'มี.ค.'!AE29),IF('มี.ค.'!AE59="","",'มี.ค.'!AE59))</f>
        <v/>
      </c>
      <c r="NJ29" s="139" t="str">
        <f>IF($B$2=1,IF('มี.ค.'!AF29="","",'มี.ค.'!AF29),IF('มี.ค.'!AF59="","",'มี.ค.'!AF59))</f>
        <v/>
      </c>
      <c r="NK29" s="139" t="str">
        <f>IF($B$2=1,IF('มี.ค.'!AG29="","",'มี.ค.'!AG29),IF('มี.ค.'!AG59="","",'มี.ค.'!AG59))</f>
        <v/>
      </c>
      <c r="NL29" s="139" t="str">
        <f>IF($B$2=1,IF('มี.ค.'!AH29="","",'มี.ค.'!AH29),IF('มี.ค.'!AH59="","",'มี.ค.'!AH59))</f>
        <v/>
      </c>
      <c r="NM29" s="139" t="str">
        <f>IF($B$2=1,IF('มี.ค.'!AI29="","",'มี.ค.'!AI29),IF('มี.ค.'!AI59="","",'มี.ค.'!AI59))</f>
        <v/>
      </c>
    </row>
    <row r="30" spans="1:377" ht="21" customHeight="1" x14ac:dyDescent="0.35">
      <c r="A30" s="125"/>
      <c r="B30" s="125"/>
      <c r="C30" s="125"/>
      <c r="D30" s="138">
        <f t="shared" si="21"/>
        <v>27</v>
      </c>
      <c r="E30" s="139"/>
      <c r="F30" s="139" t="str">
        <f>IF($B$2=1,IF('พ.ค.'!D30="","",'พ.ค.'!D30),IF('พ.ค.'!D60="","",'พ.ค.'!D60))</f>
        <v/>
      </c>
      <c r="G30" s="139" t="str">
        <f>IF($B$2=1,IF('พ.ค.'!E30="","",'พ.ค.'!E30),IF('พ.ค.'!E60="","",'พ.ค.'!E60))</f>
        <v/>
      </c>
      <c r="H30" s="139" t="str">
        <f>IF($B$2=1,IF('พ.ค.'!F30="","",'พ.ค.'!F30),IF('พ.ค.'!F60="","",'พ.ค.'!F60))</f>
        <v/>
      </c>
      <c r="I30" s="139" t="str">
        <f>IF($B$2=1,IF('พ.ค.'!G30="","",'พ.ค.'!G30),IF('พ.ค.'!G60="","",'พ.ค.'!G60))</f>
        <v/>
      </c>
      <c r="J30" s="139" t="str">
        <f>IF($B$2=1,IF('พ.ค.'!H30="","",'พ.ค.'!H30),IF('พ.ค.'!H60="","",'พ.ค.'!H60))</f>
        <v/>
      </c>
      <c r="K30" s="139" t="str">
        <f>IF($B$2=1,IF('พ.ค.'!I30="","",'พ.ค.'!I30),IF('พ.ค.'!I60="","",'พ.ค.'!I60))</f>
        <v/>
      </c>
      <c r="L30" s="139" t="str">
        <f>IF($B$2=1,IF('พ.ค.'!J30="","",'พ.ค.'!J30),IF('พ.ค.'!J60="","",'พ.ค.'!J60))</f>
        <v/>
      </c>
      <c r="M30" s="139" t="str">
        <f>IF($B$2=1,IF('พ.ค.'!K30="","",'พ.ค.'!K30),IF('พ.ค.'!K60="","",'พ.ค.'!K60))</f>
        <v/>
      </c>
      <c r="N30" s="139" t="str">
        <f>IF($B$2=1,IF('พ.ค.'!L30="","",'พ.ค.'!L30),IF('พ.ค.'!L60="","",'พ.ค.'!L60))</f>
        <v/>
      </c>
      <c r="O30" s="139" t="str">
        <f>IF($B$2=1,IF('พ.ค.'!M30="","",'พ.ค.'!M30),IF('พ.ค.'!M60="","",'พ.ค.'!M60))</f>
        <v/>
      </c>
      <c r="P30" s="139" t="str">
        <f>IF($B$2=1,IF('พ.ค.'!N30="","",'พ.ค.'!N30),IF('พ.ค.'!N60="","",'พ.ค.'!N60))</f>
        <v/>
      </c>
      <c r="Q30" s="139" t="str">
        <f>IF($B$2=1,IF('พ.ค.'!O30="","",'พ.ค.'!O30),IF('พ.ค.'!O60="","",'พ.ค.'!O60))</f>
        <v/>
      </c>
      <c r="R30" s="139" t="str">
        <f>IF($B$2=1,IF('พ.ค.'!P30="","",'พ.ค.'!P30),IF('พ.ค.'!P60="","",'พ.ค.'!P60))</f>
        <v/>
      </c>
      <c r="S30" s="139" t="str">
        <f>IF($B$2=1,IF('พ.ค.'!Q30="","",'พ.ค.'!Q30),IF('พ.ค.'!Q60="","",'พ.ค.'!Q60))</f>
        <v/>
      </c>
      <c r="T30" s="139" t="str">
        <f>IF($B$2=1,IF('พ.ค.'!R30="","",'พ.ค.'!R30),IF('พ.ค.'!R60="","",'พ.ค.'!R60))</f>
        <v/>
      </c>
      <c r="U30" s="139" t="str">
        <f>IF($B$2=1,IF('พ.ค.'!S30="","",'พ.ค.'!S30),IF('พ.ค.'!S60="","",'พ.ค.'!S60))</f>
        <v/>
      </c>
      <c r="V30" s="139" t="str">
        <f>IF($B$2=1,IF('พ.ค.'!T30="","",'พ.ค.'!T30),IF('พ.ค.'!T60="","",'พ.ค.'!T60))</f>
        <v/>
      </c>
      <c r="W30" s="139" t="str">
        <f>IF($B$2=1,IF('พ.ค.'!U30="","",'พ.ค.'!U30),IF('พ.ค.'!U60="","",'พ.ค.'!U60))</f>
        <v/>
      </c>
      <c r="X30" s="139" t="str">
        <f>IF($B$2=1,IF('พ.ค.'!V30="","",'พ.ค.'!V30),IF('พ.ค.'!V60="","",'พ.ค.'!V60))</f>
        <v/>
      </c>
      <c r="Y30" s="139" t="str">
        <f>IF($B$2=1,IF('พ.ค.'!W30="","",'พ.ค.'!W30),IF('พ.ค.'!W60="","",'พ.ค.'!W60))</f>
        <v/>
      </c>
      <c r="Z30" s="139" t="str">
        <f>IF($B$2=1,IF('พ.ค.'!X30="","",'พ.ค.'!X30),IF('พ.ค.'!X60="","",'พ.ค.'!X60))</f>
        <v/>
      </c>
      <c r="AA30" s="139" t="str">
        <f>IF($B$2=1,IF('พ.ค.'!Y30="","",'พ.ค.'!Y30),IF('พ.ค.'!Y60="","",'พ.ค.'!Y60))</f>
        <v/>
      </c>
      <c r="AB30" s="139" t="str">
        <f>IF($B$2=1,IF('พ.ค.'!Z30="","",'พ.ค.'!Z30),IF('พ.ค.'!Z60="","",'พ.ค.'!Z60))</f>
        <v/>
      </c>
      <c r="AC30" s="139" t="str">
        <f>IF($B$2=1,IF('พ.ค.'!AA30="","",'พ.ค.'!AA30),IF('พ.ค.'!AA60="","",'พ.ค.'!AA60))</f>
        <v/>
      </c>
      <c r="AD30" s="139" t="str">
        <f>IF($B$2=1,IF('พ.ค.'!AB30="","",'พ.ค.'!AB30),IF('พ.ค.'!AB60="","",'พ.ค.'!AB60))</f>
        <v/>
      </c>
      <c r="AE30" s="139" t="str">
        <f>IF($B$2=1,IF('พ.ค.'!AC30="","",'พ.ค.'!AC30),IF('พ.ค.'!AC60="","",'พ.ค.'!AC60))</f>
        <v/>
      </c>
      <c r="AF30" s="139" t="str">
        <f>IF($B$2=1,IF('พ.ค.'!AD30="","",'พ.ค.'!AD30),IF('พ.ค.'!AD60="","",'พ.ค.'!AD60))</f>
        <v/>
      </c>
      <c r="AG30" s="139" t="str">
        <f>IF($B$2=1,IF('พ.ค.'!AE30="","",'พ.ค.'!AE30),IF('พ.ค.'!AE60="","",'พ.ค.'!AE60))</f>
        <v/>
      </c>
      <c r="AH30" s="139" t="str">
        <f>IF($B$2=1,IF('พ.ค.'!AF30="","",'พ.ค.'!AF30),IF('พ.ค.'!AF60="","",'พ.ค.'!AF60))</f>
        <v/>
      </c>
      <c r="AI30" s="139" t="str">
        <f>IF($B$2=1,IF('พ.ค.'!AG30="","",'พ.ค.'!AG30),IF('พ.ค.'!AG60="","",'พ.ค.'!AG60))</f>
        <v/>
      </c>
      <c r="AJ30" s="139" t="str">
        <f>IF($B$2=1,IF('พ.ค.'!AH30="","",'พ.ค.'!AH30),IF('พ.ค.'!AH60="","",'พ.ค.'!AH60))</f>
        <v/>
      </c>
      <c r="AK30" s="139" t="str">
        <f>IF($B$2=1,IF('พ.ค.'!AI30="","",'พ.ค.'!AI30),IF('พ.ค.'!AI60="","",'พ.ค.'!AI60))</f>
        <v/>
      </c>
      <c r="AL30" s="138">
        <f t="shared" si="11"/>
        <v>27</v>
      </c>
      <c r="AM30" s="139"/>
      <c r="AN30" s="139" t="str">
        <f>IF($B$2=1,IF('มิ.ย.'!D30="","",'มิ.ย.'!D30),IF('มิ.ย.'!D60="","",'มิ.ย.'!D60))</f>
        <v/>
      </c>
      <c r="AO30" s="139" t="str">
        <f>IF($B$2=1,IF('มิ.ย.'!E30="","",'มิ.ย.'!E30),IF('มิ.ย.'!E60="","",'มิ.ย.'!E60))</f>
        <v/>
      </c>
      <c r="AP30" s="139" t="str">
        <f>IF($B$2=1,IF('มิ.ย.'!F30="","",'มิ.ย.'!F30),IF('มิ.ย.'!F60="","",'มิ.ย.'!F60))</f>
        <v/>
      </c>
      <c r="AQ30" s="139" t="str">
        <f>IF($B$2=1,IF('มิ.ย.'!G30="","",'มิ.ย.'!G30),IF('มิ.ย.'!G60="","",'มิ.ย.'!G60))</f>
        <v/>
      </c>
      <c r="AR30" s="139" t="str">
        <f>IF($B$2=1,IF('มิ.ย.'!H30="","",'มิ.ย.'!H30),IF('มิ.ย.'!H60="","",'มิ.ย.'!H60))</f>
        <v/>
      </c>
      <c r="AS30" s="139" t="str">
        <f>IF($B$2=1,IF('มิ.ย.'!I30="","",'มิ.ย.'!I30),IF('มิ.ย.'!I60="","",'มิ.ย.'!I60))</f>
        <v/>
      </c>
      <c r="AT30" s="139" t="str">
        <f>IF($B$2=1,IF('มิ.ย.'!J30="","",'มิ.ย.'!J30),IF('มิ.ย.'!J60="","",'มิ.ย.'!J60))</f>
        <v/>
      </c>
      <c r="AU30" s="139" t="str">
        <f>IF($B$2=1,IF('มิ.ย.'!K30="","",'มิ.ย.'!K30),IF('มิ.ย.'!K60="","",'มิ.ย.'!K60))</f>
        <v/>
      </c>
      <c r="AV30" s="139" t="str">
        <f>IF($B$2=1,IF('มิ.ย.'!L30="","",'มิ.ย.'!L30),IF('มิ.ย.'!L60="","",'มิ.ย.'!L60))</f>
        <v/>
      </c>
      <c r="AW30" s="139" t="str">
        <f>IF($B$2=1,IF('มิ.ย.'!M30="","",'มิ.ย.'!M30),IF('มิ.ย.'!M60="","",'มิ.ย.'!M60))</f>
        <v/>
      </c>
      <c r="AX30" s="139" t="str">
        <f>IF($B$2=1,IF('มิ.ย.'!N30="","",'มิ.ย.'!N30),IF('มิ.ย.'!N60="","",'มิ.ย.'!N60))</f>
        <v/>
      </c>
      <c r="AY30" s="139" t="str">
        <f>IF($B$2=1,IF('มิ.ย.'!O30="","",'มิ.ย.'!O30),IF('มิ.ย.'!O60="","",'มิ.ย.'!O60))</f>
        <v/>
      </c>
      <c r="AZ30" s="139" t="str">
        <f>IF($B$2=1,IF('มิ.ย.'!P30="","",'มิ.ย.'!P30),IF('มิ.ย.'!P60="","",'มิ.ย.'!P60))</f>
        <v/>
      </c>
      <c r="BA30" s="139" t="str">
        <f>IF($B$2=1,IF('มิ.ย.'!Q30="","",'มิ.ย.'!Q30),IF('มิ.ย.'!Q60="","",'มิ.ย.'!Q60))</f>
        <v/>
      </c>
      <c r="BB30" s="139" t="str">
        <f>IF($B$2=1,IF('มิ.ย.'!R30="","",'มิ.ย.'!R30),IF('มิ.ย.'!R60="","",'มิ.ย.'!R60))</f>
        <v/>
      </c>
      <c r="BC30" s="139" t="str">
        <f>IF($B$2=1,IF('มิ.ย.'!S30="","",'มิ.ย.'!S30),IF('มิ.ย.'!S60="","",'มิ.ย.'!S60))</f>
        <v/>
      </c>
      <c r="BD30" s="139" t="str">
        <f>IF($B$2=1,IF('มิ.ย.'!T30="","",'มิ.ย.'!T30),IF('มิ.ย.'!T60="","",'มิ.ย.'!T60))</f>
        <v/>
      </c>
      <c r="BE30" s="139" t="str">
        <f>IF($B$2=1,IF('มิ.ย.'!U30="","",'มิ.ย.'!U30),IF('มิ.ย.'!U60="","",'มิ.ย.'!U60))</f>
        <v/>
      </c>
      <c r="BF30" s="139" t="str">
        <f>IF($B$2=1,IF('มิ.ย.'!V30="","",'มิ.ย.'!V30),IF('มิ.ย.'!V60="","",'มิ.ย.'!V60))</f>
        <v/>
      </c>
      <c r="BG30" s="139" t="str">
        <f>IF($B$2=1,IF('มิ.ย.'!W30="","",'มิ.ย.'!W30),IF('มิ.ย.'!W60="","",'มิ.ย.'!W60))</f>
        <v/>
      </c>
      <c r="BH30" s="139" t="str">
        <f>IF($B$2=1,IF('มิ.ย.'!X30="","",'มิ.ย.'!X30),IF('มิ.ย.'!X60="","",'มิ.ย.'!X60))</f>
        <v/>
      </c>
      <c r="BI30" s="139" t="str">
        <f>IF($B$2=1,IF('มิ.ย.'!Y30="","",'มิ.ย.'!Y30),IF('มิ.ย.'!Y60="","",'มิ.ย.'!Y60))</f>
        <v/>
      </c>
      <c r="BJ30" s="139" t="str">
        <f>IF($B$2=1,IF('มิ.ย.'!Z30="","",'มิ.ย.'!Z30),IF('มิ.ย.'!Z60="","",'มิ.ย.'!Z60))</f>
        <v/>
      </c>
      <c r="BK30" s="139" t="str">
        <f>IF($B$2=1,IF('มิ.ย.'!AA30="","",'มิ.ย.'!AA30),IF('มิ.ย.'!AA60="","",'มิ.ย.'!AA60))</f>
        <v/>
      </c>
      <c r="BL30" s="139" t="str">
        <f>IF($B$2=1,IF('มิ.ย.'!AB30="","",'มิ.ย.'!AB30),IF('มิ.ย.'!AB60="","",'มิ.ย.'!AB60))</f>
        <v/>
      </c>
      <c r="BM30" s="139" t="str">
        <f>IF($B$2=1,IF('มิ.ย.'!AC30="","",'มิ.ย.'!AC30),IF('มิ.ย.'!AC60="","",'มิ.ย.'!AC60))</f>
        <v/>
      </c>
      <c r="BN30" s="139" t="str">
        <f>IF($B$2=1,IF('มิ.ย.'!AD30="","",'มิ.ย.'!AD30),IF('มิ.ย.'!AD60="","",'มิ.ย.'!AD60))</f>
        <v/>
      </c>
      <c r="BO30" s="139" t="str">
        <f>IF($B$2=1,IF('มิ.ย.'!AE30="","",'มิ.ย.'!AE30),IF('มิ.ย.'!AE60="","",'มิ.ย.'!AE60))</f>
        <v/>
      </c>
      <c r="BP30" s="139" t="str">
        <f>IF($B$2=1,IF('มิ.ย.'!AF30="","",'มิ.ย.'!AF30),IF('มิ.ย.'!AF60="","",'มิ.ย.'!AF60))</f>
        <v/>
      </c>
      <c r="BQ30" s="139" t="str">
        <f>IF($B$2=1,IF('มิ.ย.'!AG30="","",'มิ.ย.'!AG30),IF('มิ.ย.'!AG60="","",'มิ.ย.'!AG60))</f>
        <v/>
      </c>
      <c r="BR30" s="139" t="str">
        <f>IF($B$2=1,IF('มิ.ย.'!AH30="","",'มิ.ย.'!AH30),IF('มิ.ย.'!AH60="","",'มิ.ย.'!AH60))</f>
        <v/>
      </c>
      <c r="BS30" s="139" t="str">
        <f>IF($B$2=1,IF('มิ.ย.'!AI30="","",'มิ.ย.'!AI30),IF('มิ.ย.'!AI60="","",'มิ.ย.'!AI60))</f>
        <v/>
      </c>
      <c r="BT30" s="138">
        <f t="shared" si="12"/>
        <v>27</v>
      </c>
      <c r="BU30" s="139"/>
      <c r="BV30" s="139" t="str">
        <f>IF($B$2=1,IF('ก.ค.'!D30="","",'ก.ค.'!D30),IF('ก.ค.'!D60="","",'ก.ค.'!D60))</f>
        <v/>
      </c>
      <c r="BW30" s="139" t="str">
        <f>IF($B$2=1,IF('ก.ค.'!E30="","",'ก.ค.'!E30),IF('ก.ค.'!E60="","",'ก.ค.'!E60))</f>
        <v/>
      </c>
      <c r="BX30" s="139" t="str">
        <f>IF($B$2=1,IF('ก.ค.'!F30="","",'ก.ค.'!F30),IF('ก.ค.'!F60="","",'ก.ค.'!F60))</f>
        <v/>
      </c>
      <c r="BY30" s="139" t="str">
        <f>IF($B$2=1,IF('ก.ค.'!G30="","",'ก.ค.'!G30),IF('ก.ค.'!G60="","",'ก.ค.'!G60))</f>
        <v/>
      </c>
      <c r="BZ30" s="139" t="str">
        <f>IF($B$2=1,IF('ก.ค.'!H30="","",'ก.ค.'!H30),IF('ก.ค.'!H60="","",'ก.ค.'!H60))</f>
        <v/>
      </c>
      <c r="CA30" s="139" t="str">
        <f>IF($B$2=1,IF('ก.ค.'!I30="","",'ก.ค.'!I30),IF('ก.ค.'!I60="","",'ก.ค.'!I60))</f>
        <v/>
      </c>
      <c r="CB30" s="139" t="str">
        <f>IF($B$2=1,IF('ก.ค.'!J30="","",'ก.ค.'!J30),IF('ก.ค.'!J60="","",'ก.ค.'!J60))</f>
        <v/>
      </c>
      <c r="CC30" s="139" t="str">
        <f>IF($B$2=1,IF('ก.ค.'!K30="","",'ก.ค.'!K30),IF('ก.ค.'!K60="","",'ก.ค.'!K60))</f>
        <v/>
      </c>
      <c r="CD30" s="139" t="str">
        <f>IF($B$2=1,IF('ก.ค.'!L30="","",'ก.ค.'!L30),IF('ก.ค.'!L60="","",'ก.ค.'!L60))</f>
        <v/>
      </c>
      <c r="CE30" s="139" t="str">
        <f>IF($B$2=1,IF('ก.ค.'!M30="","",'ก.ค.'!M30),IF('ก.ค.'!M60="","",'ก.ค.'!M60))</f>
        <v/>
      </c>
      <c r="CF30" s="139" t="str">
        <f>IF($B$2=1,IF('ก.ค.'!N30="","",'ก.ค.'!N30),IF('ก.ค.'!N60="","",'ก.ค.'!N60))</f>
        <v/>
      </c>
      <c r="CG30" s="139" t="str">
        <f>IF($B$2=1,IF('ก.ค.'!O30="","",'ก.ค.'!O30),IF('ก.ค.'!O60="","",'ก.ค.'!O60))</f>
        <v/>
      </c>
      <c r="CH30" s="139" t="str">
        <f>IF($B$2=1,IF('ก.ค.'!P30="","",'ก.ค.'!P30),IF('ก.ค.'!P60="","",'ก.ค.'!P60))</f>
        <v/>
      </c>
      <c r="CI30" s="139" t="str">
        <f>IF($B$2=1,IF('ก.ค.'!Q30="","",'ก.ค.'!Q30),IF('ก.ค.'!Q60="","",'ก.ค.'!Q60))</f>
        <v/>
      </c>
      <c r="CJ30" s="139" t="str">
        <f>IF($B$2=1,IF('ก.ค.'!R30="","",'ก.ค.'!R30),IF('ก.ค.'!R60="","",'ก.ค.'!R60))</f>
        <v/>
      </c>
      <c r="CK30" s="139" t="str">
        <f>IF($B$2=1,IF('ก.ค.'!S30="","",'ก.ค.'!S30),IF('ก.ค.'!S60="","",'ก.ค.'!S60))</f>
        <v/>
      </c>
      <c r="CL30" s="139" t="str">
        <f>IF($B$2=1,IF('ก.ค.'!T30="","",'ก.ค.'!T30),IF('ก.ค.'!T60="","",'ก.ค.'!T60))</f>
        <v/>
      </c>
      <c r="CM30" s="139" t="str">
        <f>IF($B$2=1,IF('ก.ค.'!U30="","",'ก.ค.'!U30),IF('ก.ค.'!U60="","",'ก.ค.'!U60))</f>
        <v/>
      </c>
      <c r="CN30" s="139" t="str">
        <f>IF($B$2=1,IF('ก.ค.'!V30="","",'ก.ค.'!V30),IF('ก.ค.'!V60="","",'ก.ค.'!V60))</f>
        <v/>
      </c>
      <c r="CO30" s="139" t="str">
        <f>IF($B$2=1,IF('ก.ค.'!W30="","",'ก.ค.'!W30),IF('ก.ค.'!W60="","",'ก.ค.'!W60))</f>
        <v/>
      </c>
      <c r="CP30" s="139" t="str">
        <f>IF($B$2=1,IF('ก.ค.'!X30="","",'ก.ค.'!X30),IF('ก.ค.'!X60="","",'ก.ค.'!X60))</f>
        <v/>
      </c>
      <c r="CQ30" s="139" t="str">
        <f>IF($B$2=1,IF('ก.ค.'!Y30="","",'ก.ค.'!Y30),IF('ก.ค.'!Y60="","",'ก.ค.'!Y60))</f>
        <v/>
      </c>
      <c r="CR30" s="139" t="str">
        <f>IF($B$2=1,IF('ก.ค.'!Z30="","",'ก.ค.'!Z30),IF('ก.ค.'!Z60="","",'ก.ค.'!Z60))</f>
        <v/>
      </c>
      <c r="CS30" s="139" t="str">
        <f>IF($B$2=1,IF('ก.ค.'!AA30="","",'ก.ค.'!AA30),IF('ก.ค.'!AA60="","",'ก.ค.'!AA60))</f>
        <v/>
      </c>
      <c r="CT30" s="139" t="str">
        <f>IF($B$2=1,IF('ก.ค.'!AB30="","",'ก.ค.'!AB30),IF('ก.ค.'!AB60="","",'ก.ค.'!AB60))</f>
        <v/>
      </c>
      <c r="CU30" s="139" t="str">
        <f>IF($B$2=1,IF('ก.ค.'!AC30="","",'ก.ค.'!AC30),IF('ก.ค.'!AC60="","",'ก.ค.'!AC60))</f>
        <v/>
      </c>
      <c r="CV30" s="139" t="str">
        <f>IF($B$2=1,IF('ก.ค.'!AD30="","",'ก.ค.'!AD30),IF('ก.ค.'!AD60="","",'ก.ค.'!AD60))</f>
        <v/>
      </c>
      <c r="CW30" s="139" t="str">
        <f>IF($B$2=1,IF('ก.ค.'!AE30="","",'ก.ค.'!AE30),IF('ก.ค.'!AE60="","",'ก.ค.'!AE60))</f>
        <v/>
      </c>
      <c r="CX30" s="139" t="str">
        <f>IF($B$2=1,IF('ก.ค.'!AF30="","",'ก.ค.'!AF30),IF('ก.ค.'!AF60="","",'ก.ค.'!AF60))</f>
        <v/>
      </c>
      <c r="CY30" s="139" t="str">
        <f>IF($B$2=1,IF('ก.ค.'!AG30="","",'ก.ค.'!AG30),IF('ก.ค.'!AG60="","",'ก.ค.'!AG60))</f>
        <v/>
      </c>
      <c r="CZ30" s="139" t="str">
        <f>IF($B$2=1,IF('ก.ค.'!AH30="","",'ก.ค.'!AH30),IF('ก.ค.'!AH60="","",'ก.ค.'!AH60))</f>
        <v/>
      </c>
      <c r="DA30" s="139" t="str">
        <f>IF($B$2=1,IF('ก.ค.'!AI30="","",'ก.ค.'!AI30),IF('ก.ค.'!AI60="","",'ก.ค.'!AI60))</f>
        <v/>
      </c>
      <c r="DB30" s="138">
        <f t="shared" si="13"/>
        <v>27</v>
      </c>
      <c r="DC30" s="139"/>
      <c r="DD30" s="139" t="str">
        <f>IF($B$2=1,IF('ส.ค.'!D30="","",'ส.ค.'!D30),IF('ส.ค.'!D60="","",'ส.ค.'!D60))</f>
        <v/>
      </c>
      <c r="DE30" s="139" t="str">
        <f>IF($B$2=1,IF('ส.ค.'!E30="","",'ส.ค.'!E30),IF('ส.ค.'!E60="","",'ส.ค.'!E60))</f>
        <v/>
      </c>
      <c r="DF30" s="139" t="str">
        <f>IF($B$2=1,IF('ส.ค.'!F30="","",'ส.ค.'!F30),IF('ส.ค.'!F60="","",'ส.ค.'!F60))</f>
        <v/>
      </c>
      <c r="DG30" s="139" t="str">
        <f>IF($B$2=1,IF('ส.ค.'!G30="","",'ส.ค.'!G30),IF('ส.ค.'!G60="","",'ส.ค.'!G60))</f>
        <v/>
      </c>
      <c r="DH30" s="139" t="str">
        <f>IF($B$2=1,IF('ส.ค.'!H30="","",'ส.ค.'!H30),IF('ส.ค.'!H60="","",'ส.ค.'!H60))</f>
        <v/>
      </c>
      <c r="DI30" s="139" t="str">
        <f>IF($B$2=1,IF('ส.ค.'!I30="","",'ส.ค.'!I30),IF('ส.ค.'!I60="","",'ส.ค.'!I60))</f>
        <v/>
      </c>
      <c r="DJ30" s="139" t="str">
        <f>IF($B$2=1,IF('ส.ค.'!J30="","",'ส.ค.'!J30),IF('ส.ค.'!J60="","",'ส.ค.'!J60))</f>
        <v/>
      </c>
      <c r="DK30" s="139" t="str">
        <f>IF($B$2=1,IF('ส.ค.'!K30="","",'ส.ค.'!K30),IF('ส.ค.'!K60="","",'ส.ค.'!K60))</f>
        <v/>
      </c>
      <c r="DL30" s="139" t="str">
        <f>IF($B$2=1,IF('ส.ค.'!L30="","",'ส.ค.'!L30),IF('ส.ค.'!L60="","",'ส.ค.'!L60))</f>
        <v/>
      </c>
      <c r="DM30" s="139" t="str">
        <f>IF($B$2=1,IF('ส.ค.'!M30="","",'ส.ค.'!M30),IF('ส.ค.'!M60="","",'ส.ค.'!M60))</f>
        <v/>
      </c>
      <c r="DN30" s="139" t="str">
        <f>IF($B$2=1,IF('ส.ค.'!N30="","",'ส.ค.'!N30),IF('ส.ค.'!N60="","",'ส.ค.'!N60))</f>
        <v/>
      </c>
      <c r="DO30" s="139" t="str">
        <f>IF($B$2=1,IF('ส.ค.'!O30="","",'ส.ค.'!O30),IF('ส.ค.'!O60="","",'ส.ค.'!O60))</f>
        <v/>
      </c>
      <c r="DP30" s="139" t="str">
        <f>IF($B$2=1,IF('ส.ค.'!P30="","",'ส.ค.'!P30),IF('ส.ค.'!P60="","",'ส.ค.'!P60))</f>
        <v/>
      </c>
      <c r="DQ30" s="139" t="str">
        <f>IF($B$2=1,IF('ส.ค.'!Q30="","",'ส.ค.'!Q30),IF('ส.ค.'!Q60="","",'ส.ค.'!Q60))</f>
        <v/>
      </c>
      <c r="DR30" s="139" t="str">
        <f>IF($B$2=1,IF('ส.ค.'!R30="","",'ส.ค.'!R30),IF('ส.ค.'!R60="","",'ส.ค.'!R60))</f>
        <v/>
      </c>
      <c r="DS30" s="139" t="str">
        <f>IF($B$2=1,IF('ส.ค.'!S30="","",'ส.ค.'!S30),IF('ส.ค.'!S60="","",'ส.ค.'!S60))</f>
        <v/>
      </c>
      <c r="DT30" s="139" t="str">
        <f>IF($B$2=1,IF('ส.ค.'!T30="","",'ส.ค.'!T30),IF('ส.ค.'!T60="","",'ส.ค.'!T60))</f>
        <v/>
      </c>
      <c r="DU30" s="139" t="str">
        <f>IF($B$2=1,IF('ส.ค.'!U30="","",'ส.ค.'!U30),IF('ส.ค.'!U60="","",'ส.ค.'!U60))</f>
        <v/>
      </c>
      <c r="DV30" s="139" t="str">
        <f>IF($B$2=1,IF('ส.ค.'!V30="","",'ส.ค.'!V30),IF('ส.ค.'!V60="","",'ส.ค.'!V60))</f>
        <v/>
      </c>
      <c r="DW30" s="139" t="str">
        <f>IF($B$2=1,IF('ส.ค.'!W30="","",'ส.ค.'!W30),IF('ส.ค.'!W60="","",'ส.ค.'!W60))</f>
        <v/>
      </c>
      <c r="DX30" s="139" t="str">
        <f>IF($B$2=1,IF('ส.ค.'!X30="","",'ส.ค.'!X30),IF('ส.ค.'!X60="","",'ส.ค.'!X60))</f>
        <v/>
      </c>
      <c r="DY30" s="139" t="str">
        <f>IF($B$2=1,IF('ส.ค.'!Y30="","",'ส.ค.'!Y30),IF('ส.ค.'!Y60="","",'ส.ค.'!Y60))</f>
        <v/>
      </c>
      <c r="DZ30" s="139" t="str">
        <f>IF($B$2=1,IF('ส.ค.'!Z30="","",'ส.ค.'!Z30),IF('ส.ค.'!Z60="","",'ส.ค.'!Z60))</f>
        <v/>
      </c>
      <c r="EA30" s="139" t="str">
        <f>IF($B$2=1,IF('ส.ค.'!AA30="","",'ส.ค.'!AA30),IF('ส.ค.'!AA60="","",'ส.ค.'!AA60))</f>
        <v/>
      </c>
      <c r="EB30" s="139" t="str">
        <f>IF($B$2=1,IF('ส.ค.'!AB30="","",'ส.ค.'!AB30),IF('ส.ค.'!AB60="","",'ส.ค.'!AB60))</f>
        <v/>
      </c>
      <c r="EC30" s="139" t="str">
        <f>IF($B$2=1,IF('ส.ค.'!AC30="","",'ส.ค.'!AC30),IF('ส.ค.'!AC60="","",'ส.ค.'!AC60))</f>
        <v/>
      </c>
      <c r="ED30" s="139" t="str">
        <f>IF($B$2=1,IF('ส.ค.'!AD30="","",'ส.ค.'!AD30),IF('ส.ค.'!AD60="","",'ส.ค.'!AD60))</f>
        <v/>
      </c>
      <c r="EE30" s="139" t="str">
        <f>IF($B$2=1,IF('ส.ค.'!AE30="","",'ส.ค.'!AE30),IF('ส.ค.'!AE60="","",'ส.ค.'!AE60))</f>
        <v/>
      </c>
      <c r="EF30" s="139" t="str">
        <f>IF($B$2=1,IF('ส.ค.'!AF30="","",'ส.ค.'!AF30),IF('ส.ค.'!AF60="","",'ส.ค.'!AF60))</f>
        <v/>
      </c>
      <c r="EG30" s="139" t="str">
        <f>IF($B$2=1,IF('ส.ค.'!AG30="","",'ส.ค.'!AG30),IF('ส.ค.'!AG60="","",'ส.ค.'!AG60))</f>
        <v/>
      </c>
      <c r="EH30" s="139" t="str">
        <f>IF($B$2=1,IF('ส.ค.'!AH30="","",'ส.ค.'!AH30),IF('ส.ค.'!AH60="","",'ส.ค.'!AH60))</f>
        <v/>
      </c>
      <c r="EI30" s="139" t="str">
        <f>IF($B$2=1,IF('ส.ค.'!AI30="","",'ส.ค.'!AI30),IF('ส.ค.'!AI60="","",'ส.ค.'!AI60))</f>
        <v/>
      </c>
      <c r="EJ30" s="138">
        <f t="shared" si="14"/>
        <v>27</v>
      </c>
      <c r="EK30" s="139"/>
      <c r="EL30" s="139" t="str">
        <f>IF($B$2=1,IF('ก.ย.'!D30="","",'ก.ย.'!D30),IF('ก.ย.'!D60="","",'ก.ย.'!D60))</f>
        <v/>
      </c>
      <c r="EM30" s="139" t="str">
        <f>IF($B$2=1,IF('ก.ย.'!E30="","",'ก.ย.'!E30),IF('ก.ย.'!E60="","",'ก.ย.'!E60))</f>
        <v/>
      </c>
      <c r="EN30" s="139" t="str">
        <f>IF($B$2=1,IF('ก.ย.'!F30="","",'ก.ย.'!F30),IF('ก.ย.'!F60="","",'ก.ย.'!F60))</f>
        <v/>
      </c>
      <c r="EO30" s="139" t="str">
        <f>IF($B$2=1,IF('ก.ย.'!G30="","",'ก.ย.'!G30),IF('ก.ย.'!G60="","",'ก.ย.'!G60))</f>
        <v/>
      </c>
      <c r="EP30" s="139" t="str">
        <f>IF($B$2=1,IF('ก.ย.'!H30="","",'ก.ย.'!H30),IF('ก.ย.'!H60="","",'ก.ย.'!H60))</f>
        <v/>
      </c>
      <c r="EQ30" s="139" t="str">
        <f>IF($B$2=1,IF('ก.ย.'!I30="","",'ก.ย.'!I30),IF('ก.ย.'!I60="","",'ก.ย.'!I60))</f>
        <v/>
      </c>
      <c r="ER30" s="139" t="str">
        <f>IF($B$2=1,IF('ก.ย.'!J30="","",'ก.ย.'!J30),IF('ก.ย.'!J60="","",'ก.ย.'!J60))</f>
        <v/>
      </c>
      <c r="ES30" s="139" t="str">
        <f>IF($B$2=1,IF('ก.ย.'!K30="","",'ก.ย.'!K30),IF('ก.ย.'!K60="","",'ก.ย.'!K60))</f>
        <v/>
      </c>
      <c r="ET30" s="139" t="str">
        <f>IF($B$2=1,IF('ก.ย.'!L30="","",'ก.ย.'!L30),IF('ก.ย.'!L60="","",'ก.ย.'!L60))</f>
        <v/>
      </c>
      <c r="EU30" s="139" t="str">
        <f>IF($B$2=1,IF('ก.ย.'!M30="","",'ก.ย.'!M30),IF('ก.ย.'!M60="","",'ก.ย.'!M60))</f>
        <v/>
      </c>
      <c r="EV30" s="139" t="str">
        <f>IF($B$2=1,IF('ก.ย.'!N30="","",'ก.ย.'!N30),IF('ก.ย.'!N60="","",'ก.ย.'!N60))</f>
        <v/>
      </c>
      <c r="EW30" s="139" t="str">
        <f>IF($B$2=1,IF('ก.ย.'!O30="","",'ก.ย.'!O30),IF('ก.ย.'!O60="","",'ก.ย.'!O60))</f>
        <v/>
      </c>
      <c r="EX30" s="139" t="str">
        <f>IF($B$2=1,IF('ก.ย.'!P30="","",'ก.ย.'!P30),IF('ก.ย.'!P60="","",'ก.ย.'!P60))</f>
        <v/>
      </c>
      <c r="EY30" s="139" t="str">
        <f>IF($B$2=1,IF('ก.ย.'!Q30="","",'ก.ย.'!Q30),IF('ก.ย.'!Q60="","",'ก.ย.'!Q60))</f>
        <v/>
      </c>
      <c r="EZ30" s="139" t="str">
        <f>IF($B$2=1,IF('ก.ย.'!R30="","",'ก.ย.'!R30),IF('ก.ย.'!R60="","",'ก.ย.'!R60))</f>
        <v/>
      </c>
      <c r="FA30" s="139" t="str">
        <f>IF($B$2=1,IF('ก.ย.'!S30="","",'ก.ย.'!S30),IF('ก.ย.'!S60="","",'ก.ย.'!S60))</f>
        <v/>
      </c>
      <c r="FB30" s="139" t="str">
        <f>IF($B$2=1,IF('ก.ย.'!T30="","",'ก.ย.'!T30),IF('ก.ย.'!T60="","",'ก.ย.'!T60))</f>
        <v/>
      </c>
      <c r="FC30" s="139" t="str">
        <f>IF($B$2=1,IF('ก.ย.'!U30="","",'ก.ย.'!U30),IF('ก.ย.'!U60="","",'ก.ย.'!U60))</f>
        <v/>
      </c>
      <c r="FD30" s="139" t="str">
        <f>IF($B$2=1,IF('ก.ย.'!V30="","",'ก.ย.'!V30),IF('ก.ย.'!V60="","",'ก.ย.'!V60))</f>
        <v/>
      </c>
      <c r="FE30" s="139" t="str">
        <f>IF($B$2=1,IF('ก.ย.'!W30="","",'ก.ย.'!W30),IF('ก.ย.'!W60="","",'ก.ย.'!W60))</f>
        <v/>
      </c>
      <c r="FF30" s="139" t="str">
        <f>IF($B$2=1,IF('ก.ย.'!X30="","",'ก.ย.'!X30),IF('ก.ย.'!X60="","",'ก.ย.'!X60))</f>
        <v/>
      </c>
      <c r="FG30" s="139" t="str">
        <f>IF($B$2=1,IF('ก.ย.'!Y30="","",'ก.ย.'!Y30),IF('ก.ย.'!Y60="","",'ก.ย.'!Y60))</f>
        <v/>
      </c>
      <c r="FH30" s="139" t="str">
        <f>IF($B$2=1,IF('ก.ย.'!Z30="","",'ก.ย.'!Z30),IF('ก.ย.'!Z60="","",'ก.ย.'!Z60))</f>
        <v/>
      </c>
      <c r="FI30" s="139" t="str">
        <f>IF($B$2=1,IF('ก.ย.'!AA30="","",'ก.ย.'!AA30),IF('ก.ย.'!AA60="","",'ก.ย.'!AA60))</f>
        <v/>
      </c>
      <c r="FJ30" s="139" t="str">
        <f>IF($B$2=1,IF('ก.ย.'!AB30="","",'ก.ย.'!AB30),IF('ก.ย.'!AB60="","",'ก.ย.'!AB60))</f>
        <v/>
      </c>
      <c r="FK30" s="139" t="str">
        <f>IF($B$2=1,IF('ก.ย.'!AC30="","",'ก.ย.'!AC30),IF('ก.ย.'!AC60="","",'ก.ย.'!AC60))</f>
        <v/>
      </c>
      <c r="FL30" s="139" t="str">
        <f>IF($B$2=1,IF('ก.ย.'!AD30="","",'ก.ย.'!AD30),IF('ก.ย.'!AD60="","",'ก.ย.'!AD60))</f>
        <v/>
      </c>
      <c r="FM30" s="139" t="str">
        <f>IF($B$2=1,IF('ก.ย.'!AE30="","",'ก.ย.'!AE30),IF('ก.ย.'!AE60="","",'ก.ย.'!AE60))</f>
        <v/>
      </c>
      <c r="FN30" s="139" t="str">
        <f>IF($B$2=1,IF('ก.ย.'!AF30="","",'ก.ย.'!AF30),IF('ก.ย.'!AF60="","",'ก.ย.'!AF60))</f>
        <v/>
      </c>
      <c r="FO30" s="139" t="str">
        <f>IF($B$2=1,IF('ก.ย.'!AG30="","",'ก.ย.'!AG30),IF('ก.ย.'!AG60="","",'ก.ย.'!AG60))</f>
        <v/>
      </c>
      <c r="FP30" s="139" t="str">
        <f>IF($B$2=1,IF('ก.ย.'!AH30="","",'ก.ย.'!AH30),IF('ก.ย.'!AH60="","",'ก.ย.'!AH60))</f>
        <v/>
      </c>
      <c r="FQ30" s="139" t="str">
        <f>IF($B$2=1,IF('ก.ย.'!AI30="","",'ก.ย.'!AI30),IF('ก.ย.'!AI60="","",'ก.ย.'!AI60))</f>
        <v/>
      </c>
      <c r="FR30" s="138">
        <f t="shared" si="15"/>
        <v>27</v>
      </c>
      <c r="FS30" s="139"/>
      <c r="FT30" s="139" t="str">
        <f>IF($B$2=1,IF('ต.ค.'!D30="","",'ต.ค.'!D30),IF('ต.ค.'!D60="","",'ต.ค.'!D60))</f>
        <v/>
      </c>
      <c r="FU30" s="139" t="str">
        <f>IF($B$2=1,IF('ต.ค.'!E30="","",'ต.ค.'!E30),IF('ต.ค.'!E60="","",'ต.ค.'!E60))</f>
        <v/>
      </c>
      <c r="FV30" s="139" t="str">
        <f>IF($B$2=1,IF('ต.ค.'!F30="","",'ต.ค.'!F30),IF('ต.ค.'!F60="","",'ต.ค.'!F60))</f>
        <v/>
      </c>
      <c r="FW30" s="139" t="str">
        <f>IF($B$2=1,IF('ต.ค.'!G30="","",'ต.ค.'!G30),IF('ต.ค.'!G60="","",'ต.ค.'!G60))</f>
        <v/>
      </c>
      <c r="FX30" s="139" t="str">
        <f>IF($B$2=1,IF('ต.ค.'!H30="","",'ต.ค.'!H30),IF('ต.ค.'!H60="","",'ต.ค.'!H60))</f>
        <v/>
      </c>
      <c r="FY30" s="139" t="str">
        <f>IF($B$2=1,IF('ต.ค.'!I30="","",'ต.ค.'!I30),IF('ต.ค.'!I60="","",'ต.ค.'!I60))</f>
        <v/>
      </c>
      <c r="FZ30" s="139" t="str">
        <f>IF($B$2=1,IF('ต.ค.'!J30="","",'ต.ค.'!J30),IF('ต.ค.'!J60="","",'ต.ค.'!J60))</f>
        <v/>
      </c>
      <c r="GA30" s="139" t="str">
        <f>IF($B$2=1,IF('ต.ค.'!K30="","",'ต.ค.'!K30),IF('ต.ค.'!K60="","",'ต.ค.'!K60))</f>
        <v/>
      </c>
      <c r="GB30" s="139" t="str">
        <f>IF($B$2=1,IF('ต.ค.'!L30="","",'ต.ค.'!L30),IF('ต.ค.'!L60="","",'ต.ค.'!L60))</f>
        <v/>
      </c>
      <c r="GC30" s="139" t="str">
        <f>IF($B$2=1,IF('ต.ค.'!M30="","",'ต.ค.'!M30),IF('ต.ค.'!M60="","",'ต.ค.'!M60))</f>
        <v/>
      </c>
      <c r="GD30" s="139" t="str">
        <f>IF($B$2=1,IF('ต.ค.'!N30="","",'ต.ค.'!N30),IF('ต.ค.'!N60="","",'ต.ค.'!N60))</f>
        <v/>
      </c>
      <c r="GE30" s="139" t="str">
        <f>IF($B$2=1,IF('ต.ค.'!O30="","",'ต.ค.'!O30),IF('ต.ค.'!O60="","",'ต.ค.'!O60))</f>
        <v/>
      </c>
      <c r="GF30" s="139" t="str">
        <f>IF($B$2=1,IF('ต.ค.'!P30="","",'ต.ค.'!P30),IF('ต.ค.'!P60="","",'ต.ค.'!P60))</f>
        <v/>
      </c>
      <c r="GG30" s="139" t="str">
        <f>IF($B$2=1,IF('ต.ค.'!Q30="","",'ต.ค.'!Q30),IF('ต.ค.'!Q60="","",'ต.ค.'!Q60))</f>
        <v/>
      </c>
      <c r="GH30" s="139" t="str">
        <f>IF($B$2=1,IF('ต.ค.'!R30="","",'ต.ค.'!R30),IF('ต.ค.'!R60="","",'ต.ค.'!R60))</f>
        <v/>
      </c>
      <c r="GI30" s="139" t="str">
        <f>IF($B$2=1,IF('ต.ค.'!S30="","",'ต.ค.'!S30),IF('ต.ค.'!S60="","",'ต.ค.'!S60))</f>
        <v/>
      </c>
      <c r="GJ30" s="139" t="str">
        <f>IF($B$2=1,IF('ต.ค.'!T30="","",'ต.ค.'!T30),IF('ต.ค.'!T60="","",'ต.ค.'!T60))</f>
        <v/>
      </c>
      <c r="GK30" s="139" t="str">
        <f>IF($B$2=1,IF('ต.ค.'!U30="","",'ต.ค.'!U30),IF('ต.ค.'!U60="","",'ต.ค.'!U60))</f>
        <v/>
      </c>
      <c r="GL30" s="139" t="str">
        <f>IF($B$2=1,IF('ต.ค.'!V30="","",'ต.ค.'!V30),IF('ต.ค.'!V60="","",'ต.ค.'!V60))</f>
        <v/>
      </c>
      <c r="GM30" s="139" t="str">
        <f>IF($B$2=1,IF('ต.ค.'!W30="","",'ต.ค.'!W30),IF('ต.ค.'!W60="","",'ต.ค.'!W60))</f>
        <v/>
      </c>
      <c r="GN30" s="139" t="str">
        <f>IF($B$2=1,IF('ต.ค.'!X30="","",'ต.ค.'!X30),IF('ต.ค.'!X60="","",'ต.ค.'!X60))</f>
        <v/>
      </c>
      <c r="GO30" s="139" t="str">
        <f>IF($B$2=1,IF('ต.ค.'!Y30="","",'ต.ค.'!Y30),IF('ต.ค.'!Y60="","",'ต.ค.'!Y60))</f>
        <v/>
      </c>
      <c r="GP30" s="139" t="str">
        <f>IF($B$2=1,IF('ต.ค.'!Z30="","",'ต.ค.'!Z30),IF('ต.ค.'!Z60="","",'ต.ค.'!Z60))</f>
        <v/>
      </c>
      <c r="GQ30" s="139" t="str">
        <f>IF($B$2=1,IF('ต.ค.'!AA30="","",'ต.ค.'!AA30),IF('ต.ค.'!AA60="","",'ต.ค.'!AA60))</f>
        <v/>
      </c>
      <c r="GR30" s="139" t="str">
        <f>IF($B$2=1,IF('ต.ค.'!AB30="","",'ต.ค.'!AB30),IF('ต.ค.'!AB60="","",'ต.ค.'!AB60))</f>
        <v/>
      </c>
      <c r="GS30" s="139" t="str">
        <f>IF($B$2=1,IF('ต.ค.'!AC30="","",'ต.ค.'!AC30),IF('ต.ค.'!AC60="","",'ต.ค.'!AC60))</f>
        <v/>
      </c>
      <c r="GT30" s="139" t="str">
        <f>IF($B$2=1,IF('ต.ค.'!AD30="","",'ต.ค.'!AD30),IF('ต.ค.'!AD60="","",'ต.ค.'!AD60))</f>
        <v/>
      </c>
      <c r="GU30" s="139" t="str">
        <f>IF($B$2=1,IF('ต.ค.'!AE30="","",'ต.ค.'!AE30),IF('ต.ค.'!AE60="","",'ต.ค.'!AE60))</f>
        <v/>
      </c>
      <c r="GV30" s="139" t="str">
        <f>IF($B$2=1,IF('ต.ค.'!AF30="","",'ต.ค.'!AF30),IF('ต.ค.'!AF60="","",'ต.ค.'!AF60))</f>
        <v/>
      </c>
      <c r="GW30" s="139" t="str">
        <f>IF($B$2=1,IF('ต.ค.'!AG30="","",'ต.ค.'!AG30),IF('ต.ค.'!AG60="","",'ต.ค.'!AG60))</f>
        <v/>
      </c>
      <c r="GX30" s="139" t="str">
        <f>IF($B$2=1,IF('ต.ค.'!AH30="","",'ต.ค.'!AH30),IF('ต.ค.'!AH60="","",'ต.ค.'!AH60))</f>
        <v/>
      </c>
      <c r="GY30" s="139" t="str">
        <f>IF($B$2=1,IF('ต.ค.'!AI30="","",'ต.ค.'!AI30),IF('ต.ค.'!AI60="","",'ต.ค.'!AI60))</f>
        <v/>
      </c>
      <c r="GZ30" s="138">
        <f t="shared" si="16"/>
        <v>27</v>
      </c>
      <c r="HA30" s="139"/>
      <c r="HB30" s="139" t="str">
        <f>IF($B$2=1,IF('พ.ย.'!D30="","",'พ.ย.'!D30),IF('พ.ย.'!D60="","",'พ.ย.'!D60))</f>
        <v/>
      </c>
      <c r="HC30" s="139" t="str">
        <f>IF($B$2=1,IF('พ.ย.'!E30="","",'พ.ย.'!E30),IF('พ.ย.'!E60="","",'พ.ย.'!E60))</f>
        <v/>
      </c>
      <c r="HD30" s="139" t="str">
        <f>IF($B$2=1,IF('พ.ย.'!F30="","",'พ.ย.'!F30),IF('พ.ย.'!F60="","",'พ.ย.'!F60))</f>
        <v/>
      </c>
      <c r="HE30" s="139" t="str">
        <f>IF($B$2=1,IF('พ.ย.'!G30="","",'พ.ย.'!G30),IF('พ.ย.'!G60="","",'พ.ย.'!G60))</f>
        <v/>
      </c>
      <c r="HF30" s="139" t="str">
        <f>IF($B$2=1,IF('พ.ย.'!H30="","",'พ.ย.'!H30),IF('พ.ย.'!H60="","",'พ.ย.'!H60))</f>
        <v/>
      </c>
      <c r="HG30" s="139" t="str">
        <f>IF($B$2=1,IF('พ.ย.'!I30="","",'พ.ย.'!I30),IF('พ.ย.'!I60="","",'พ.ย.'!I60))</f>
        <v/>
      </c>
      <c r="HH30" s="139" t="str">
        <f>IF($B$2=1,IF('พ.ย.'!J30="","",'พ.ย.'!J30),IF('พ.ย.'!J60="","",'พ.ย.'!J60))</f>
        <v/>
      </c>
      <c r="HI30" s="139" t="str">
        <f>IF($B$2=1,IF('พ.ย.'!K30="","",'พ.ย.'!K30),IF('พ.ย.'!K60="","",'พ.ย.'!K60))</f>
        <v/>
      </c>
      <c r="HJ30" s="139" t="str">
        <f>IF($B$2=1,IF('พ.ย.'!L30="","",'พ.ย.'!L30),IF('พ.ย.'!L60="","",'พ.ย.'!L60))</f>
        <v/>
      </c>
      <c r="HK30" s="139" t="str">
        <f>IF($B$2=1,IF('พ.ย.'!M30="","",'พ.ย.'!M30),IF('พ.ย.'!M60="","",'พ.ย.'!M60))</f>
        <v/>
      </c>
      <c r="HL30" s="139" t="str">
        <f>IF($B$2=1,IF('พ.ย.'!N30="","",'พ.ย.'!N30),IF('พ.ย.'!N60="","",'พ.ย.'!N60))</f>
        <v/>
      </c>
      <c r="HM30" s="139" t="str">
        <f>IF($B$2=1,IF('พ.ย.'!O30="","",'พ.ย.'!O30),IF('พ.ย.'!O60="","",'พ.ย.'!O60))</f>
        <v/>
      </c>
      <c r="HN30" s="139" t="str">
        <f>IF($B$2=1,IF('พ.ย.'!P30="","",'พ.ย.'!P30),IF('พ.ย.'!P60="","",'พ.ย.'!P60))</f>
        <v/>
      </c>
      <c r="HO30" s="139" t="str">
        <f>IF($B$2=1,IF('พ.ย.'!Q30="","",'พ.ย.'!Q30),IF('พ.ย.'!Q60="","",'พ.ย.'!Q60))</f>
        <v/>
      </c>
      <c r="HP30" s="139" t="str">
        <f>IF($B$2=1,IF('พ.ย.'!R30="","",'พ.ย.'!R30),IF('พ.ย.'!R60="","",'พ.ย.'!R60))</f>
        <v/>
      </c>
      <c r="HQ30" s="139" t="str">
        <f>IF($B$2=1,IF('พ.ย.'!S30="","",'พ.ย.'!S30),IF('พ.ย.'!S60="","",'พ.ย.'!S60))</f>
        <v/>
      </c>
      <c r="HR30" s="139" t="str">
        <f>IF($B$2=1,IF('พ.ย.'!T30="","",'พ.ย.'!T30),IF('พ.ย.'!T60="","",'พ.ย.'!T60))</f>
        <v/>
      </c>
      <c r="HS30" s="139" t="str">
        <f>IF($B$2=1,IF('พ.ย.'!U30="","",'พ.ย.'!U30),IF('พ.ย.'!U60="","",'พ.ย.'!U60))</f>
        <v/>
      </c>
      <c r="HT30" s="139" t="str">
        <f>IF($B$2=1,IF('พ.ย.'!V30="","",'พ.ย.'!V30),IF('พ.ย.'!V60="","",'พ.ย.'!V60))</f>
        <v/>
      </c>
      <c r="HU30" s="139" t="str">
        <f>IF($B$2=1,IF('พ.ย.'!W30="","",'พ.ย.'!W30),IF('พ.ย.'!W60="","",'พ.ย.'!W60))</f>
        <v/>
      </c>
      <c r="HV30" s="139" t="str">
        <f>IF($B$2=1,IF('พ.ย.'!X30="","",'พ.ย.'!X30),IF('พ.ย.'!X60="","",'พ.ย.'!X60))</f>
        <v/>
      </c>
      <c r="HW30" s="139" t="str">
        <f>IF($B$2=1,IF('พ.ย.'!Y30="","",'พ.ย.'!Y30),IF('พ.ย.'!Y60="","",'พ.ย.'!Y60))</f>
        <v/>
      </c>
      <c r="HX30" s="139" t="str">
        <f>IF($B$2=1,IF('พ.ย.'!Z30="","",'พ.ย.'!Z30),IF('พ.ย.'!Z60="","",'พ.ย.'!Z60))</f>
        <v/>
      </c>
      <c r="HY30" s="139" t="str">
        <f>IF($B$2=1,IF('พ.ย.'!AA30="","",'พ.ย.'!AA30),IF('พ.ย.'!AA60="","",'พ.ย.'!AA60))</f>
        <v/>
      </c>
      <c r="HZ30" s="139" t="str">
        <f>IF($B$2=1,IF('พ.ย.'!AB30="","",'พ.ย.'!AB30),IF('พ.ย.'!AB60="","",'พ.ย.'!AB60))</f>
        <v/>
      </c>
      <c r="IA30" s="139" t="str">
        <f>IF($B$2=1,IF('พ.ย.'!AC30="","",'พ.ย.'!AC30),IF('พ.ย.'!AC60="","",'พ.ย.'!AC60))</f>
        <v/>
      </c>
      <c r="IB30" s="139" t="str">
        <f>IF($B$2=1,IF('พ.ย.'!AD30="","",'พ.ย.'!AD30),IF('พ.ย.'!AD60="","",'พ.ย.'!AD60))</f>
        <v/>
      </c>
      <c r="IC30" s="139" t="str">
        <f>IF($B$2=1,IF('พ.ย.'!AE30="","",'พ.ย.'!AE30),IF('พ.ย.'!AE60="","",'พ.ย.'!AE60))</f>
        <v/>
      </c>
      <c r="ID30" s="139" t="str">
        <f>IF($B$2=1,IF('พ.ย.'!AF30="","",'พ.ย.'!AF30),IF('พ.ย.'!AF60="","",'พ.ย.'!AF60))</f>
        <v/>
      </c>
      <c r="IE30" s="139" t="str">
        <f>IF($B$2=1,IF('พ.ย.'!AG30="","",'พ.ย.'!AG30),IF('พ.ย.'!AG60="","",'พ.ย.'!AG60))</f>
        <v/>
      </c>
      <c r="IF30" s="139" t="str">
        <f>IF($B$2=1,IF('พ.ย.'!AH30="","",'พ.ย.'!AH30),IF('พ.ย.'!AH60="","",'พ.ย.'!AH60))</f>
        <v/>
      </c>
      <c r="IG30" s="139" t="str">
        <f>IF($B$2=1,IF('พ.ย.'!AI30="","",'พ.ย.'!AI30),IF('พ.ย.'!AI60="","",'พ.ย.'!AI60))</f>
        <v/>
      </c>
      <c r="IH30" s="138">
        <f t="shared" si="17"/>
        <v>27</v>
      </c>
      <c r="II30" s="139"/>
      <c r="IJ30" s="139" t="str">
        <f>IF($B$2=1,IF('ธ.ค.'!D30="","",'ธ.ค.'!D30),IF('ธ.ค.'!D60="","",'ธ.ค.'!D60))</f>
        <v/>
      </c>
      <c r="IK30" s="139" t="str">
        <f>IF($B$2=1,IF('ธ.ค.'!E30="","",'ธ.ค.'!E30),IF('ธ.ค.'!E60="","",'ธ.ค.'!E60))</f>
        <v/>
      </c>
      <c r="IL30" s="139" t="str">
        <f>IF($B$2=1,IF('ธ.ค.'!F30="","",'ธ.ค.'!F30),IF('ธ.ค.'!F60="","",'ธ.ค.'!F60))</f>
        <v/>
      </c>
      <c r="IM30" s="139" t="str">
        <f>IF($B$2=1,IF('ธ.ค.'!G30="","",'ธ.ค.'!G30),IF('ธ.ค.'!G60="","",'ธ.ค.'!G60))</f>
        <v/>
      </c>
      <c r="IN30" s="139" t="str">
        <f>IF($B$2=1,IF('ธ.ค.'!H30="","",'ธ.ค.'!H30),IF('ธ.ค.'!H60="","",'ธ.ค.'!H60))</f>
        <v/>
      </c>
      <c r="IO30" s="139" t="str">
        <f>IF($B$2=1,IF('ธ.ค.'!I30="","",'ธ.ค.'!I30),IF('ธ.ค.'!I60="","",'ธ.ค.'!I60))</f>
        <v/>
      </c>
      <c r="IP30" s="139" t="str">
        <f>IF($B$2=1,IF('ธ.ค.'!J30="","",'ธ.ค.'!J30),IF('ธ.ค.'!J60="","",'ธ.ค.'!J60))</f>
        <v/>
      </c>
      <c r="IQ30" s="139" t="str">
        <f>IF($B$2=1,IF('ธ.ค.'!K30="","",'ธ.ค.'!K30),IF('ธ.ค.'!K60="","",'ธ.ค.'!K60))</f>
        <v/>
      </c>
      <c r="IR30" s="139" t="str">
        <f>IF($B$2=1,IF('ธ.ค.'!L30="","",'ธ.ค.'!L30),IF('ธ.ค.'!L60="","",'ธ.ค.'!L60))</f>
        <v/>
      </c>
      <c r="IS30" s="139" t="str">
        <f>IF($B$2=1,IF('ธ.ค.'!M30="","",'ธ.ค.'!M30),IF('ธ.ค.'!M60="","",'ธ.ค.'!M60))</f>
        <v/>
      </c>
      <c r="IT30" s="139" t="str">
        <f>IF($B$2=1,IF('ธ.ค.'!N30="","",'ธ.ค.'!N30),IF('ธ.ค.'!N60="","",'ธ.ค.'!N60))</f>
        <v/>
      </c>
      <c r="IU30" s="139" t="str">
        <f>IF($B$2=1,IF('ธ.ค.'!O30="","",'ธ.ค.'!O30),IF('ธ.ค.'!O60="","",'ธ.ค.'!O60))</f>
        <v/>
      </c>
      <c r="IV30" s="139" t="str">
        <f>IF($B$2=1,IF('ธ.ค.'!P30="","",'ธ.ค.'!P30),IF('ธ.ค.'!P60="","",'ธ.ค.'!P60))</f>
        <v/>
      </c>
      <c r="IW30" s="139" t="str">
        <f>IF($B$2=1,IF('ธ.ค.'!Q30="","",'ธ.ค.'!Q30),IF('ธ.ค.'!Q60="","",'ธ.ค.'!Q60))</f>
        <v/>
      </c>
      <c r="IX30" s="139" t="str">
        <f>IF($B$2=1,IF('ธ.ค.'!R30="","",'ธ.ค.'!R30),IF('ธ.ค.'!R60="","",'ธ.ค.'!R60))</f>
        <v/>
      </c>
      <c r="IY30" s="139" t="str">
        <f>IF($B$2=1,IF('ธ.ค.'!S30="","",'ธ.ค.'!S30),IF('ธ.ค.'!S60="","",'ธ.ค.'!S60))</f>
        <v/>
      </c>
      <c r="IZ30" s="139" t="str">
        <f>IF($B$2=1,IF('ธ.ค.'!T30="","",'ธ.ค.'!T30),IF('ธ.ค.'!T60="","",'ธ.ค.'!T60))</f>
        <v/>
      </c>
      <c r="JA30" s="139" t="str">
        <f>IF($B$2=1,IF('ธ.ค.'!U30="","",'ธ.ค.'!U30),IF('ธ.ค.'!U60="","",'ธ.ค.'!U60))</f>
        <v/>
      </c>
      <c r="JB30" s="139" t="str">
        <f>IF($B$2=1,IF('ธ.ค.'!V30="","",'ธ.ค.'!V30),IF('ธ.ค.'!V60="","",'ธ.ค.'!V60))</f>
        <v/>
      </c>
      <c r="JC30" s="139" t="str">
        <f>IF($B$2=1,IF('ธ.ค.'!W30="","",'ธ.ค.'!W30),IF('ธ.ค.'!W60="","",'ธ.ค.'!W60))</f>
        <v/>
      </c>
      <c r="JD30" s="139" t="str">
        <f>IF($B$2=1,IF('ธ.ค.'!X30="","",'ธ.ค.'!X30),IF('ธ.ค.'!X60="","",'ธ.ค.'!X60))</f>
        <v/>
      </c>
      <c r="JE30" s="139" t="str">
        <f>IF($B$2=1,IF('ธ.ค.'!Y30="","",'ธ.ค.'!Y30),IF('ธ.ค.'!Y60="","",'ธ.ค.'!Y60))</f>
        <v/>
      </c>
      <c r="JF30" s="139" t="str">
        <f>IF($B$2=1,IF('ธ.ค.'!Z30="","",'ธ.ค.'!Z30),IF('ธ.ค.'!Z60="","",'ธ.ค.'!Z60))</f>
        <v/>
      </c>
      <c r="JG30" s="139" t="str">
        <f>IF($B$2=1,IF('ธ.ค.'!AA30="","",'ธ.ค.'!AA30),IF('ธ.ค.'!AA60="","",'ธ.ค.'!AA60))</f>
        <v/>
      </c>
      <c r="JH30" s="139" t="str">
        <f>IF($B$2=1,IF('ธ.ค.'!AB30="","",'ธ.ค.'!AB30),IF('ธ.ค.'!AB60="","",'ธ.ค.'!AB60))</f>
        <v/>
      </c>
      <c r="JI30" s="139" t="str">
        <f>IF($B$2=1,IF('ธ.ค.'!AC30="","",'ธ.ค.'!AC30),IF('ธ.ค.'!AC60="","",'ธ.ค.'!AC60))</f>
        <v/>
      </c>
      <c r="JJ30" s="139" t="str">
        <f>IF($B$2=1,IF('ธ.ค.'!AD30="","",'ธ.ค.'!AD30),IF('ธ.ค.'!AD60="","",'ธ.ค.'!AD60))</f>
        <v/>
      </c>
      <c r="JK30" s="139" t="str">
        <f>IF($B$2=1,IF('ธ.ค.'!AE30="","",'ธ.ค.'!AE30),IF('ธ.ค.'!AE60="","",'ธ.ค.'!AE60))</f>
        <v/>
      </c>
      <c r="JL30" s="139" t="str">
        <f>IF($B$2=1,IF('ธ.ค.'!AF30="","",'ธ.ค.'!AF30),IF('ธ.ค.'!AF60="","",'ธ.ค.'!AF60))</f>
        <v/>
      </c>
      <c r="JM30" s="139" t="str">
        <f>IF($B$2=1,IF('ธ.ค.'!AG30="","",'ธ.ค.'!AG30),IF('ธ.ค.'!AG60="","",'ธ.ค.'!AG60))</f>
        <v/>
      </c>
      <c r="JN30" s="139" t="str">
        <f>IF($B$2=1,IF('ธ.ค.'!AH30="","",'ธ.ค.'!AH30),IF('ธ.ค.'!AH60="","",'ธ.ค.'!AH60))</f>
        <v/>
      </c>
      <c r="JO30" s="139" t="str">
        <f>IF($B$2=1,IF('ธ.ค.'!AI30="","",'ธ.ค.'!AI30),IF('ธ.ค.'!AI60="","",'ธ.ค.'!AI60))</f>
        <v/>
      </c>
      <c r="JP30" s="138">
        <f t="shared" si="18"/>
        <v>27</v>
      </c>
      <c r="JQ30" s="139"/>
      <c r="JR30" s="139" t="str">
        <f>IF($B$2=1,IF('ม.ค.'!D30="","",'ม.ค.'!D30),IF('ม.ค.'!D60="","",'ม.ค.'!D60))</f>
        <v/>
      </c>
      <c r="JS30" s="139" t="str">
        <f>IF($B$2=1,IF('ม.ค.'!E30="","",'ม.ค.'!E30),IF('ม.ค.'!E60="","",'ม.ค.'!E60))</f>
        <v/>
      </c>
      <c r="JT30" s="139" t="str">
        <f>IF($B$2=1,IF('ม.ค.'!F30="","",'ม.ค.'!F30),IF('ม.ค.'!F60="","",'ม.ค.'!F60))</f>
        <v/>
      </c>
      <c r="JU30" s="139" t="str">
        <f>IF($B$2=1,IF('ม.ค.'!G30="","",'ม.ค.'!G30),IF('ม.ค.'!G60="","",'ม.ค.'!G60))</f>
        <v/>
      </c>
      <c r="JV30" s="139" t="str">
        <f>IF($B$2=1,IF('ม.ค.'!H30="","",'ม.ค.'!H30),IF('ม.ค.'!H60="","",'ม.ค.'!H60))</f>
        <v/>
      </c>
      <c r="JW30" s="139" t="str">
        <f>IF($B$2=1,IF('ม.ค.'!I30="","",'ม.ค.'!I30),IF('ม.ค.'!I60="","",'ม.ค.'!I60))</f>
        <v/>
      </c>
      <c r="JX30" s="139" t="str">
        <f>IF($B$2=1,IF('ม.ค.'!J30="","",'ม.ค.'!J30),IF('ม.ค.'!J60="","",'ม.ค.'!J60))</f>
        <v/>
      </c>
      <c r="JY30" s="139" t="str">
        <f>IF($B$2=1,IF('ม.ค.'!K30="","",'ม.ค.'!K30),IF('ม.ค.'!K60="","",'ม.ค.'!K60))</f>
        <v/>
      </c>
      <c r="JZ30" s="139" t="str">
        <f>IF($B$2=1,IF('ม.ค.'!L30="","",'ม.ค.'!L30),IF('ม.ค.'!L60="","",'ม.ค.'!L60))</f>
        <v/>
      </c>
      <c r="KA30" s="139" t="str">
        <f>IF($B$2=1,IF('ม.ค.'!M30="","",'ม.ค.'!M30),IF('ม.ค.'!M60="","",'ม.ค.'!M60))</f>
        <v/>
      </c>
      <c r="KB30" s="139" t="str">
        <f>IF($B$2=1,IF('ม.ค.'!N30="","",'ม.ค.'!N30),IF('ม.ค.'!N60="","",'ม.ค.'!N60))</f>
        <v/>
      </c>
      <c r="KC30" s="139" t="str">
        <f>IF($B$2=1,IF('ม.ค.'!O30="","",'ม.ค.'!O30),IF('ม.ค.'!O60="","",'ม.ค.'!O60))</f>
        <v/>
      </c>
      <c r="KD30" s="139" t="str">
        <f>IF($B$2=1,IF('ม.ค.'!P30="","",'ม.ค.'!P30),IF('ม.ค.'!P60="","",'ม.ค.'!P60))</f>
        <v/>
      </c>
      <c r="KE30" s="139" t="str">
        <f>IF($B$2=1,IF('ม.ค.'!Q30="","",'ม.ค.'!Q30),IF('ม.ค.'!Q60="","",'ม.ค.'!Q60))</f>
        <v/>
      </c>
      <c r="KF30" s="139" t="str">
        <f>IF($B$2=1,IF('ม.ค.'!R30="","",'ม.ค.'!R30),IF('ม.ค.'!R60="","",'ม.ค.'!R60))</f>
        <v/>
      </c>
      <c r="KG30" s="139" t="str">
        <f>IF($B$2=1,IF('ม.ค.'!S30="","",'ม.ค.'!S30),IF('ม.ค.'!S60="","",'ม.ค.'!S60))</f>
        <v/>
      </c>
      <c r="KH30" s="139" t="str">
        <f>IF($B$2=1,IF('ม.ค.'!T30="","",'ม.ค.'!T30),IF('ม.ค.'!T60="","",'ม.ค.'!T60))</f>
        <v/>
      </c>
      <c r="KI30" s="139" t="str">
        <f>IF($B$2=1,IF('ม.ค.'!U30="","",'ม.ค.'!U30),IF('ม.ค.'!U60="","",'ม.ค.'!U60))</f>
        <v/>
      </c>
      <c r="KJ30" s="139" t="str">
        <f>IF($B$2=1,IF('ม.ค.'!V30="","",'ม.ค.'!V30),IF('ม.ค.'!V60="","",'ม.ค.'!V60))</f>
        <v/>
      </c>
      <c r="KK30" s="139" t="str">
        <f>IF($B$2=1,IF('ม.ค.'!W30="","",'ม.ค.'!W30),IF('ม.ค.'!W60="","",'ม.ค.'!W60))</f>
        <v/>
      </c>
      <c r="KL30" s="139" t="str">
        <f>IF($B$2=1,IF('ม.ค.'!X30="","",'ม.ค.'!X30),IF('ม.ค.'!X60="","",'ม.ค.'!X60))</f>
        <v/>
      </c>
      <c r="KM30" s="139" t="str">
        <f>IF($B$2=1,IF('ม.ค.'!Y30="","",'ม.ค.'!Y30),IF('ม.ค.'!Y60="","",'ม.ค.'!Y60))</f>
        <v/>
      </c>
      <c r="KN30" s="139" t="str">
        <f>IF($B$2=1,IF('ม.ค.'!Z30="","",'ม.ค.'!Z30),IF('ม.ค.'!Z60="","",'ม.ค.'!Z60))</f>
        <v/>
      </c>
      <c r="KO30" s="139" t="str">
        <f>IF($B$2=1,IF('ม.ค.'!AA30="","",'ม.ค.'!AA30),IF('ม.ค.'!AA60="","",'ม.ค.'!AA60))</f>
        <v/>
      </c>
      <c r="KP30" s="139" t="str">
        <f>IF($B$2=1,IF('ม.ค.'!AB30="","",'ม.ค.'!AB30),IF('ม.ค.'!AB60="","",'ม.ค.'!AB60))</f>
        <v/>
      </c>
      <c r="KQ30" s="139" t="str">
        <f>IF($B$2=1,IF('ม.ค.'!AC30="","",'ม.ค.'!AC30),IF('ม.ค.'!AC60="","",'ม.ค.'!AC60))</f>
        <v/>
      </c>
      <c r="KR30" s="139" t="str">
        <f>IF($B$2=1,IF('ม.ค.'!AD30="","",'ม.ค.'!AD30),IF('ม.ค.'!AD60="","",'ม.ค.'!AD60))</f>
        <v/>
      </c>
      <c r="KS30" s="139" t="str">
        <f>IF($B$2=1,IF('ม.ค.'!AE30="","",'ม.ค.'!AE30),IF('ม.ค.'!AE60="","",'ม.ค.'!AE60))</f>
        <v/>
      </c>
      <c r="KT30" s="139" t="str">
        <f>IF($B$2=1,IF('ม.ค.'!AF30="","",'ม.ค.'!AF30),IF('ม.ค.'!AF60="","",'ม.ค.'!AF60))</f>
        <v/>
      </c>
      <c r="KU30" s="139" t="str">
        <f>IF($B$2=1,IF('ม.ค.'!AG30="","",'ม.ค.'!AG30),IF('ม.ค.'!AG60="","",'ม.ค.'!AG60))</f>
        <v/>
      </c>
      <c r="KV30" s="139" t="str">
        <f>IF($B$2=1,IF('ม.ค.'!AH30="","",'ม.ค.'!AH30),IF('ม.ค.'!AH60="","",'ม.ค.'!AH60))</f>
        <v/>
      </c>
      <c r="KW30" s="139" t="str">
        <f>IF($B$2=1,IF('ม.ค.'!AI30="","",'ม.ค.'!AI30),IF('ม.ค.'!AI60="","",'ม.ค.'!AI60))</f>
        <v/>
      </c>
      <c r="KX30" s="138">
        <f t="shared" si="19"/>
        <v>27</v>
      </c>
      <c r="KY30" s="139"/>
      <c r="KZ30" s="139" t="str">
        <f>IF($B$2=1,IF('ก.พ.'!D30="","",'ก.พ.'!D30),IF('ก.พ.'!D60="","",'ก.พ.'!D60))</f>
        <v/>
      </c>
      <c r="LA30" s="139" t="str">
        <f>IF($B$2=1,IF('ก.พ.'!E30="","",'ก.พ.'!E30),IF('ก.พ.'!E60="","",'ก.พ.'!E60))</f>
        <v/>
      </c>
      <c r="LB30" s="139" t="str">
        <f>IF($B$2=1,IF('ก.พ.'!F30="","",'ก.พ.'!F30),IF('ก.พ.'!F60="","",'ก.พ.'!F60))</f>
        <v/>
      </c>
      <c r="LC30" s="139" t="str">
        <f>IF($B$2=1,IF('ก.พ.'!G30="","",'ก.พ.'!G30),IF('ก.พ.'!G60="","",'ก.พ.'!G60))</f>
        <v/>
      </c>
      <c r="LD30" s="139" t="str">
        <f>IF($B$2=1,IF('ก.พ.'!H30="","",'ก.พ.'!H30),IF('ก.พ.'!H60="","",'ก.พ.'!H60))</f>
        <v/>
      </c>
      <c r="LE30" s="139" t="str">
        <f>IF($B$2=1,IF('ก.พ.'!I30="","",'ก.พ.'!I30),IF('ก.พ.'!I60="","",'ก.พ.'!I60))</f>
        <v/>
      </c>
      <c r="LF30" s="139" t="str">
        <f>IF($B$2=1,IF('ก.พ.'!J30="","",'ก.พ.'!J30),IF('ก.พ.'!J60="","",'ก.พ.'!J60))</f>
        <v/>
      </c>
      <c r="LG30" s="139" t="str">
        <f>IF($B$2=1,IF('ก.พ.'!K30="","",'ก.พ.'!K30),IF('ก.พ.'!K60="","",'ก.พ.'!K60))</f>
        <v/>
      </c>
      <c r="LH30" s="139" t="str">
        <f>IF($B$2=1,IF('ก.พ.'!L30="","",'ก.พ.'!L30),IF('ก.พ.'!L60="","",'ก.พ.'!L60))</f>
        <v/>
      </c>
      <c r="LI30" s="139" t="str">
        <f>IF($B$2=1,IF('ก.พ.'!M30="","",'ก.พ.'!M30),IF('ก.พ.'!M60="","",'ก.พ.'!M60))</f>
        <v/>
      </c>
      <c r="LJ30" s="139" t="str">
        <f>IF($B$2=1,IF('ก.พ.'!N30="","",'ก.พ.'!N30),IF('ก.พ.'!N60="","",'ก.พ.'!N60))</f>
        <v/>
      </c>
      <c r="LK30" s="139" t="str">
        <f>IF($B$2=1,IF('ก.พ.'!O30="","",'ก.พ.'!O30),IF('ก.พ.'!O60="","",'ก.พ.'!O60))</f>
        <v/>
      </c>
      <c r="LL30" s="139" t="str">
        <f>IF($B$2=1,IF('ก.พ.'!P30="","",'ก.พ.'!P30),IF('ก.พ.'!P60="","",'ก.พ.'!P60))</f>
        <v/>
      </c>
      <c r="LM30" s="139" t="str">
        <f>IF($B$2=1,IF('ก.พ.'!Q30="","",'ก.พ.'!Q30),IF('ก.พ.'!Q60="","",'ก.พ.'!Q60))</f>
        <v/>
      </c>
      <c r="LN30" s="139" t="str">
        <f>IF($B$2=1,IF('ก.พ.'!R30="","",'ก.พ.'!R30),IF('ก.พ.'!R60="","",'ก.พ.'!R60))</f>
        <v/>
      </c>
      <c r="LO30" s="139" t="str">
        <f>IF($B$2=1,IF('ก.พ.'!S30="","",'ก.พ.'!S30),IF('ก.พ.'!S60="","",'ก.พ.'!S60))</f>
        <v/>
      </c>
      <c r="LP30" s="139" t="str">
        <f>IF($B$2=1,IF('ก.พ.'!T30="","",'ก.พ.'!T30),IF('ก.พ.'!T60="","",'ก.พ.'!T60))</f>
        <v/>
      </c>
      <c r="LQ30" s="139" t="str">
        <f>IF($B$2=1,IF('ก.พ.'!U30="","",'ก.พ.'!U30),IF('ก.พ.'!U60="","",'ก.พ.'!U60))</f>
        <v/>
      </c>
      <c r="LR30" s="139" t="str">
        <f>IF($B$2=1,IF('ก.พ.'!V30="","",'ก.พ.'!V30),IF('ก.พ.'!V60="","",'ก.พ.'!V60))</f>
        <v/>
      </c>
      <c r="LS30" s="139" t="str">
        <f>IF($B$2=1,IF('ก.พ.'!W30="","",'ก.พ.'!W30),IF('ก.พ.'!W60="","",'ก.พ.'!W60))</f>
        <v/>
      </c>
      <c r="LT30" s="139" t="str">
        <f>IF($B$2=1,IF('ก.พ.'!X30="","",'ก.พ.'!X30),IF('ก.พ.'!X60="","",'ก.พ.'!X60))</f>
        <v/>
      </c>
      <c r="LU30" s="139" t="str">
        <f>IF($B$2=1,IF('ก.พ.'!Y30="","",'ก.พ.'!Y30),IF('ก.พ.'!Y60="","",'ก.พ.'!Y60))</f>
        <v/>
      </c>
      <c r="LV30" s="139" t="str">
        <f>IF($B$2=1,IF('ก.พ.'!Z30="","",'ก.พ.'!Z30),IF('ก.พ.'!Z60="","",'ก.พ.'!Z60))</f>
        <v/>
      </c>
      <c r="LW30" s="139" t="str">
        <f>IF($B$2=1,IF('ก.พ.'!AA30="","",'ก.พ.'!AA30),IF('ก.พ.'!AA60="","",'ก.พ.'!AA60))</f>
        <v/>
      </c>
      <c r="LX30" s="139" t="str">
        <f>IF($B$2=1,IF('ก.พ.'!AB30="","",'ก.พ.'!AB30),IF('ก.พ.'!AB60="","",'ก.พ.'!AB60))</f>
        <v/>
      </c>
      <c r="LY30" s="139" t="str">
        <f>IF($B$2=1,IF('ก.พ.'!AC30="","",'ก.พ.'!AC30),IF('ก.พ.'!AC60="","",'ก.พ.'!AC60))</f>
        <v/>
      </c>
      <c r="LZ30" s="139" t="str">
        <f>IF($B$2=1,IF('ก.พ.'!AD30="","",'ก.พ.'!AD30),IF('ก.พ.'!AD60="","",'ก.พ.'!AD60))</f>
        <v/>
      </c>
      <c r="MA30" s="139" t="str">
        <f>IF($B$2=1,IF('ก.พ.'!AE30="","",'ก.พ.'!AE30),IF('ก.พ.'!AE60="","",'ก.พ.'!AE60))</f>
        <v/>
      </c>
      <c r="MB30" s="139" t="str">
        <f>IF($B$2=1,IF('ก.พ.'!AF30="","",'ก.พ.'!AF30),IF('ก.พ.'!AF60="","",'ก.พ.'!AF60))</f>
        <v/>
      </c>
      <c r="MC30" s="139" t="str">
        <f>IF($B$2=1,IF('ก.พ.'!AG30="","",'ก.พ.'!AG30),IF('ก.พ.'!AG60="","",'ก.พ.'!AG60))</f>
        <v/>
      </c>
      <c r="MD30" s="139" t="str">
        <f>IF($B$2=1,IF('ก.พ.'!AH30="","",'ก.พ.'!AH30),IF('ก.พ.'!AH60="","",'ก.พ.'!AH60))</f>
        <v/>
      </c>
      <c r="ME30" s="139" t="str">
        <f>IF($B$2=1,IF('ก.พ.'!AI30="","",'ก.พ.'!AI30),IF('ก.พ.'!AI60="","",'ก.พ.'!AI60))</f>
        <v/>
      </c>
      <c r="MF30" s="138">
        <f t="shared" si="20"/>
        <v>27</v>
      </c>
      <c r="MG30" s="139"/>
      <c r="MH30" s="139" t="str">
        <f>IF($B$2=1,IF('มี.ค.'!D30="","",'มี.ค.'!D30),IF('มี.ค.'!D60="","",'มี.ค.'!D60))</f>
        <v/>
      </c>
      <c r="MI30" s="139" t="str">
        <f>IF($B$2=1,IF('มี.ค.'!E30="","",'มี.ค.'!E30),IF('มี.ค.'!E60="","",'มี.ค.'!E60))</f>
        <v/>
      </c>
      <c r="MJ30" s="139" t="str">
        <f>IF($B$2=1,IF('มี.ค.'!F30="","",'มี.ค.'!F30),IF('มี.ค.'!F60="","",'มี.ค.'!F60))</f>
        <v/>
      </c>
      <c r="MK30" s="139" t="str">
        <f>IF($B$2=1,IF('มี.ค.'!G30="","",'มี.ค.'!G30),IF('มี.ค.'!G60="","",'มี.ค.'!G60))</f>
        <v/>
      </c>
      <c r="ML30" s="139" t="str">
        <f>IF($B$2=1,IF('มี.ค.'!H30="","",'มี.ค.'!H30),IF('มี.ค.'!H60="","",'มี.ค.'!H60))</f>
        <v/>
      </c>
      <c r="MM30" s="139" t="str">
        <f>IF($B$2=1,IF('มี.ค.'!I30="","",'มี.ค.'!I30),IF('มี.ค.'!I60="","",'มี.ค.'!I60))</f>
        <v/>
      </c>
      <c r="MN30" s="139" t="str">
        <f>IF($B$2=1,IF('มี.ค.'!J30="","",'มี.ค.'!J30),IF('มี.ค.'!J60="","",'มี.ค.'!J60))</f>
        <v/>
      </c>
      <c r="MO30" s="139" t="str">
        <f>IF($B$2=1,IF('มี.ค.'!K30="","",'มี.ค.'!K30),IF('มี.ค.'!K60="","",'มี.ค.'!K60))</f>
        <v/>
      </c>
      <c r="MP30" s="139" t="str">
        <f>IF($B$2=1,IF('มี.ค.'!L30="","",'มี.ค.'!L30),IF('มี.ค.'!L60="","",'มี.ค.'!L60))</f>
        <v/>
      </c>
      <c r="MQ30" s="139" t="str">
        <f>IF($B$2=1,IF('มี.ค.'!M30="","",'มี.ค.'!M30),IF('มี.ค.'!M60="","",'มี.ค.'!M60))</f>
        <v/>
      </c>
      <c r="MR30" s="139" t="str">
        <f>IF($B$2=1,IF('มี.ค.'!N30="","",'มี.ค.'!N30),IF('มี.ค.'!N60="","",'มี.ค.'!N60))</f>
        <v/>
      </c>
      <c r="MS30" s="139" t="str">
        <f>IF($B$2=1,IF('มี.ค.'!O30="","",'มี.ค.'!O30),IF('มี.ค.'!O60="","",'มี.ค.'!O60))</f>
        <v/>
      </c>
      <c r="MT30" s="139" t="str">
        <f>IF($B$2=1,IF('มี.ค.'!P30="","",'มี.ค.'!P30),IF('มี.ค.'!P60="","",'มี.ค.'!P60))</f>
        <v/>
      </c>
      <c r="MU30" s="139" t="str">
        <f>IF($B$2=1,IF('มี.ค.'!Q30="","",'มี.ค.'!Q30),IF('มี.ค.'!Q60="","",'มี.ค.'!Q60))</f>
        <v/>
      </c>
      <c r="MV30" s="139" t="str">
        <f>IF($B$2=1,IF('มี.ค.'!R30="","",'มี.ค.'!R30),IF('มี.ค.'!R60="","",'มี.ค.'!R60))</f>
        <v/>
      </c>
      <c r="MW30" s="139" t="str">
        <f>IF($B$2=1,IF('มี.ค.'!S30="","",'มี.ค.'!S30),IF('มี.ค.'!S60="","",'มี.ค.'!S60))</f>
        <v/>
      </c>
      <c r="MX30" s="139" t="str">
        <f>IF($B$2=1,IF('มี.ค.'!T30="","",'มี.ค.'!T30),IF('มี.ค.'!T60="","",'มี.ค.'!T60))</f>
        <v/>
      </c>
      <c r="MY30" s="139" t="str">
        <f>IF($B$2=1,IF('มี.ค.'!U30="","",'มี.ค.'!U30),IF('มี.ค.'!U60="","",'มี.ค.'!U60))</f>
        <v/>
      </c>
      <c r="MZ30" s="139" t="str">
        <f>IF($B$2=1,IF('มี.ค.'!V30="","",'มี.ค.'!V30),IF('มี.ค.'!V60="","",'มี.ค.'!V60))</f>
        <v/>
      </c>
      <c r="NA30" s="139" t="str">
        <f>IF($B$2=1,IF('มี.ค.'!W30="","",'มี.ค.'!W30),IF('มี.ค.'!W60="","",'มี.ค.'!W60))</f>
        <v/>
      </c>
      <c r="NB30" s="139" t="str">
        <f>IF($B$2=1,IF('มี.ค.'!X30="","",'มี.ค.'!X30),IF('มี.ค.'!X60="","",'มี.ค.'!X60))</f>
        <v/>
      </c>
      <c r="NC30" s="139" t="str">
        <f>IF($B$2=1,IF('มี.ค.'!Y30="","",'มี.ค.'!Y30),IF('มี.ค.'!Y60="","",'มี.ค.'!Y60))</f>
        <v/>
      </c>
      <c r="ND30" s="139" t="str">
        <f>IF($B$2=1,IF('มี.ค.'!Z30="","",'มี.ค.'!Z30),IF('มี.ค.'!Z60="","",'มี.ค.'!Z60))</f>
        <v/>
      </c>
      <c r="NE30" s="139" t="str">
        <f>IF($B$2=1,IF('มี.ค.'!AA30="","",'มี.ค.'!AA30),IF('มี.ค.'!AA60="","",'มี.ค.'!AA60))</f>
        <v/>
      </c>
      <c r="NF30" s="139" t="str">
        <f>IF($B$2=1,IF('มี.ค.'!AB30="","",'มี.ค.'!AB30),IF('มี.ค.'!AB60="","",'มี.ค.'!AB60))</f>
        <v/>
      </c>
      <c r="NG30" s="139" t="str">
        <f>IF($B$2=1,IF('มี.ค.'!AC30="","",'มี.ค.'!AC30),IF('มี.ค.'!AC60="","",'มี.ค.'!AC60))</f>
        <v/>
      </c>
      <c r="NH30" s="139" t="str">
        <f>IF($B$2=1,IF('มี.ค.'!AD30="","",'มี.ค.'!AD30),IF('มี.ค.'!AD60="","",'มี.ค.'!AD60))</f>
        <v/>
      </c>
      <c r="NI30" s="139" t="str">
        <f>IF($B$2=1,IF('มี.ค.'!AE30="","",'มี.ค.'!AE30),IF('มี.ค.'!AE60="","",'มี.ค.'!AE60))</f>
        <v/>
      </c>
      <c r="NJ30" s="139" t="str">
        <f>IF($B$2=1,IF('มี.ค.'!AF30="","",'มี.ค.'!AF30),IF('มี.ค.'!AF60="","",'มี.ค.'!AF60))</f>
        <v/>
      </c>
      <c r="NK30" s="139" t="str">
        <f>IF($B$2=1,IF('มี.ค.'!AG30="","",'มี.ค.'!AG30),IF('มี.ค.'!AG60="","",'มี.ค.'!AG60))</f>
        <v/>
      </c>
      <c r="NL30" s="139" t="str">
        <f>IF($B$2=1,IF('มี.ค.'!AH30="","",'มี.ค.'!AH30),IF('มี.ค.'!AH60="","",'มี.ค.'!AH60))</f>
        <v/>
      </c>
      <c r="NM30" s="139" t="str">
        <f>IF($B$2=1,IF('มี.ค.'!AI30="","",'มี.ค.'!AI30),IF('มี.ค.'!AI60="","",'มี.ค.'!AI60))</f>
        <v/>
      </c>
    </row>
    <row r="31" spans="1:377" ht="21" customHeight="1" x14ac:dyDescent="0.35">
      <c r="A31" s="125"/>
      <c r="B31" s="125"/>
      <c r="C31" s="125"/>
      <c r="D31" s="138">
        <f t="shared" si="21"/>
        <v>28</v>
      </c>
      <c r="E31" s="139"/>
      <c r="F31" s="139" t="str">
        <f>IF($B$2=1,IF('พ.ค.'!D31="","",'พ.ค.'!D31),IF('พ.ค.'!D61="","",'พ.ค.'!D61))</f>
        <v/>
      </c>
      <c r="G31" s="139" t="str">
        <f>IF($B$2=1,IF('พ.ค.'!E31="","",'พ.ค.'!E31),IF('พ.ค.'!E61="","",'พ.ค.'!E61))</f>
        <v/>
      </c>
      <c r="H31" s="139" t="str">
        <f>IF($B$2=1,IF('พ.ค.'!F31="","",'พ.ค.'!F31),IF('พ.ค.'!F61="","",'พ.ค.'!F61))</f>
        <v/>
      </c>
      <c r="I31" s="139" t="str">
        <f>IF($B$2=1,IF('พ.ค.'!G31="","",'พ.ค.'!G31),IF('พ.ค.'!G61="","",'พ.ค.'!G61))</f>
        <v/>
      </c>
      <c r="J31" s="139" t="str">
        <f>IF($B$2=1,IF('พ.ค.'!H31="","",'พ.ค.'!H31),IF('พ.ค.'!H61="","",'พ.ค.'!H61))</f>
        <v/>
      </c>
      <c r="K31" s="139" t="str">
        <f>IF($B$2=1,IF('พ.ค.'!I31="","",'พ.ค.'!I31),IF('พ.ค.'!I61="","",'พ.ค.'!I61))</f>
        <v/>
      </c>
      <c r="L31" s="139" t="str">
        <f>IF($B$2=1,IF('พ.ค.'!J31="","",'พ.ค.'!J31),IF('พ.ค.'!J61="","",'พ.ค.'!J61))</f>
        <v/>
      </c>
      <c r="M31" s="139" t="str">
        <f>IF($B$2=1,IF('พ.ค.'!K31="","",'พ.ค.'!K31),IF('พ.ค.'!K61="","",'พ.ค.'!K61))</f>
        <v/>
      </c>
      <c r="N31" s="139" t="str">
        <f>IF($B$2=1,IF('พ.ค.'!L31="","",'พ.ค.'!L31),IF('พ.ค.'!L61="","",'พ.ค.'!L61))</f>
        <v/>
      </c>
      <c r="O31" s="139" t="str">
        <f>IF($B$2=1,IF('พ.ค.'!M31="","",'พ.ค.'!M31),IF('พ.ค.'!M61="","",'พ.ค.'!M61))</f>
        <v/>
      </c>
      <c r="P31" s="139" t="str">
        <f>IF($B$2=1,IF('พ.ค.'!N31="","",'พ.ค.'!N31),IF('พ.ค.'!N61="","",'พ.ค.'!N61))</f>
        <v/>
      </c>
      <c r="Q31" s="139" t="str">
        <f>IF($B$2=1,IF('พ.ค.'!O31="","",'พ.ค.'!O31),IF('พ.ค.'!O61="","",'พ.ค.'!O61))</f>
        <v/>
      </c>
      <c r="R31" s="139" t="str">
        <f>IF($B$2=1,IF('พ.ค.'!P31="","",'พ.ค.'!P31),IF('พ.ค.'!P61="","",'พ.ค.'!P61))</f>
        <v/>
      </c>
      <c r="S31" s="139" t="str">
        <f>IF($B$2=1,IF('พ.ค.'!Q31="","",'พ.ค.'!Q31),IF('พ.ค.'!Q61="","",'พ.ค.'!Q61))</f>
        <v/>
      </c>
      <c r="T31" s="139" t="str">
        <f>IF($B$2=1,IF('พ.ค.'!R31="","",'พ.ค.'!R31),IF('พ.ค.'!R61="","",'พ.ค.'!R61))</f>
        <v/>
      </c>
      <c r="U31" s="139" t="str">
        <f>IF($B$2=1,IF('พ.ค.'!S31="","",'พ.ค.'!S31),IF('พ.ค.'!S61="","",'พ.ค.'!S61))</f>
        <v/>
      </c>
      <c r="V31" s="139" t="str">
        <f>IF($B$2=1,IF('พ.ค.'!T31="","",'พ.ค.'!T31),IF('พ.ค.'!T61="","",'พ.ค.'!T61))</f>
        <v/>
      </c>
      <c r="W31" s="139" t="str">
        <f>IF($B$2=1,IF('พ.ค.'!U31="","",'พ.ค.'!U31),IF('พ.ค.'!U61="","",'พ.ค.'!U61))</f>
        <v/>
      </c>
      <c r="X31" s="139" t="str">
        <f>IF($B$2=1,IF('พ.ค.'!V31="","",'พ.ค.'!V31),IF('พ.ค.'!V61="","",'พ.ค.'!V61))</f>
        <v/>
      </c>
      <c r="Y31" s="139" t="str">
        <f>IF($B$2=1,IF('พ.ค.'!W31="","",'พ.ค.'!W31),IF('พ.ค.'!W61="","",'พ.ค.'!W61))</f>
        <v/>
      </c>
      <c r="Z31" s="139" t="str">
        <f>IF($B$2=1,IF('พ.ค.'!X31="","",'พ.ค.'!X31),IF('พ.ค.'!X61="","",'พ.ค.'!X61))</f>
        <v/>
      </c>
      <c r="AA31" s="139" t="str">
        <f>IF($B$2=1,IF('พ.ค.'!Y31="","",'พ.ค.'!Y31),IF('พ.ค.'!Y61="","",'พ.ค.'!Y61))</f>
        <v/>
      </c>
      <c r="AB31" s="139" t="str">
        <f>IF($B$2=1,IF('พ.ค.'!Z31="","",'พ.ค.'!Z31),IF('พ.ค.'!Z61="","",'พ.ค.'!Z61))</f>
        <v/>
      </c>
      <c r="AC31" s="139" t="str">
        <f>IF($B$2=1,IF('พ.ค.'!AA31="","",'พ.ค.'!AA31),IF('พ.ค.'!AA61="","",'พ.ค.'!AA61))</f>
        <v/>
      </c>
      <c r="AD31" s="139" t="str">
        <f>IF($B$2=1,IF('พ.ค.'!AB31="","",'พ.ค.'!AB31),IF('พ.ค.'!AB61="","",'พ.ค.'!AB61))</f>
        <v/>
      </c>
      <c r="AE31" s="139" t="str">
        <f>IF($B$2=1,IF('พ.ค.'!AC31="","",'พ.ค.'!AC31),IF('พ.ค.'!AC61="","",'พ.ค.'!AC61))</f>
        <v/>
      </c>
      <c r="AF31" s="139" t="str">
        <f>IF($B$2=1,IF('พ.ค.'!AD31="","",'พ.ค.'!AD31),IF('พ.ค.'!AD61="","",'พ.ค.'!AD61))</f>
        <v/>
      </c>
      <c r="AG31" s="139" t="str">
        <f>IF($B$2=1,IF('พ.ค.'!AE31="","",'พ.ค.'!AE31),IF('พ.ค.'!AE61="","",'พ.ค.'!AE61))</f>
        <v/>
      </c>
      <c r="AH31" s="139" t="str">
        <f>IF($B$2=1,IF('พ.ค.'!AF31="","",'พ.ค.'!AF31),IF('พ.ค.'!AF61="","",'พ.ค.'!AF61))</f>
        <v/>
      </c>
      <c r="AI31" s="139" t="str">
        <f>IF($B$2=1,IF('พ.ค.'!AG31="","",'พ.ค.'!AG31),IF('พ.ค.'!AG61="","",'พ.ค.'!AG61))</f>
        <v/>
      </c>
      <c r="AJ31" s="139" t="str">
        <f>IF($B$2=1,IF('พ.ค.'!AH31="","",'พ.ค.'!AH31),IF('พ.ค.'!AH61="","",'พ.ค.'!AH61))</f>
        <v/>
      </c>
      <c r="AK31" s="139" t="str">
        <f>IF($B$2=1,IF('พ.ค.'!AI31="","",'พ.ค.'!AI31),IF('พ.ค.'!AI61="","",'พ.ค.'!AI61))</f>
        <v/>
      </c>
      <c r="AL31" s="138">
        <f t="shared" si="11"/>
        <v>28</v>
      </c>
      <c r="AM31" s="139"/>
      <c r="AN31" s="139" t="str">
        <f>IF($B$2=1,IF('มิ.ย.'!D31="","",'มิ.ย.'!D31),IF('มิ.ย.'!D61="","",'มิ.ย.'!D61))</f>
        <v/>
      </c>
      <c r="AO31" s="139" t="str">
        <f>IF($B$2=1,IF('มิ.ย.'!E31="","",'มิ.ย.'!E31),IF('มิ.ย.'!E61="","",'มิ.ย.'!E61))</f>
        <v/>
      </c>
      <c r="AP31" s="139" t="str">
        <f>IF($B$2=1,IF('มิ.ย.'!F31="","",'มิ.ย.'!F31),IF('มิ.ย.'!F61="","",'มิ.ย.'!F61))</f>
        <v/>
      </c>
      <c r="AQ31" s="139" t="str">
        <f>IF($B$2=1,IF('มิ.ย.'!G31="","",'มิ.ย.'!G31),IF('มิ.ย.'!G61="","",'มิ.ย.'!G61))</f>
        <v/>
      </c>
      <c r="AR31" s="139" t="str">
        <f>IF($B$2=1,IF('มิ.ย.'!H31="","",'มิ.ย.'!H31),IF('มิ.ย.'!H61="","",'มิ.ย.'!H61))</f>
        <v/>
      </c>
      <c r="AS31" s="139" t="str">
        <f>IF($B$2=1,IF('มิ.ย.'!I31="","",'มิ.ย.'!I31),IF('มิ.ย.'!I61="","",'มิ.ย.'!I61))</f>
        <v/>
      </c>
      <c r="AT31" s="139" t="str">
        <f>IF($B$2=1,IF('มิ.ย.'!J31="","",'มิ.ย.'!J31),IF('มิ.ย.'!J61="","",'มิ.ย.'!J61))</f>
        <v/>
      </c>
      <c r="AU31" s="139" t="str">
        <f>IF($B$2=1,IF('มิ.ย.'!K31="","",'มิ.ย.'!K31),IF('มิ.ย.'!K61="","",'มิ.ย.'!K61))</f>
        <v/>
      </c>
      <c r="AV31" s="139" t="str">
        <f>IF($B$2=1,IF('มิ.ย.'!L31="","",'มิ.ย.'!L31),IF('มิ.ย.'!L61="","",'มิ.ย.'!L61))</f>
        <v/>
      </c>
      <c r="AW31" s="139" t="str">
        <f>IF($B$2=1,IF('มิ.ย.'!M31="","",'มิ.ย.'!M31),IF('มิ.ย.'!M61="","",'มิ.ย.'!M61))</f>
        <v/>
      </c>
      <c r="AX31" s="139" t="str">
        <f>IF($B$2=1,IF('มิ.ย.'!N31="","",'มิ.ย.'!N31),IF('มิ.ย.'!N61="","",'มิ.ย.'!N61))</f>
        <v/>
      </c>
      <c r="AY31" s="139" t="str">
        <f>IF($B$2=1,IF('มิ.ย.'!O31="","",'มิ.ย.'!O31),IF('มิ.ย.'!O61="","",'มิ.ย.'!O61))</f>
        <v/>
      </c>
      <c r="AZ31" s="139" t="str">
        <f>IF($B$2=1,IF('มิ.ย.'!P31="","",'มิ.ย.'!P31),IF('มิ.ย.'!P61="","",'มิ.ย.'!P61))</f>
        <v/>
      </c>
      <c r="BA31" s="139" t="str">
        <f>IF($B$2=1,IF('มิ.ย.'!Q31="","",'มิ.ย.'!Q31),IF('มิ.ย.'!Q61="","",'มิ.ย.'!Q61))</f>
        <v/>
      </c>
      <c r="BB31" s="139" t="str">
        <f>IF($B$2=1,IF('มิ.ย.'!R31="","",'มิ.ย.'!R31),IF('มิ.ย.'!R61="","",'มิ.ย.'!R61))</f>
        <v/>
      </c>
      <c r="BC31" s="139" t="str">
        <f>IF($B$2=1,IF('มิ.ย.'!S31="","",'มิ.ย.'!S31),IF('มิ.ย.'!S61="","",'มิ.ย.'!S61))</f>
        <v/>
      </c>
      <c r="BD31" s="139" t="str">
        <f>IF($B$2=1,IF('มิ.ย.'!T31="","",'มิ.ย.'!T31),IF('มิ.ย.'!T61="","",'มิ.ย.'!T61))</f>
        <v/>
      </c>
      <c r="BE31" s="139" t="str">
        <f>IF($B$2=1,IF('มิ.ย.'!U31="","",'มิ.ย.'!U31),IF('มิ.ย.'!U61="","",'มิ.ย.'!U61))</f>
        <v/>
      </c>
      <c r="BF31" s="139" t="str">
        <f>IF($B$2=1,IF('มิ.ย.'!V31="","",'มิ.ย.'!V31),IF('มิ.ย.'!V61="","",'มิ.ย.'!V61))</f>
        <v/>
      </c>
      <c r="BG31" s="139" t="str">
        <f>IF($B$2=1,IF('มิ.ย.'!W31="","",'มิ.ย.'!W31),IF('มิ.ย.'!W61="","",'มิ.ย.'!W61))</f>
        <v/>
      </c>
      <c r="BH31" s="139" t="str">
        <f>IF($B$2=1,IF('มิ.ย.'!X31="","",'มิ.ย.'!X31),IF('มิ.ย.'!X61="","",'มิ.ย.'!X61))</f>
        <v/>
      </c>
      <c r="BI31" s="139" t="str">
        <f>IF($B$2=1,IF('มิ.ย.'!Y31="","",'มิ.ย.'!Y31),IF('มิ.ย.'!Y61="","",'มิ.ย.'!Y61))</f>
        <v/>
      </c>
      <c r="BJ31" s="139" t="str">
        <f>IF($B$2=1,IF('มิ.ย.'!Z31="","",'มิ.ย.'!Z31),IF('มิ.ย.'!Z61="","",'มิ.ย.'!Z61))</f>
        <v/>
      </c>
      <c r="BK31" s="139" t="str">
        <f>IF($B$2=1,IF('มิ.ย.'!AA31="","",'มิ.ย.'!AA31),IF('มิ.ย.'!AA61="","",'มิ.ย.'!AA61))</f>
        <v/>
      </c>
      <c r="BL31" s="139" t="str">
        <f>IF($B$2=1,IF('มิ.ย.'!AB31="","",'มิ.ย.'!AB31),IF('มิ.ย.'!AB61="","",'มิ.ย.'!AB61))</f>
        <v/>
      </c>
      <c r="BM31" s="139" t="str">
        <f>IF($B$2=1,IF('มิ.ย.'!AC31="","",'มิ.ย.'!AC31),IF('มิ.ย.'!AC61="","",'มิ.ย.'!AC61))</f>
        <v/>
      </c>
      <c r="BN31" s="139" t="str">
        <f>IF($B$2=1,IF('มิ.ย.'!AD31="","",'มิ.ย.'!AD31),IF('มิ.ย.'!AD61="","",'มิ.ย.'!AD61))</f>
        <v/>
      </c>
      <c r="BO31" s="139" t="str">
        <f>IF($B$2=1,IF('มิ.ย.'!AE31="","",'มิ.ย.'!AE31),IF('มิ.ย.'!AE61="","",'มิ.ย.'!AE61))</f>
        <v/>
      </c>
      <c r="BP31" s="139" t="str">
        <f>IF($B$2=1,IF('มิ.ย.'!AF31="","",'มิ.ย.'!AF31),IF('มิ.ย.'!AF61="","",'มิ.ย.'!AF61))</f>
        <v/>
      </c>
      <c r="BQ31" s="139" t="str">
        <f>IF($B$2=1,IF('มิ.ย.'!AG31="","",'มิ.ย.'!AG31),IF('มิ.ย.'!AG61="","",'มิ.ย.'!AG61))</f>
        <v/>
      </c>
      <c r="BR31" s="139" t="str">
        <f>IF($B$2=1,IF('มิ.ย.'!AH31="","",'มิ.ย.'!AH31),IF('มิ.ย.'!AH61="","",'มิ.ย.'!AH61))</f>
        <v/>
      </c>
      <c r="BS31" s="139" t="str">
        <f>IF($B$2=1,IF('มิ.ย.'!AI31="","",'มิ.ย.'!AI31),IF('มิ.ย.'!AI61="","",'มิ.ย.'!AI61))</f>
        <v/>
      </c>
      <c r="BT31" s="138">
        <f t="shared" si="12"/>
        <v>28</v>
      </c>
      <c r="BU31" s="139"/>
      <c r="BV31" s="139" t="str">
        <f>IF($B$2=1,IF('ก.ค.'!D31="","",'ก.ค.'!D31),IF('ก.ค.'!D61="","",'ก.ค.'!D61))</f>
        <v/>
      </c>
      <c r="BW31" s="139" t="str">
        <f>IF($B$2=1,IF('ก.ค.'!E31="","",'ก.ค.'!E31),IF('ก.ค.'!E61="","",'ก.ค.'!E61))</f>
        <v/>
      </c>
      <c r="BX31" s="139" t="str">
        <f>IF($B$2=1,IF('ก.ค.'!F31="","",'ก.ค.'!F31),IF('ก.ค.'!F61="","",'ก.ค.'!F61))</f>
        <v/>
      </c>
      <c r="BY31" s="139" t="str">
        <f>IF($B$2=1,IF('ก.ค.'!G31="","",'ก.ค.'!G31),IF('ก.ค.'!G61="","",'ก.ค.'!G61))</f>
        <v/>
      </c>
      <c r="BZ31" s="139" t="str">
        <f>IF($B$2=1,IF('ก.ค.'!H31="","",'ก.ค.'!H31),IF('ก.ค.'!H61="","",'ก.ค.'!H61))</f>
        <v/>
      </c>
      <c r="CA31" s="139" t="str">
        <f>IF($B$2=1,IF('ก.ค.'!I31="","",'ก.ค.'!I31),IF('ก.ค.'!I61="","",'ก.ค.'!I61))</f>
        <v/>
      </c>
      <c r="CB31" s="139" t="str">
        <f>IF($B$2=1,IF('ก.ค.'!J31="","",'ก.ค.'!J31),IF('ก.ค.'!J61="","",'ก.ค.'!J61))</f>
        <v/>
      </c>
      <c r="CC31" s="139" t="str">
        <f>IF($B$2=1,IF('ก.ค.'!K31="","",'ก.ค.'!K31),IF('ก.ค.'!K61="","",'ก.ค.'!K61))</f>
        <v/>
      </c>
      <c r="CD31" s="139" t="str">
        <f>IF($B$2=1,IF('ก.ค.'!L31="","",'ก.ค.'!L31),IF('ก.ค.'!L61="","",'ก.ค.'!L61))</f>
        <v/>
      </c>
      <c r="CE31" s="139" t="str">
        <f>IF($B$2=1,IF('ก.ค.'!M31="","",'ก.ค.'!M31),IF('ก.ค.'!M61="","",'ก.ค.'!M61))</f>
        <v/>
      </c>
      <c r="CF31" s="139" t="str">
        <f>IF($B$2=1,IF('ก.ค.'!N31="","",'ก.ค.'!N31),IF('ก.ค.'!N61="","",'ก.ค.'!N61))</f>
        <v/>
      </c>
      <c r="CG31" s="139" t="str">
        <f>IF($B$2=1,IF('ก.ค.'!O31="","",'ก.ค.'!O31),IF('ก.ค.'!O61="","",'ก.ค.'!O61))</f>
        <v/>
      </c>
      <c r="CH31" s="139" t="str">
        <f>IF($B$2=1,IF('ก.ค.'!P31="","",'ก.ค.'!P31),IF('ก.ค.'!P61="","",'ก.ค.'!P61))</f>
        <v/>
      </c>
      <c r="CI31" s="139" t="str">
        <f>IF($B$2=1,IF('ก.ค.'!Q31="","",'ก.ค.'!Q31),IF('ก.ค.'!Q61="","",'ก.ค.'!Q61))</f>
        <v/>
      </c>
      <c r="CJ31" s="139" t="str">
        <f>IF($B$2=1,IF('ก.ค.'!R31="","",'ก.ค.'!R31),IF('ก.ค.'!R61="","",'ก.ค.'!R61))</f>
        <v/>
      </c>
      <c r="CK31" s="139" t="str">
        <f>IF($B$2=1,IF('ก.ค.'!S31="","",'ก.ค.'!S31),IF('ก.ค.'!S61="","",'ก.ค.'!S61))</f>
        <v/>
      </c>
      <c r="CL31" s="139" t="str">
        <f>IF($B$2=1,IF('ก.ค.'!T31="","",'ก.ค.'!T31),IF('ก.ค.'!T61="","",'ก.ค.'!T61))</f>
        <v/>
      </c>
      <c r="CM31" s="139" t="str">
        <f>IF($B$2=1,IF('ก.ค.'!U31="","",'ก.ค.'!U31),IF('ก.ค.'!U61="","",'ก.ค.'!U61))</f>
        <v/>
      </c>
      <c r="CN31" s="139" t="str">
        <f>IF($B$2=1,IF('ก.ค.'!V31="","",'ก.ค.'!V31),IF('ก.ค.'!V61="","",'ก.ค.'!V61))</f>
        <v/>
      </c>
      <c r="CO31" s="139" t="str">
        <f>IF($B$2=1,IF('ก.ค.'!W31="","",'ก.ค.'!W31),IF('ก.ค.'!W61="","",'ก.ค.'!W61))</f>
        <v/>
      </c>
      <c r="CP31" s="139" t="str">
        <f>IF($B$2=1,IF('ก.ค.'!X31="","",'ก.ค.'!X31),IF('ก.ค.'!X61="","",'ก.ค.'!X61))</f>
        <v/>
      </c>
      <c r="CQ31" s="139" t="str">
        <f>IF($B$2=1,IF('ก.ค.'!Y31="","",'ก.ค.'!Y31),IF('ก.ค.'!Y61="","",'ก.ค.'!Y61))</f>
        <v/>
      </c>
      <c r="CR31" s="139" t="str">
        <f>IF($B$2=1,IF('ก.ค.'!Z31="","",'ก.ค.'!Z31),IF('ก.ค.'!Z61="","",'ก.ค.'!Z61))</f>
        <v/>
      </c>
      <c r="CS31" s="139" t="str">
        <f>IF($B$2=1,IF('ก.ค.'!AA31="","",'ก.ค.'!AA31),IF('ก.ค.'!AA61="","",'ก.ค.'!AA61))</f>
        <v/>
      </c>
      <c r="CT31" s="139" t="str">
        <f>IF($B$2=1,IF('ก.ค.'!AB31="","",'ก.ค.'!AB31),IF('ก.ค.'!AB61="","",'ก.ค.'!AB61))</f>
        <v/>
      </c>
      <c r="CU31" s="139" t="str">
        <f>IF($B$2=1,IF('ก.ค.'!AC31="","",'ก.ค.'!AC31),IF('ก.ค.'!AC61="","",'ก.ค.'!AC61))</f>
        <v/>
      </c>
      <c r="CV31" s="139" t="str">
        <f>IF($B$2=1,IF('ก.ค.'!AD31="","",'ก.ค.'!AD31),IF('ก.ค.'!AD61="","",'ก.ค.'!AD61))</f>
        <v/>
      </c>
      <c r="CW31" s="139" t="str">
        <f>IF($B$2=1,IF('ก.ค.'!AE31="","",'ก.ค.'!AE31),IF('ก.ค.'!AE61="","",'ก.ค.'!AE61))</f>
        <v/>
      </c>
      <c r="CX31" s="139" t="str">
        <f>IF($B$2=1,IF('ก.ค.'!AF31="","",'ก.ค.'!AF31),IF('ก.ค.'!AF61="","",'ก.ค.'!AF61))</f>
        <v/>
      </c>
      <c r="CY31" s="139" t="str">
        <f>IF($B$2=1,IF('ก.ค.'!AG31="","",'ก.ค.'!AG31),IF('ก.ค.'!AG61="","",'ก.ค.'!AG61))</f>
        <v/>
      </c>
      <c r="CZ31" s="139" t="str">
        <f>IF($B$2=1,IF('ก.ค.'!AH31="","",'ก.ค.'!AH31),IF('ก.ค.'!AH61="","",'ก.ค.'!AH61))</f>
        <v/>
      </c>
      <c r="DA31" s="139" t="str">
        <f>IF($B$2=1,IF('ก.ค.'!AI31="","",'ก.ค.'!AI31),IF('ก.ค.'!AI61="","",'ก.ค.'!AI61))</f>
        <v/>
      </c>
      <c r="DB31" s="138">
        <f t="shared" si="13"/>
        <v>28</v>
      </c>
      <c r="DC31" s="139"/>
      <c r="DD31" s="139" t="str">
        <f>IF($B$2=1,IF('ส.ค.'!D31="","",'ส.ค.'!D31),IF('ส.ค.'!D61="","",'ส.ค.'!D61))</f>
        <v/>
      </c>
      <c r="DE31" s="139" t="str">
        <f>IF($B$2=1,IF('ส.ค.'!E31="","",'ส.ค.'!E31),IF('ส.ค.'!E61="","",'ส.ค.'!E61))</f>
        <v/>
      </c>
      <c r="DF31" s="139" t="str">
        <f>IF($B$2=1,IF('ส.ค.'!F31="","",'ส.ค.'!F31),IF('ส.ค.'!F61="","",'ส.ค.'!F61))</f>
        <v/>
      </c>
      <c r="DG31" s="139" t="str">
        <f>IF($B$2=1,IF('ส.ค.'!G31="","",'ส.ค.'!G31),IF('ส.ค.'!G61="","",'ส.ค.'!G61))</f>
        <v/>
      </c>
      <c r="DH31" s="139" t="str">
        <f>IF($B$2=1,IF('ส.ค.'!H31="","",'ส.ค.'!H31),IF('ส.ค.'!H61="","",'ส.ค.'!H61))</f>
        <v/>
      </c>
      <c r="DI31" s="139" t="str">
        <f>IF($B$2=1,IF('ส.ค.'!I31="","",'ส.ค.'!I31),IF('ส.ค.'!I61="","",'ส.ค.'!I61))</f>
        <v/>
      </c>
      <c r="DJ31" s="139" t="str">
        <f>IF($B$2=1,IF('ส.ค.'!J31="","",'ส.ค.'!J31),IF('ส.ค.'!J61="","",'ส.ค.'!J61))</f>
        <v/>
      </c>
      <c r="DK31" s="139" t="str">
        <f>IF($B$2=1,IF('ส.ค.'!K31="","",'ส.ค.'!K31),IF('ส.ค.'!K61="","",'ส.ค.'!K61))</f>
        <v/>
      </c>
      <c r="DL31" s="139" t="str">
        <f>IF($B$2=1,IF('ส.ค.'!L31="","",'ส.ค.'!L31),IF('ส.ค.'!L61="","",'ส.ค.'!L61))</f>
        <v/>
      </c>
      <c r="DM31" s="139" t="str">
        <f>IF($B$2=1,IF('ส.ค.'!M31="","",'ส.ค.'!M31),IF('ส.ค.'!M61="","",'ส.ค.'!M61))</f>
        <v/>
      </c>
      <c r="DN31" s="139" t="str">
        <f>IF($B$2=1,IF('ส.ค.'!N31="","",'ส.ค.'!N31),IF('ส.ค.'!N61="","",'ส.ค.'!N61))</f>
        <v/>
      </c>
      <c r="DO31" s="139" t="str">
        <f>IF($B$2=1,IF('ส.ค.'!O31="","",'ส.ค.'!O31),IF('ส.ค.'!O61="","",'ส.ค.'!O61))</f>
        <v/>
      </c>
      <c r="DP31" s="139" t="str">
        <f>IF($B$2=1,IF('ส.ค.'!P31="","",'ส.ค.'!P31),IF('ส.ค.'!P61="","",'ส.ค.'!P61))</f>
        <v/>
      </c>
      <c r="DQ31" s="139" t="str">
        <f>IF($B$2=1,IF('ส.ค.'!Q31="","",'ส.ค.'!Q31),IF('ส.ค.'!Q61="","",'ส.ค.'!Q61))</f>
        <v/>
      </c>
      <c r="DR31" s="139" t="str">
        <f>IF($B$2=1,IF('ส.ค.'!R31="","",'ส.ค.'!R31),IF('ส.ค.'!R61="","",'ส.ค.'!R61))</f>
        <v/>
      </c>
      <c r="DS31" s="139" t="str">
        <f>IF($B$2=1,IF('ส.ค.'!S31="","",'ส.ค.'!S31),IF('ส.ค.'!S61="","",'ส.ค.'!S61))</f>
        <v/>
      </c>
      <c r="DT31" s="139" t="str">
        <f>IF($B$2=1,IF('ส.ค.'!T31="","",'ส.ค.'!T31),IF('ส.ค.'!T61="","",'ส.ค.'!T61))</f>
        <v/>
      </c>
      <c r="DU31" s="139" t="str">
        <f>IF($B$2=1,IF('ส.ค.'!U31="","",'ส.ค.'!U31),IF('ส.ค.'!U61="","",'ส.ค.'!U61))</f>
        <v/>
      </c>
      <c r="DV31" s="139" t="str">
        <f>IF($B$2=1,IF('ส.ค.'!V31="","",'ส.ค.'!V31),IF('ส.ค.'!V61="","",'ส.ค.'!V61))</f>
        <v/>
      </c>
      <c r="DW31" s="139" t="str">
        <f>IF($B$2=1,IF('ส.ค.'!W31="","",'ส.ค.'!W31),IF('ส.ค.'!W61="","",'ส.ค.'!W61))</f>
        <v/>
      </c>
      <c r="DX31" s="139" t="str">
        <f>IF($B$2=1,IF('ส.ค.'!X31="","",'ส.ค.'!X31),IF('ส.ค.'!X61="","",'ส.ค.'!X61))</f>
        <v/>
      </c>
      <c r="DY31" s="139" t="str">
        <f>IF($B$2=1,IF('ส.ค.'!Y31="","",'ส.ค.'!Y31),IF('ส.ค.'!Y61="","",'ส.ค.'!Y61))</f>
        <v/>
      </c>
      <c r="DZ31" s="139" t="str">
        <f>IF($B$2=1,IF('ส.ค.'!Z31="","",'ส.ค.'!Z31),IF('ส.ค.'!Z61="","",'ส.ค.'!Z61))</f>
        <v/>
      </c>
      <c r="EA31" s="139" t="str">
        <f>IF($B$2=1,IF('ส.ค.'!AA31="","",'ส.ค.'!AA31),IF('ส.ค.'!AA61="","",'ส.ค.'!AA61))</f>
        <v/>
      </c>
      <c r="EB31" s="139" t="str">
        <f>IF($B$2=1,IF('ส.ค.'!AB31="","",'ส.ค.'!AB31),IF('ส.ค.'!AB61="","",'ส.ค.'!AB61))</f>
        <v/>
      </c>
      <c r="EC31" s="139" t="str">
        <f>IF($B$2=1,IF('ส.ค.'!AC31="","",'ส.ค.'!AC31),IF('ส.ค.'!AC61="","",'ส.ค.'!AC61))</f>
        <v/>
      </c>
      <c r="ED31" s="139" t="str">
        <f>IF($B$2=1,IF('ส.ค.'!AD31="","",'ส.ค.'!AD31),IF('ส.ค.'!AD61="","",'ส.ค.'!AD61))</f>
        <v/>
      </c>
      <c r="EE31" s="139" t="str">
        <f>IF($B$2=1,IF('ส.ค.'!AE31="","",'ส.ค.'!AE31),IF('ส.ค.'!AE61="","",'ส.ค.'!AE61))</f>
        <v/>
      </c>
      <c r="EF31" s="139" t="str">
        <f>IF($B$2=1,IF('ส.ค.'!AF31="","",'ส.ค.'!AF31),IF('ส.ค.'!AF61="","",'ส.ค.'!AF61))</f>
        <v/>
      </c>
      <c r="EG31" s="139" t="str">
        <f>IF($B$2=1,IF('ส.ค.'!AG31="","",'ส.ค.'!AG31),IF('ส.ค.'!AG61="","",'ส.ค.'!AG61))</f>
        <v/>
      </c>
      <c r="EH31" s="139" t="str">
        <f>IF($B$2=1,IF('ส.ค.'!AH31="","",'ส.ค.'!AH31),IF('ส.ค.'!AH61="","",'ส.ค.'!AH61))</f>
        <v/>
      </c>
      <c r="EI31" s="139" t="str">
        <f>IF($B$2=1,IF('ส.ค.'!AI31="","",'ส.ค.'!AI31),IF('ส.ค.'!AI61="","",'ส.ค.'!AI61))</f>
        <v/>
      </c>
      <c r="EJ31" s="138">
        <f t="shared" si="14"/>
        <v>28</v>
      </c>
      <c r="EK31" s="139"/>
      <c r="EL31" s="139" t="str">
        <f>IF($B$2=1,IF('ก.ย.'!D31="","",'ก.ย.'!D31),IF('ก.ย.'!D61="","",'ก.ย.'!D61))</f>
        <v/>
      </c>
      <c r="EM31" s="139" t="str">
        <f>IF($B$2=1,IF('ก.ย.'!E31="","",'ก.ย.'!E31),IF('ก.ย.'!E61="","",'ก.ย.'!E61))</f>
        <v/>
      </c>
      <c r="EN31" s="139" t="str">
        <f>IF($B$2=1,IF('ก.ย.'!F31="","",'ก.ย.'!F31),IF('ก.ย.'!F61="","",'ก.ย.'!F61))</f>
        <v/>
      </c>
      <c r="EO31" s="139" t="str">
        <f>IF($B$2=1,IF('ก.ย.'!G31="","",'ก.ย.'!G31),IF('ก.ย.'!G61="","",'ก.ย.'!G61))</f>
        <v/>
      </c>
      <c r="EP31" s="139" t="str">
        <f>IF($B$2=1,IF('ก.ย.'!H31="","",'ก.ย.'!H31),IF('ก.ย.'!H61="","",'ก.ย.'!H61))</f>
        <v/>
      </c>
      <c r="EQ31" s="139" t="str">
        <f>IF($B$2=1,IF('ก.ย.'!I31="","",'ก.ย.'!I31),IF('ก.ย.'!I61="","",'ก.ย.'!I61))</f>
        <v/>
      </c>
      <c r="ER31" s="139" t="str">
        <f>IF($B$2=1,IF('ก.ย.'!J31="","",'ก.ย.'!J31),IF('ก.ย.'!J61="","",'ก.ย.'!J61))</f>
        <v/>
      </c>
      <c r="ES31" s="139" t="str">
        <f>IF($B$2=1,IF('ก.ย.'!K31="","",'ก.ย.'!K31),IF('ก.ย.'!K61="","",'ก.ย.'!K61))</f>
        <v/>
      </c>
      <c r="ET31" s="139" t="str">
        <f>IF($B$2=1,IF('ก.ย.'!L31="","",'ก.ย.'!L31),IF('ก.ย.'!L61="","",'ก.ย.'!L61))</f>
        <v/>
      </c>
      <c r="EU31" s="139" t="str">
        <f>IF($B$2=1,IF('ก.ย.'!M31="","",'ก.ย.'!M31),IF('ก.ย.'!M61="","",'ก.ย.'!M61))</f>
        <v/>
      </c>
      <c r="EV31" s="139" t="str">
        <f>IF($B$2=1,IF('ก.ย.'!N31="","",'ก.ย.'!N31),IF('ก.ย.'!N61="","",'ก.ย.'!N61))</f>
        <v/>
      </c>
      <c r="EW31" s="139" t="str">
        <f>IF($B$2=1,IF('ก.ย.'!O31="","",'ก.ย.'!O31),IF('ก.ย.'!O61="","",'ก.ย.'!O61))</f>
        <v/>
      </c>
      <c r="EX31" s="139" t="str">
        <f>IF($B$2=1,IF('ก.ย.'!P31="","",'ก.ย.'!P31),IF('ก.ย.'!P61="","",'ก.ย.'!P61))</f>
        <v/>
      </c>
      <c r="EY31" s="139" t="str">
        <f>IF($B$2=1,IF('ก.ย.'!Q31="","",'ก.ย.'!Q31),IF('ก.ย.'!Q61="","",'ก.ย.'!Q61))</f>
        <v/>
      </c>
      <c r="EZ31" s="139" t="str">
        <f>IF($B$2=1,IF('ก.ย.'!R31="","",'ก.ย.'!R31),IF('ก.ย.'!R61="","",'ก.ย.'!R61))</f>
        <v/>
      </c>
      <c r="FA31" s="139" t="str">
        <f>IF($B$2=1,IF('ก.ย.'!S31="","",'ก.ย.'!S31),IF('ก.ย.'!S61="","",'ก.ย.'!S61))</f>
        <v/>
      </c>
      <c r="FB31" s="139" t="str">
        <f>IF($B$2=1,IF('ก.ย.'!T31="","",'ก.ย.'!T31),IF('ก.ย.'!T61="","",'ก.ย.'!T61))</f>
        <v/>
      </c>
      <c r="FC31" s="139" t="str">
        <f>IF($B$2=1,IF('ก.ย.'!U31="","",'ก.ย.'!U31),IF('ก.ย.'!U61="","",'ก.ย.'!U61))</f>
        <v/>
      </c>
      <c r="FD31" s="139" t="str">
        <f>IF($B$2=1,IF('ก.ย.'!V31="","",'ก.ย.'!V31),IF('ก.ย.'!V61="","",'ก.ย.'!V61))</f>
        <v/>
      </c>
      <c r="FE31" s="139" t="str">
        <f>IF($B$2=1,IF('ก.ย.'!W31="","",'ก.ย.'!W31),IF('ก.ย.'!W61="","",'ก.ย.'!W61))</f>
        <v/>
      </c>
      <c r="FF31" s="139" t="str">
        <f>IF($B$2=1,IF('ก.ย.'!X31="","",'ก.ย.'!X31),IF('ก.ย.'!X61="","",'ก.ย.'!X61))</f>
        <v/>
      </c>
      <c r="FG31" s="139" t="str">
        <f>IF($B$2=1,IF('ก.ย.'!Y31="","",'ก.ย.'!Y31),IF('ก.ย.'!Y61="","",'ก.ย.'!Y61))</f>
        <v/>
      </c>
      <c r="FH31" s="139" t="str">
        <f>IF($B$2=1,IF('ก.ย.'!Z31="","",'ก.ย.'!Z31),IF('ก.ย.'!Z61="","",'ก.ย.'!Z61))</f>
        <v/>
      </c>
      <c r="FI31" s="139" t="str">
        <f>IF($B$2=1,IF('ก.ย.'!AA31="","",'ก.ย.'!AA31),IF('ก.ย.'!AA61="","",'ก.ย.'!AA61))</f>
        <v/>
      </c>
      <c r="FJ31" s="139" t="str">
        <f>IF($B$2=1,IF('ก.ย.'!AB31="","",'ก.ย.'!AB31),IF('ก.ย.'!AB61="","",'ก.ย.'!AB61))</f>
        <v/>
      </c>
      <c r="FK31" s="139" t="str">
        <f>IF($B$2=1,IF('ก.ย.'!AC31="","",'ก.ย.'!AC31),IF('ก.ย.'!AC61="","",'ก.ย.'!AC61))</f>
        <v/>
      </c>
      <c r="FL31" s="139" t="str">
        <f>IF($B$2=1,IF('ก.ย.'!AD31="","",'ก.ย.'!AD31),IF('ก.ย.'!AD61="","",'ก.ย.'!AD61))</f>
        <v/>
      </c>
      <c r="FM31" s="139" t="str">
        <f>IF($B$2=1,IF('ก.ย.'!AE31="","",'ก.ย.'!AE31),IF('ก.ย.'!AE61="","",'ก.ย.'!AE61))</f>
        <v/>
      </c>
      <c r="FN31" s="139" t="str">
        <f>IF($B$2=1,IF('ก.ย.'!AF31="","",'ก.ย.'!AF31),IF('ก.ย.'!AF61="","",'ก.ย.'!AF61))</f>
        <v/>
      </c>
      <c r="FO31" s="139" t="str">
        <f>IF($B$2=1,IF('ก.ย.'!AG31="","",'ก.ย.'!AG31),IF('ก.ย.'!AG61="","",'ก.ย.'!AG61))</f>
        <v/>
      </c>
      <c r="FP31" s="139" t="str">
        <f>IF($B$2=1,IF('ก.ย.'!AH31="","",'ก.ย.'!AH31),IF('ก.ย.'!AH61="","",'ก.ย.'!AH61))</f>
        <v/>
      </c>
      <c r="FQ31" s="139" t="str">
        <f>IF($B$2=1,IF('ก.ย.'!AI31="","",'ก.ย.'!AI31),IF('ก.ย.'!AI61="","",'ก.ย.'!AI61))</f>
        <v/>
      </c>
      <c r="FR31" s="138">
        <f t="shared" si="15"/>
        <v>28</v>
      </c>
      <c r="FS31" s="139"/>
      <c r="FT31" s="139" t="str">
        <f>IF($B$2=1,IF('ต.ค.'!D31="","",'ต.ค.'!D31),IF('ต.ค.'!D61="","",'ต.ค.'!D61))</f>
        <v/>
      </c>
      <c r="FU31" s="139" t="str">
        <f>IF($B$2=1,IF('ต.ค.'!E31="","",'ต.ค.'!E31),IF('ต.ค.'!E61="","",'ต.ค.'!E61))</f>
        <v/>
      </c>
      <c r="FV31" s="139" t="str">
        <f>IF($B$2=1,IF('ต.ค.'!F31="","",'ต.ค.'!F31),IF('ต.ค.'!F61="","",'ต.ค.'!F61))</f>
        <v/>
      </c>
      <c r="FW31" s="139" t="str">
        <f>IF($B$2=1,IF('ต.ค.'!G31="","",'ต.ค.'!G31),IF('ต.ค.'!G61="","",'ต.ค.'!G61))</f>
        <v/>
      </c>
      <c r="FX31" s="139" t="str">
        <f>IF($B$2=1,IF('ต.ค.'!H31="","",'ต.ค.'!H31),IF('ต.ค.'!H61="","",'ต.ค.'!H61))</f>
        <v/>
      </c>
      <c r="FY31" s="139" t="str">
        <f>IF($B$2=1,IF('ต.ค.'!I31="","",'ต.ค.'!I31),IF('ต.ค.'!I61="","",'ต.ค.'!I61))</f>
        <v/>
      </c>
      <c r="FZ31" s="139" t="str">
        <f>IF($B$2=1,IF('ต.ค.'!J31="","",'ต.ค.'!J31),IF('ต.ค.'!J61="","",'ต.ค.'!J61))</f>
        <v/>
      </c>
      <c r="GA31" s="139" t="str">
        <f>IF($B$2=1,IF('ต.ค.'!K31="","",'ต.ค.'!K31),IF('ต.ค.'!K61="","",'ต.ค.'!K61))</f>
        <v/>
      </c>
      <c r="GB31" s="139" t="str">
        <f>IF($B$2=1,IF('ต.ค.'!L31="","",'ต.ค.'!L31),IF('ต.ค.'!L61="","",'ต.ค.'!L61))</f>
        <v/>
      </c>
      <c r="GC31" s="139" t="str">
        <f>IF($B$2=1,IF('ต.ค.'!M31="","",'ต.ค.'!M31),IF('ต.ค.'!M61="","",'ต.ค.'!M61))</f>
        <v/>
      </c>
      <c r="GD31" s="139" t="str">
        <f>IF($B$2=1,IF('ต.ค.'!N31="","",'ต.ค.'!N31),IF('ต.ค.'!N61="","",'ต.ค.'!N61))</f>
        <v/>
      </c>
      <c r="GE31" s="139" t="str">
        <f>IF($B$2=1,IF('ต.ค.'!O31="","",'ต.ค.'!O31),IF('ต.ค.'!O61="","",'ต.ค.'!O61))</f>
        <v/>
      </c>
      <c r="GF31" s="139" t="str">
        <f>IF($B$2=1,IF('ต.ค.'!P31="","",'ต.ค.'!P31),IF('ต.ค.'!P61="","",'ต.ค.'!P61))</f>
        <v/>
      </c>
      <c r="GG31" s="139" t="str">
        <f>IF($B$2=1,IF('ต.ค.'!Q31="","",'ต.ค.'!Q31),IF('ต.ค.'!Q61="","",'ต.ค.'!Q61))</f>
        <v/>
      </c>
      <c r="GH31" s="139" t="str">
        <f>IF($B$2=1,IF('ต.ค.'!R31="","",'ต.ค.'!R31),IF('ต.ค.'!R61="","",'ต.ค.'!R61))</f>
        <v/>
      </c>
      <c r="GI31" s="139" t="str">
        <f>IF($B$2=1,IF('ต.ค.'!S31="","",'ต.ค.'!S31),IF('ต.ค.'!S61="","",'ต.ค.'!S61))</f>
        <v/>
      </c>
      <c r="GJ31" s="139" t="str">
        <f>IF($B$2=1,IF('ต.ค.'!T31="","",'ต.ค.'!T31),IF('ต.ค.'!T61="","",'ต.ค.'!T61))</f>
        <v/>
      </c>
      <c r="GK31" s="139" t="str">
        <f>IF($B$2=1,IF('ต.ค.'!U31="","",'ต.ค.'!U31),IF('ต.ค.'!U61="","",'ต.ค.'!U61))</f>
        <v/>
      </c>
      <c r="GL31" s="139" t="str">
        <f>IF($B$2=1,IF('ต.ค.'!V31="","",'ต.ค.'!V31),IF('ต.ค.'!V61="","",'ต.ค.'!V61))</f>
        <v/>
      </c>
      <c r="GM31" s="139" t="str">
        <f>IF($B$2=1,IF('ต.ค.'!W31="","",'ต.ค.'!W31),IF('ต.ค.'!W61="","",'ต.ค.'!W61))</f>
        <v/>
      </c>
      <c r="GN31" s="139" t="str">
        <f>IF($B$2=1,IF('ต.ค.'!X31="","",'ต.ค.'!X31),IF('ต.ค.'!X61="","",'ต.ค.'!X61))</f>
        <v/>
      </c>
      <c r="GO31" s="139" t="str">
        <f>IF($B$2=1,IF('ต.ค.'!Y31="","",'ต.ค.'!Y31),IF('ต.ค.'!Y61="","",'ต.ค.'!Y61))</f>
        <v/>
      </c>
      <c r="GP31" s="139" t="str">
        <f>IF($B$2=1,IF('ต.ค.'!Z31="","",'ต.ค.'!Z31),IF('ต.ค.'!Z61="","",'ต.ค.'!Z61))</f>
        <v/>
      </c>
      <c r="GQ31" s="139" t="str">
        <f>IF($B$2=1,IF('ต.ค.'!AA31="","",'ต.ค.'!AA31),IF('ต.ค.'!AA61="","",'ต.ค.'!AA61))</f>
        <v/>
      </c>
      <c r="GR31" s="139" t="str">
        <f>IF($B$2=1,IF('ต.ค.'!AB31="","",'ต.ค.'!AB31),IF('ต.ค.'!AB61="","",'ต.ค.'!AB61))</f>
        <v/>
      </c>
      <c r="GS31" s="139" t="str">
        <f>IF($B$2=1,IF('ต.ค.'!AC31="","",'ต.ค.'!AC31),IF('ต.ค.'!AC61="","",'ต.ค.'!AC61))</f>
        <v/>
      </c>
      <c r="GT31" s="139" t="str">
        <f>IF($B$2=1,IF('ต.ค.'!AD31="","",'ต.ค.'!AD31),IF('ต.ค.'!AD61="","",'ต.ค.'!AD61))</f>
        <v/>
      </c>
      <c r="GU31" s="139" t="str">
        <f>IF($B$2=1,IF('ต.ค.'!AE31="","",'ต.ค.'!AE31),IF('ต.ค.'!AE61="","",'ต.ค.'!AE61))</f>
        <v/>
      </c>
      <c r="GV31" s="139" t="str">
        <f>IF($B$2=1,IF('ต.ค.'!AF31="","",'ต.ค.'!AF31),IF('ต.ค.'!AF61="","",'ต.ค.'!AF61))</f>
        <v/>
      </c>
      <c r="GW31" s="139" t="str">
        <f>IF($B$2=1,IF('ต.ค.'!AG31="","",'ต.ค.'!AG31),IF('ต.ค.'!AG61="","",'ต.ค.'!AG61))</f>
        <v/>
      </c>
      <c r="GX31" s="139" t="str">
        <f>IF($B$2=1,IF('ต.ค.'!AH31="","",'ต.ค.'!AH31),IF('ต.ค.'!AH61="","",'ต.ค.'!AH61))</f>
        <v/>
      </c>
      <c r="GY31" s="139" t="str">
        <f>IF($B$2=1,IF('ต.ค.'!AI31="","",'ต.ค.'!AI31),IF('ต.ค.'!AI61="","",'ต.ค.'!AI61))</f>
        <v/>
      </c>
      <c r="GZ31" s="138">
        <f t="shared" si="16"/>
        <v>28</v>
      </c>
      <c r="HA31" s="139"/>
      <c r="HB31" s="139" t="str">
        <f>IF($B$2=1,IF('พ.ย.'!D31="","",'พ.ย.'!D31),IF('พ.ย.'!D61="","",'พ.ย.'!D61))</f>
        <v/>
      </c>
      <c r="HC31" s="139" t="str">
        <f>IF($B$2=1,IF('พ.ย.'!E31="","",'พ.ย.'!E31),IF('พ.ย.'!E61="","",'พ.ย.'!E61))</f>
        <v/>
      </c>
      <c r="HD31" s="139" t="str">
        <f>IF($B$2=1,IF('พ.ย.'!F31="","",'พ.ย.'!F31),IF('พ.ย.'!F61="","",'พ.ย.'!F61))</f>
        <v/>
      </c>
      <c r="HE31" s="139" t="str">
        <f>IF($B$2=1,IF('พ.ย.'!G31="","",'พ.ย.'!G31),IF('พ.ย.'!G61="","",'พ.ย.'!G61))</f>
        <v/>
      </c>
      <c r="HF31" s="139" t="str">
        <f>IF($B$2=1,IF('พ.ย.'!H31="","",'พ.ย.'!H31),IF('พ.ย.'!H61="","",'พ.ย.'!H61))</f>
        <v/>
      </c>
      <c r="HG31" s="139" t="str">
        <f>IF($B$2=1,IF('พ.ย.'!I31="","",'พ.ย.'!I31),IF('พ.ย.'!I61="","",'พ.ย.'!I61))</f>
        <v/>
      </c>
      <c r="HH31" s="139" t="str">
        <f>IF($B$2=1,IF('พ.ย.'!J31="","",'พ.ย.'!J31),IF('พ.ย.'!J61="","",'พ.ย.'!J61))</f>
        <v/>
      </c>
      <c r="HI31" s="139" t="str">
        <f>IF($B$2=1,IF('พ.ย.'!K31="","",'พ.ย.'!K31),IF('พ.ย.'!K61="","",'พ.ย.'!K61))</f>
        <v/>
      </c>
      <c r="HJ31" s="139" t="str">
        <f>IF($B$2=1,IF('พ.ย.'!L31="","",'พ.ย.'!L31),IF('พ.ย.'!L61="","",'พ.ย.'!L61))</f>
        <v/>
      </c>
      <c r="HK31" s="139" t="str">
        <f>IF($B$2=1,IF('พ.ย.'!M31="","",'พ.ย.'!M31),IF('พ.ย.'!M61="","",'พ.ย.'!M61))</f>
        <v/>
      </c>
      <c r="HL31" s="139" t="str">
        <f>IF($B$2=1,IF('พ.ย.'!N31="","",'พ.ย.'!N31),IF('พ.ย.'!N61="","",'พ.ย.'!N61))</f>
        <v/>
      </c>
      <c r="HM31" s="139" t="str">
        <f>IF($B$2=1,IF('พ.ย.'!O31="","",'พ.ย.'!O31),IF('พ.ย.'!O61="","",'พ.ย.'!O61))</f>
        <v/>
      </c>
      <c r="HN31" s="139" t="str">
        <f>IF($B$2=1,IF('พ.ย.'!P31="","",'พ.ย.'!P31),IF('พ.ย.'!P61="","",'พ.ย.'!P61))</f>
        <v/>
      </c>
      <c r="HO31" s="139" t="str">
        <f>IF($B$2=1,IF('พ.ย.'!Q31="","",'พ.ย.'!Q31),IF('พ.ย.'!Q61="","",'พ.ย.'!Q61))</f>
        <v/>
      </c>
      <c r="HP31" s="139" t="str">
        <f>IF($B$2=1,IF('พ.ย.'!R31="","",'พ.ย.'!R31),IF('พ.ย.'!R61="","",'พ.ย.'!R61))</f>
        <v/>
      </c>
      <c r="HQ31" s="139" t="str">
        <f>IF($B$2=1,IF('พ.ย.'!S31="","",'พ.ย.'!S31),IF('พ.ย.'!S61="","",'พ.ย.'!S61))</f>
        <v/>
      </c>
      <c r="HR31" s="139" t="str">
        <f>IF($B$2=1,IF('พ.ย.'!T31="","",'พ.ย.'!T31),IF('พ.ย.'!T61="","",'พ.ย.'!T61))</f>
        <v/>
      </c>
      <c r="HS31" s="139" t="str">
        <f>IF($B$2=1,IF('พ.ย.'!U31="","",'พ.ย.'!U31),IF('พ.ย.'!U61="","",'พ.ย.'!U61))</f>
        <v/>
      </c>
      <c r="HT31" s="139" t="str">
        <f>IF($B$2=1,IF('พ.ย.'!V31="","",'พ.ย.'!V31),IF('พ.ย.'!V61="","",'พ.ย.'!V61))</f>
        <v/>
      </c>
      <c r="HU31" s="139" t="str">
        <f>IF($B$2=1,IF('พ.ย.'!W31="","",'พ.ย.'!W31),IF('พ.ย.'!W61="","",'พ.ย.'!W61))</f>
        <v/>
      </c>
      <c r="HV31" s="139" t="str">
        <f>IF($B$2=1,IF('พ.ย.'!X31="","",'พ.ย.'!X31),IF('พ.ย.'!X61="","",'พ.ย.'!X61))</f>
        <v/>
      </c>
      <c r="HW31" s="139" t="str">
        <f>IF($B$2=1,IF('พ.ย.'!Y31="","",'พ.ย.'!Y31),IF('พ.ย.'!Y61="","",'พ.ย.'!Y61))</f>
        <v/>
      </c>
      <c r="HX31" s="139" t="str">
        <f>IF($B$2=1,IF('พ.ย.'!Z31="","",'พ.ย.'!Z31),IF('พ.ย.'!Z61="","",'พ.ย.'!Z61))</f>
        <v/>
      </c>
      <c r="HY31" s="139" t="str">
        <f>IF($B$2=1,IF('พ.ย.'!AA31="","",'พ.ย.'!AA31),IF('พ.ย.'!AA61="","",'พ.ย.'!AA61))</f>
        <v/>
      </c>
      <c r="HZ31" s="139" t="str">
        <f>IF($B$2=1,IF('พ.ย.'!AB31="","",'พ.ย.'!AB31),IF('พ.ย.'!AB61="","",'พ.ย.'!AB61))</f>
        <v/>
      </c>
      <c r="IA31" s="139" t="str">
        <f>IF($B$2=1,IF('พ.ย.'!AC31="","",'พ.ย.'!AC31),IF('พ.ย.'!AC61="","",'พ.ย.'!AC61))</f>
        <v/>
      </c>
      <c r="IB31" s="139" t="str">
        <f>IF($B$2=1,IF('พ.ย.'!AD31="","",'พ.ย.'!AD31),IF('พ.ย.'!AD61="","",'พ.ย.'!AD61))</f>
        <v/>
      </c>
      <c r="IC31" s="139" t="str">
        <f>IF($B$2=1,IF('พ.ย.'!AE31="","",'พ.ย.'!AE31),IF('พ.ย.'!AE61="","",'พ.ย.'!AE61))</f>
        <v/>
      </c>
      <c r="ID31" s="139" t="str">
        <f>IF($B$2=1,IF('พ.ย.'!AF31="","",'พ.ย.'!AF31),IF('พ.ย.'!AF61="","",'พ.ย.'!AF61))</f>
        <v/>
      </c>
      <c r="IE31" s="139" t="str">
        <f>IF($B$2=1,IF('พ.ย.'!AG31="","",'พ.ย.'!AG31),IF('พ.ย.'!AG61="","",'พ.ย.'!AG61))</f>
        <v/>
      </c>
      <c r="IF31" s="139" t="str">
        <f>IF($B$2=1,IF('พ.ย.'!AH31="","",'พ.ย.'!AH31),IF('พ.ย.'!AH61="","",'พ.ย.'!AH61))</f>
        <v/>
      </c>
      <c r="IG31" s="139" t="str">
        <f>IF($B$2=1,IF('พ.ย.'!AI31="","",'พ.ย.'!AI31),IF('พ.ย.'!AI61="","",'พ.ย.'!AI61))</f>
        <v/>
      </c>
      <c r="IH31" s="138">
        <f t="shared" si="17"/>
        <v>28</v>
      </c>
      <c r="II31" s="139"/>
      <c r="IJ31" s="139" t="str">
        <f>IF($B$2=1,IF('ธ.ค.'!D31="","",'ธ.ค.'!D31),IF('ธ.ค.'!D61="","",'ธ.ค.'!D61))</f>
        <v/>
      </c>
      <c r="IK31" s="139" t="str">
        <f>IF($B$2=1,IF('ธ.ค.'!E31="","",'ธ.ค.'!E31),IF('ธ.ค.'!E61="","",'ธ.ค.'!E61))</f>
        <v/>
      </c>
      <c r="IL31" s="139" t="str">
        <f>IF($B$2=1,IF('ธ.ค.'!F31="","",'ธ.ค.'!F31),IF('ธ.ค.'!F61="","",'ธ.ค.'!F61))</f>
        <v/>
      </c>
      <c r="IM31" s="139" t="str">
        <f>IF($B$2=1,IF('ธ.ค.'!G31="","",'ธ.ค.'!G31),IF('ธ.ค.'!G61="","",'ธ.ค.'!G61))</f>
        <v/>
      </c>
      <c r="IN31" s="139" t="str">
        <f>IF($B$2=1,IF('ธ.ค.'!H31="","",'ธ.ค.'!H31),IF('ธ.ค.'!H61="","",'ธ.ค.'!H61))</f>
        <v/>
      </c>
      <c r="IO31" s="139" t="str">
        <f>IF($B$2=1,IF('ธ.ค.'!I31="","",'ธ.ค.'!I31),IF('ธ.ค.'!I61="","",'ธ.ค.'!I61))</f>
        <v/>
      </c>
      <c r="IP31" s="139" t="str">
        <f>IF($B$2=1,IF('ธ.ค.'!J31="","",'ธ.ค.'!J31),IF('ธ.ค.'!J61="","",'ธ.ค.'!J61))</f>
        <v/>
      </c>
      <c r="IQ31" s="139" t="str">
        <f>IF($B$2=1,IF('ธ.ค.'!K31="","",'ธ.ค.'!K31),IF('ธ.ค.'!K61="","",'ธ.ค.'!K61))</f>
        <v/>
      </c>
      <c r="IR31" s="139" t="str">
        <f>IF($B$2=1,IF('ธ.ค.'!L31="","",'ธ.ค.'!L31),IF('ธ.ค.'!L61="","",'ธ.ค.'!L61))</f>
        <v/>
      </c>
      <c r="IS31" s="139" t="str">
        <f>IF($B$2=1,IF('ธ.ค.'!M31="","",'ธ.ค.'!M31),IF('ธ.ค.'!M61="","",'ธ.ค.'!M61))</f>
        <v/>
      </c>
      <c r="IT31" s="139" t="str">
        <f>IF($B$2=1,IF('ธ.ค.'!N31="","",'ธ.ค.'!N31),IF('ธ.ค.'!N61="","",'ธ.ค.'!N61))</f>
        <v/>
      </c>
      <c r="IU31" s="139" t="str">
        <f>IF($B$2=1,IF('ธ.ค.'!O31="","",'ธ.ค.'!O31),IF('ธ.ค.'!O61="","",'ธ.ค.'!O61))</f>
        <v/>
      </c>
      <c r="IV31" s="139" t="str">
        <f>IF($B$2=1,IF('ธ.ค.'!P31="","",'ธ.ค.'!P31),IF('ธ.ค.'!P61="","",'ธ.ค.'!P61))</f>
        <v/>
      </c>
      <c r="IW31" s="139" t="str">
        <f>IF($B$2=1,IF('ธ.ค.'!Q31="","",'ธ.ค.'!Q31),IF('ธ.ค.'!Q61="","",'ธ.ค.'!Q61))</f>
        <v/>
      </c>
      <c r="IX31" s="139" t="str">
        <f>IF($B$2=1,IF('ธ.ค.'!R31="","",'ธ.ค.'!R31),IF('ธ.ค.'!R61="","",'ธ.ค.'!R61))</f>
        <v/>
      </c>
      <c r="IY31" s="139" t="str">
        <f>IF($B$2=1,IF('ธ.ค.'!S31="","",'ธ.ค.'!S31),IF('ธ.ค.'!S61="","",'ธ.ค.'!S61))</f>
        <v/>
      </c>
      <c r="IZ31" s="139" t="str">
        <f>IF($B$2=1,IF('ธ.ค.'!T31="","",'ธ.ค.'!T31),IF('ธ.ค.'!T61="","",'ธ.ค.'!T61))</f>
        <v/>
      </c>
      <c r="JA31" s="139" t="str">
        <f>IF($B$2=1,IF('ธ.ค.'!U31="","",'ธ.ค.'!U31),IF('ธ.ค.'!U61="","",'ธ.ค.'!U61))</f>
        <v/>
      </c>
      <c r="JB31" s="139" t="str">
        <f>IF($B$2=1,IF('ธ.ค.'!V31="","",'ธ.ค.'!V31),IF('ธ.ค.'!V61="","",'ธ.ค.'!V61))</f>
        <v/>
      </c>
      <c r="JC31" s="139" t="str">
        <f>IF($B$2=1,IF('ธ.ค.'!W31="","",'ธ.ค.'!W31),IF('ธ.ค.'!W61="","",'ธ.ค.'!W61))</f>
        <v/>
      </c>
      <c r="JD31" s="139" t="str">
        <f>IF($B$2=1,IF('ธ.ค.'!X31="","",'ธ.ค.'!X31),IF('ธ.ค.'!X61="","",'ธ.ค.'!X61))</f>
        <v/>
      </c>
      <c r="JE31" s="139" t="str">
        <f>IF($B$2=1,IF('ธ.ค.'!Y31="","",'ธ.ค.'!Y31),IF('ธ.ค.'!Y61="","",'ธ.ค.'!Y61))</f>
        <v/>
      </c>
      <c r="JF31" s="139" t="str">
        <f>IF($B$2=1,IF('ธ.ค.'!Z31="","",'ธ.ค.'!Z31),IF('ธ.ค.'!Z61="","",'ธ.ค.'!Z61))</f>
        <v/>
      </c>
      <c r="JG31" s="139" t="str">
        <f>IF($B$2=1,IF('ธ.ค.'!AA31="","",'ธ.ค.'!AA31),IF('ธ.ค.'!AA61="","",'ธ.ค.'!AA61))</f>
        <v/>
      </c>
      <c r="JH31" s="139" t="str">
        <f>IF($B$2=1,IF('ธ.ค.'!AB31="","",'ธ.ค.'!AB31),IF('ธ.ค.'!AB61="","",'ธ.ค.'!AB61))</f>
        <v/>
      </c>
      <c r="JI31" s="139" t="str">
        <f>IF($B$2=1,IF('ธ.ค.'!AC31="","",'ธ.ค.'!AC31),IF('ธ.ค.'!AC61="","",'ธ.ค.'!AC61))</f>
        <v/>
      </c>
      <c r="JJ31" s="139" t="str">
        <f>IF($B$2=1,IF('ธ.ค.'!AD31="","",'ธ.ค.'!AD31),IF('ธ.ค.'!AD61="","",'ธ.ค.'!AD61))</f>
        <v/>
      </c>
      <c r="JK31" s="139" t="str">
        <f>IF($B$2=1,IF('ธ.ค.'!AE31="","",'ธ.ค.'!AE31),IF('ธ.ค.'!AE61="","",'ธ.ค.'!AE61))</f>
        <v/>
      </c>
      <c r="JL31" s="139" t="str">
        <f>IF($B$2=1,IF('ธ.ค.'!AF31="","",'ธ.ค.'!AF31),IF('ธ.ค.'!AF61="","",'ธ.ค.'!AF61))</f>
        <v/>
      </c>
      <c r="JM31" s="139" t="str">
        <f>IF($B$2=1,IF('ธ.ค.'!AG31="","",'ธ.ค.'!AG31),IF('ธ.ค.'!AG61="","",'ธ.ค.'!AG61))</f>
        <v/>
      </c>
      <c r="JN31" s="139" t="str">
        <f>IF($B$2=1,IF('ธ.ค.'!AH31="","",'ธ.ค.'!AH31),IF('ธ.ค.'!AH61="","",'ธ.ค.'!AH61))</f>
        <v/>
      </c>
      <c r="JO31" s="139" t="str">
        <f>IF($B$2=1,IF('ธ.ค.'!AI31="","",'ธ.ค.'!AI31),IF('ธ.ค.'!AI61="","",'ธ.ค.'!AI61))</f>
        <v/>
      </c>
      <c r="JP31" s="138">
        <f t="shared" si="18"/>
        <v>28</v>
      </c>
      <c r="JQ31" s="139"/>
      <c r="JR31" s="139" t="str">
        <f>IF($B$2=1,IF('ม.ค.'!D31="","",'ม.ค.'!D31),IF('ม.ค.'!D61="","",'ม.ค.'!D61))</f>
        <v/>
      </c>
      <c r="JS31" s="139" t="str">
        <f>IF($B$2=1,IF('ม.ค.'!E31="","",'ม.ค.'!E31),IF('ม.ค.'!E61="","",'ม.ค.'!E61))</f>
        <v/>
      </c>
      <c r="JT31" s="139" t="str">
        <f>IF($B$2=1,IF('ม.ค.'!F31="","",'ม.ค.'!F31),IF('ม.ค.'!F61="","",'ม.ค.'!F61))</f>
        <v/>
      </c>
      <c r="JU31" s="139" t="str">
        <f>IF($B$2=1,IF('ม.ค.'!G31="","",'ม.ค.'!G31),IF('ม.ค.'!G61="","",'ม.ค.'!G61))</f>
        <v/>
      </c>
      <c r="JV31" s="139" t="str">
        <f>IF($B$2=1,IF('ม.ค.'!H31="","",'ม.ค.'!H31),IF('ม.ค.'!H61="","",'ม.ค.'!H61))</f>
        <v/>
      </c>
      <c r="JW31" s="139" t="str">
        <f>IF($B$2=1,IF('ม.ค.'!I31="","",'ม.ค.'!I31),IF('ม.ค.'!I61="","",'ม.ค.'!I61))</f>
        <v/>
      </c>
      <c r="JX31" s="139" t="str">
        <f>IF($B$2=1,IF('ม.ค.'!J31="","",'ม.ค.'!J31),IF('ม.ค.'!J61="","",'ม.ค.'!J61))</f>
        <v/>
      </c>
      <c r="JY31" s="139" t="str">
        <f>IF($B$2=1,IF('ม.ค.'!K31="","",'ม.ค.'!K31),IF('ม.ค.'!K61="","",'ม.ค.'!K61))</f>
        <v/>
      </c>
      <c r="JZ31" s="139" t="str">
        <f>IF($B$2=1,IF('ม.ค.'!L31="","",'ม.ค.'!L31),IF('ม.ค.'!L61="","",'ม.ค.'!L61))</f>
        <v/>
      </c>
      <c r="KA31" s="139" t="str">
        <f>IF($B$2=1,IF('ม.ค.'!M31="","",'ม.ค.'!M31),IF('ม.ค.'!M61="","",'ม.ค.'!M61))</f>
        <v/>
      </c>
      <c r="KB31" s="139" t="str">
        <f>IF($B$2=1,IF('ม.ค.'!N31="","",'ม.ค.'!N31),IF('ม.ค.'!N61="","",'ม.ค.'!N61))</f>
        <v/>
      </c>
      <c r="KC31" s="139" t="str">
        <f>IF($B$2=1,IF('ม.ค.'!O31="","",'ม.ค.'!O31),IF('ม.ค.'!O61="","",'ม.ค.'!O61))</f>
        <v/>
      </c>
      <c r="KD31" s="139" t="str">
        <f>IF($B$2=1,IF('ม.ค.'!P31="","",'ม.ค.'!P31),IF('ม.ค.'!P61="","",'ม.ค.'!P61))</f>
        <v/>
      </c>
      <c r="KE31" s="139" t="str">
        <f>IF($B$2=1,IF('ม.ค.'!Q31="","",'ม.ค.'!Q31),IF('ม.ค.'!Q61="","",'ม.ค.'!Q61))</f>
        <v/>
      </c>
      <c r="KF31" s="139" t="str">
        <f>IF($B$2=1,IF('ม.ค.'!R31="","",'ม.ค.'!R31),IF('ม.ค.'!R61="","",'ม.ค.'!R61))</f>
        <v/>
      </c>
      <c r="KG31" s="139" t="str">
        <f>IF($B$2=1,IF('ม.ค.'!S31="","",'ม.ค.'!S31),IF('ม.ค.'!S61="","",'ม.ค.'!S61))</f>
        <v/>
      </c>
      <c r="KH31" s="139" t="str">
        <f>IF($B$2=1,IF('ม.ค.'!T31="","",'ม.ค.'!T31),IF('ม.ค.'!T61="","",'ม.ค.'!T61))</f>
        <v/>
      </c>
      <c r="KI31" s="139" t="str">
        <f>IF($B$2=1,IF('ม.ค.'!U31="","",'ม.ค.'!U31),IF('ม.ค.'!U61="","",'ม.ค.'!U61))</f>
        <v/>
      </c>
      <c r="KJ31" s="139" t="str">
        <f>IF($B$2=1,IF('ม.ค.'!V31="","",'ม.ค.'!V31),IF('ม.ค.'!V61="","",'ม.ค.'!V61))</f>
        <v/>
      </c>
      <c r="KK31" s="139" t="str">
        <f>IF($B$2=1,IF('ม.ค.'!W31="","",'ม.ค.'!W31),IF('ม.ค.'!W61="","",'ม.ค.'!W61))</f>
        <v/>
      </c>
      <c r="KL31" s="139" t="str">
        <f>IF($B$2=1,IF('ม.ค.'!X31="","",'ม.ค.'!X31),IF('ม.ค.'!X61="","",'ม.ค.'!X61))</f>
        <v/>
      </c>
      <c r="KM31" s="139" t="str">
        <f>IF($B$2=1,IF('ม.ค.'!Y31="","",'ม.ค.'!Y31),IF('ม.ค.'!Y61="","",'ม.ค.'!Y61))</f>
        <v/>
      </c>
      <c r="KN31" s="139" t="str">
        <f>IF($B$2=1,IF('ม.ค.'!Z31="","",'ม.ค.'!Z31),IF('ม.ค.'!Z61="","",'ม.ค.'!Z61))</f>
        <v/>
      </c>
      <c r="KO31" s="139" t="str">
        <f>IF($B$2=1,IF('ม.ค.'!AA31="","",'ม.ค.'!AA31),IF('ม.ค.'!AA61="","",'ม.ค.'!AA61))</f>
        <v/>
      </c>
      <c r="KP31" s="139" t="str">
        <f>IF($B$2=1,IF('ม.ค.'!AB31="","",'ม.ค.'!AB31),IF('ม.ค.'!AB61="","",'ม.ค.'!AB61))</f>
        <v/>
      </c>
      <c r="KQ31" s="139" t="str">
        <f>IF($B$2=1,IF('ม.ค.'!AC31="","",'ม.ค.'!AC31),IF('ม.ค.'!AC61="","",'ม.ค.'!AC61))</f>
        <v/>
      </c>
      <c r="KR31" s="139" t="str">
        <f>IF($B$2=1,IF('ม.ค.'!AD31="","",'ม.ค.'!AD31),IF('ม.ค.'!AD61="","",'ม.ค.'!AD61))</f>
        <v/>
      </c>
      <c r="KS31" s="139" t="str">
        <f>IF($B$2=1,IF('ม.ค.'!AE31="","",'ม.ค.'!AE31),IF('ม.ค.'!AE61="","",'ม.ค.'!AE61))</f>
        <v/>
      </c>
      <c r="KT31" s="139" t="str">
        <f>IF($B$2=1,IF('ม.ค.'!AF31="","",'ม.ค.'!AF31),IF('ม.ค.'!AF61="","",'ม.ค.'!AF61))</f>
        <v/>
      </c>
      <c r="KU31" s="139" t="str">
        <f>IF($B$2=1,IF('ม.ค.'!AG31="","",'ม.ค.'!AG31),IF('ม.ค.'!AG61="","",'ม.ค.'!AG61))</f>
        <v/>
      </c>
      <c r="KV31" s="139" t="str">
        <f>IF($B$2=1,IF('ม.ค.'!AH31="","",'ม.ค.'!AH31),IF('ม.ค.'!AH61="","",'ม.ค.'!AH61))</f>
        <v/>
      </c>
      <c r="KW31" s="139" t="str">
        <f>IF($B$2=1,IF('ม.ค.'!AI31="","",'ม.ค.'!AI31),IF('ม.ค.'!AI61="","",'ม.ค.'!AI61))</f>
        <v/>
      </c>
      <c r="KX31" s="138">
        <f t="shared" si="19"/>
        <v>28</v>
      </c>
      <c r="KY31" s="139"/>
      <c r="KZ31" s="139" t="str">
        <f>IF($B$2=1,IF('ก.พ.'!D31="","",'ก.พ.'!D31),IF('ก.พ.'!D61="","",'ก.พ.'!D61))</f>
        <v/>
      </c>
      <c r="LA31" s="139" t="str">
        <f>IF($B$2=1,IF('ก.พ.'!E31="","",'ก.พ.'!E31),IF('ก.พ.'!E61="","",'ก.พ.'!E61))</f>
        <v/>
      </c>
      <c r="LB31" s="139" t="str">
        <f>IF($B$2=1,IF('ก.พ.'!F31="","",'ก.พ.'!F31),IF('ก.พ.'!F61="","",'ก.พ.'!F61))</f>
        <v/>
      </c>
      <c r="LC31" s="139" t="str">
        <f>IF($B$2=1,IF('ก.พ.'!G31="","",'ก.พ.'!G31),IF('ก.พ.'!G61="","",'ก.พ.'!G61))</f>
        <v/>
      </c>
      <c r="LD31" s="139" t="str">
        <f>IF($B$2=1,IF('ก.พ.'!H31="","",'ก.พ.'!H31),IF('ก.พ.'!H61="","",'ก.พ.'!H61))</f>
        <v/>
      </c>
      <c r="LE31" s="139" t="str">
        <f>IF($B$2=1,IF('ก.พ.'!I31="","",'ก.พ.'!I31),IF('ก.พ.'!I61="","",'ก.พ.'!I61))</f>
        <v/>
      </c>
      <c r="LF31" s="139" t="str">
        <f>IF($B$2=1,IF('ก.พ.'!J31="","",'ก.พ.'!J31),IF('ก.พ.'!J61="","",'ก.พ.'!J61))</f>
        <v/>
      </c>
      <c r="LG31" s="139" t="str">
        <f>IF($B$2=1,IF('ก.พ.'!K31="","",'ก.พ.'!K31),IF('ก.พ.'!K61="","",'ก.พ.'!K61))</f>
        <v/>
      </c>
      <c r="LH31" s="139" t="str">
        <f>IF($B$2=1,IF('ก.พ.'!L31="","",'ก.พ.'!L31),IF('ก.พ.'!L61="","",'ก.พ.'!L61))</f>
        <v/>
      </c>
      <c r="LI31" s="139" t="str">
        <f>IF($B$2=1,IF('ก.พ.'!M31="","",'ก.พ.'!M31),IF('ก.พ.'!M61="","",'ก.พ.'!M61))</f>
        <v/>
      </c>
      <c r="LJ31" s="139" t="str">
        <f>IF($B$2=1,IF('ก.พ.'!N31="","",'ก.พ.'!N31),IF('ก.พ.'!N61="","",'ก.พ.'!N61))</f>
        <v/>
      </c>
      <c r="LK31" s="139" t="str">
        <f>IF($B$2=1,IF('ก.พ.'!O31="","",'ก.พ.'!O31),IF('ก.พ.'!O61="","",'ก.พ.'!O61))</f>
        <v/>
      </c>
      <c r="LL31" s="139" t="str">
        <f>IF($B$2=1,IF('ก.พ.'!P31="","",'ก.พ.'!P31),IF('ก.พ.'!P61="","",'ก.พ.'!P61))</f>
        <v/>
      </c>
      <c r="LM31" s="139" t="str">
        <f>IF($B$2=1,IF('ก.พ.'!Q31="","",'ก.พ.'!Q31),IF('ก.พ.'!Q61="","",'ก.พ.'!Q61))</f>
        <v/>
      </c>
      <c r="LN31" s="139" t="str">
        <f>IF($B$2=1,IF('ก.พ.'!R31="","",'ก.พ.'!R31),IF('ก.พ.'!R61="","",'ก.พ.'!R61))</f>
        <v/>
      </c>
      <c r="LO31" s="139" t="str">
        <f>IF($B$2=1,IF('ก.พ.'!S31="","",'ก.พ.'!S31),IF('ก.พ.'!S61="","",'ก.พ.'!S61))</f>
        <v/>
      </c>
      <c r="LP31" s="139" t="str">
        <f>IF($B$2=1,IF('ก.พ.'!T31="","",'ก.พ.'!T31),IF('ก.พ.'!T61="","",'ก.พ.'!T61))</f>
        <v/>
      </c>
      <c r="LQ31" s="139" t="str">
        <f>IF($B$2=1,IF('ก.พ.'!U31="","",'ก.พ.'!U31),IF('ก.พ.'!U61="","",'ก.พ.'!U61))</f>
        <v/>
      </c>
      <c r="LR31" s="139" t="str">
        <f>IF($B$2=1,IF('ก.พ.'!V31="","",'ก.พ.'!V31),IF('ก.พ.'!V61="","",'ก.พ.'!V61))</f>
        <v/>
      </c>
      <c r="LS31" s="139" t="str">
        <f>IF($B$2=1,IF('ก.พ.'!W31="","",'ก.พ.'!W31),IF('ก.พ.'!W61="","",'ก.พ.'!W61))</f>
        <v/>
      </c>
      <c r="LT31" s="139" t="str">
        <f>IF($B$2=1,IF('ก.พ.'!X31="","",'ก.พ.'!X31),IF('ก.พ.'!X61="","",'ก.พ.'!X61))</f>
        <v/>
      </c>
      <c r="LU31" s="139" t="str">
        <f>IF($B$2=1,IF('ก.พ.'!Y31="","",'ก.พ.'!Y31),IF('ก.พ.'!Y61="","",'ก.พ.'!Y61))</f>
        <v/>
      </c>
      <c r="LV31" s="139" t="str">
        <f>IF($B$2=1,IF('ก.พ.'!Z31="","",'ก.พ.'!Z31),IF('ก.พ.'!Z61="","",'ก.พ.'!Z61))</f>
        <v/>
      </c>
      <c r="LW31" s="139" t="str">
        <f>IF($B$2=1,IF('ก.พ.'!AA31="","",'ก.พ.'!AA31),IF('ก.พ.'!AA61="","",'ก.พ.'!AA61))</f>
        <v/>
      </c>
      <c r="LX31" s="139" t="str">
        <f>IF($B$2=1,IF('ก.พ.'!AB31="","",'ก.พ.'!AB31),IF('ก.พ.'!AB61="","",'ก.พ.'!AB61))</f>
        <v/>
      </c>
      <c r="LY31" s="139" t="str">
        <f>IF($B$2=1,IF('ก.พ.'!AC31="","",'ก.พ.'!AC31),IF('ก.พ.'!AC61="","",'ก.พ.'!AC61))</f>
        <v/>
      </c>
      <c r="LZ31" s="139" t="str">
        <f>IF($B$2=1,IF('ก.พ.'!AD31="","",'ก.พ.'!AD31),IF('ก.พ.'!AD61="","",'ก.พ.'!AD61))</f>
        <v/>
      </c>
      <c r="MA31" s="139" t="str">
        <f>IF($B$2=1,IF('ก.พ.'!AE31="","",'ก.พ.'!AE31),IF('ก.พ.'!AE61="","",'ก.พ.'!AE61))</f>
        <v/>
      </c>
      <c r="MB31" s="139" t="str">
        <f>IF($B$2=1,IF('ก.พ.'!AF31="","",'ก.พ.'!AF31),IF('ก.พ.'!AF61="","",'ก.พ.'!AF61))</f>
        <v/>
      </c>
      <c r="MC31" s="139" t="str">
        <f>IF($B$2=1,IF('ก.พ.'!AG31="","",'ก.พ.'!AG31),IF('ก.พ.'!AG61="","",'ก.พ.'!AG61))</f>
        <v/>
      </c>
      <c r="MD31" s="139" t="str">
        <f>IF($B$2=1,IF('ก.พ.'!AH31="","",'ก.พ.'!AH31),IF('ก.พ.'!AH61="","",'ก.พ.'!AH61))</f>
        <v/>
      </c>
      <c r="ME31" s="139" t="str">
        <f>IF($B$2=1,IF('ก.พ.'!AI31="","",'ก.พ.'!AI31),IF('ก.พ.'!AI61="","",'ก.พ.'!AI61))</f>
        <v/>
      </c>
      <c r="MF31" s="138">
        <f t="shared" si="20"/>
        <v>28</v>
      </c>
      <c r="MG31" s="139"/>
      <c r="MH31" s="139" t="str">
        <f>IF($B$2=1,IF('มี.ค.'!D31="","",'มี.ค.'!D31),IF('มี.ค.'!D61="","",'มี.ค.'!D61))</f>
        <v/>
      </c>
      <c r="MI31" s="139" t="str">
        <f>IF($B$2=1,IF('มี.ค.'!E31="","",'มี.ค.'!E31),IF('มี.ค.'!E61="","",'มี.ค.'!E61))</f>
        <v/>
      </c>
      <c r="MJ31" s="139" t="str">
        <f>IF($B$2=1,IF('มี.ค.'!F31="","",'มี.ค.'!F31),IF('มี.ค.'!F61="","",'มี.ค.'!F61))</f>
        <v/>
      </c>
      <c r="MK31" s="139" t="str">
        <f>IF($B$2=1,IF('มี.ค.'!G31="","",'มี.ค.'!G31),IF('มี.ค.'!G61="","",'มี.ค.'!G61))</f>
        <v/>
      </c>
      <c r="ML31" s="139" t="str">
        <f>IF($B$2=1,IF('มี.ค.'!H31="","",'มี.ค.'!H31),IF('มี.ค.'!H61="","",'มี.ค.'!H61))</f>
        <v/>
      </c>
      <c r="MM31" s="139" t="str">
        <f>IF($B$2=1,IF('มี.ค.'!I31="","",'มี.ค.'!I31),IF('มี.ค.'!I61="","",'มี.ค.'!I61))</f>
        <v/>
      </c>
      <c r="MN31" s="139" t="str">
        <f>IF($B$2=1,IF('มี.ค.'!J31="","",'มี.ค.'!J31),IF('มี.ค.'!J61="","",'มี.ค.'!J61))</f>
        <v/>
      </c>
      <c r="MO31" s="139" t="str">
        <f>IF($B$2=1,IF('มี.ค.'!K31="","",'มี.ค.'!K31),IF('มี.ค.'!K61="","",'มี.ค.'!K61))</f>
        <v/>
      </c>
      <c r="MP31" s="139" t="str">
        <f>IF($B$2=1,IF('มี.ค.'!L31="","",'มี.ค.'!L31),IF('มี.ค.'!L61="","",'มี.ค.'!L61))</f>
        <v/>
      </c>
      <c r="MQ31" s="139" t="str">
        <f>IF($B$2=1,IF('มี.ค.'!M31="","",'มี.ค.'!M31),IF('มี.ค.'!M61="","",'มี.ค.'!M61))</f>
        <v/>
      </c>
      <c r="MR31" s="139" t="str">
        <f>IF($B$2=1,IF('มี.ค.'!N31="","",'มี.ค.'!N31),IF('มี.ค.'!N61="","",'มี.ค.'!N61))</f>
        <v/>
      </c>
      <c r="MS31" s="139" t="str">
        <f>IF($B$2=1,IF('มี.ค.'!O31="","",'มี.ค.'!O31),IF('มี.ค.'!O61="","",'มี.ค.'!O61))</f>
        <v/>
      </c>
      <c r="MT31" s="139" t="str">
        <f>IF($B$2=1,IF('มี.ค.'!P31="","",'มี.ค.'!P31),IF('มี.ค.'!P61="","",'มี.ค.'!P61))</f>
        <v/>
      </c>
      <c r="MU31" s="139" t="str">
        <f>IF($B$2=1,IF('มี.ค.'!Q31="","",'มี.ค.'!Q31),IF('มี.ค.'!Q61="","",'มี.ค.'!Q61))</f>
        <v/>
      </c>
      <c r="MV31" s="139" t="str">
        <f>IF($B$2=1,IF('มี.ค.'!R31="","",'มี.ค.'!R31),IF('มี.ค.'!R61="","",'มี.ค.'!R61))</f>
        <v/>
      </c>
      <c r="MW31" s="139" t="str">
        <f>IF($B$2=1,IF('มี.ค.'!S31="","",'มี.ค.'!S31),IF('มี.ค.'!S61="","",'มี.ค.'!S61))</f>
        <v/>
      </c>
      <c r="MX31" s="139" t="str">
        <f>IF($B$2=1,IF('มี.ค.'!T31="","",'มี.ค.'!T31),IF('มี.ค.'!T61="","",'มี.ค.'!T61))</f>
        <v/>
      </c>
      <c r="MY31" s="139" t="str">
        <f>IF($B$2=1,IF('มี.ค.'!U31="","",'มี.ค.'!U31),IF('มี.ค.'!U61="","",'มี.ค.'!U61))</f>
        <v/>
      </c>
      <c r="MZ31" s="139" t="str">
        <f>IF($B$2=1,IF('มี.ค.'!V31="","",'มี.ค.'!V31),IF('มี.ค.'!V61="","",'มี.ค.'!V61))</f>
        <v/>
      </c>
      <c r="NA31" s="139" t="str">
        <f>IF($B$2=1,IF('มี.ค.'!W31="","",'มี.ค.'!W31),IF('มี.ค.'!W61="","",'มี.ค.'!W61))</f>
        <v/>
      </c>
      <c r="NB31" s="139" t="str">
        <f>IF($B$2=1,IF('มี.ค.'!X31="","",'มี.ค.'!X31),IF('มี.ค.'!X61="","",'มี.ค.'!X61))</f>
        <v/>
      </c>
      <c r="NC31" s="139" t="str">
        <f>IF($B$2=1,IF('มี.ค.'!Y31="","",'มี.ค.'!Y31),IF('มี.ค.'!Y61="","",'มี.ค.'!Y61))</f>
        <v/>
      </c>
      <c r="ND31" s="139" t="str">
        <f>IF($B$2=1,IF('มี.ค.'!Z31="","",'มี.ค.'!Z31),IF('มี.ค.'!Z61="","",'มี.ค.'!Z61))</f>
        <v/>
      </c>
      <c r="NE31" s="139" t="str">
        <f>IF($B$2=1,IF('มี.ค.'!AA31="","",'มี.ค.'!AA31),IF('มี.ค.'!AA61="","",'มี.ค.'!AA61))</f>
        <v/>
      </c>
      <c r="NF31" s="139" t="str">
        <f>IF($B$2=1,IF('มี.ค.'!AB31="","",'มี.ค.'!AB31),IF('มี.ค.'!AB61="","",'มี.ค.'!AB61))</f>
        <v/>
      </c>
      <c r="NG31" s="139" t="str">
        <f>IF($B$2=1,IF('มี.ค.'!AC31="","",'มี.ค.'!AC31),IF('มี.ค.'!AC61="","",'มี.ค.'!AC61))</f>
        <v/>
      </c>
      <c r="NH31" s="139" t="str">
        <f>IF($B$2=1,IF('มี.ค.'!AD31="","",'มี.ค.'!AD31),IF('มี.ค.'!AD61="","",'มี.ค.'!AD61))</f>
        <v/>
      </c>
      <c r="NI31" s="139" t="str">
        <f>IF($B$2=1,IF('มี.ค.'!AE31="","",'มี.ค.'!AE31),IF('มี.ค.'!AE61="","",'มี.ค.'!AE61))</f>
        <v/>
      </c>
      <c r="NJ31" s="139" t="str">
        <f>IF($B$2=1,IF('มี.ค.'!AF31="","",'มี.ค.'!AF31),IF('มี.ค.'!AF61="","",'มี.ค.'!AF61))</f>
        <v/>
      </c>
      <c r="NK31" s="139" t="str">
        <f>IF($B$2=1,IF('มี.ค.'!AG31="","",'มี.ค.'!AG31),IF('มี.ค.'!AG61="","",'มี.ค.'!AG61))</f>
        <v/>
      </c>
      <c r="NL31" s="139" t="str">
        <f>IF($B$2=1,IF('มี.ค.'!AH31="","",'มี.ค.'!AH31),IF('มี.ค.'!AH61="","",'มี.ค.'!AH61))</f>
        <v/>
      </c>
      <c r="NM31" s="139" t="str">
        <f>IF($B$2=1,IF('มี.ค.'!AI31="","",'มี.ค.'!AI31),IF('มี.ค.'!AI61="","",'มี.ค.'!AI61))</f>
        <v/>
      </c>
    </row>
    <row r="32" spans="1:377" ht="21" customHeight="1" x14ac:dyDescent="0.35">
      <c r="A32" s="125"/>
      <c r="B32" s="125"/>
      <c r="C32" s="125"/>
      <c r="D32" s="138">
        <f t="shared" si="21"/>
        <v>29</v>
      </c>
      <c r="E32" s="139"/>
      <c r="F32" s="139" t="str">
        <f>IF($B$2=1,IF('พ.ค.'!D32="","",'พ.ค.'!D32),IF('พ.ค.'!D62="","",'พ.ค.'!D62))</f>
        <v/>
      </c>
      <c r="G32" s="139" t="str">
        <f>IF($B$2=1,IF('พ.ค.'!E32="","",'พ.ค.'!E32),IF('พ.ค.'!E62="","",'พ.ค.'!E62))</f>
        <v/>
      </c>
      <c r="H32" s="139" t="str">
        <f>IF($B$2=1,IF('พ.ค.'!F32="","",'พ.ค.'!F32),IF('พ.ค.'!F62="","",'พ.ค.'!F62))</f>
        <v/>
      </c>
      <c r="I32" s="139" t="str">
        <f>IF($B$2=1,IF('พ.ค.'!G32="","",'พ.ค.'!G32),IF('พ.ค.'!G62="","",'พ.ค.'!G62))</f>
        <v/>
      </c>
      <c r="J32" s="139" t="str">
        <f>IF($B$2=1,IF('พ.ค.'!H32="","",'พ.ค.'!H32),IF('พ.ค.'!H62="","",'พ.ค.'!H62))</f>
        <v/>
      </c>
      <c r="K32" s="139" t="str">
        <f>IF($B$2=1,IF('พ.ค.'!I32="","",'พ.ค.'!I32),IF('พ.ค.'!I62="","",'พ.ค.'!I62))</f>
        <v/>
      </c>
      <c r="L32" s="139" t="str">
        <f>IF($B$2=1,IF('พ.ค.'!J32="","",'พ.ค.'!J32),IF('พ.ค.'!J62="","",'พ.ค.'!J62))</f>
        <v/>
      </c>
      <c r="M32" s="139" t="str">
        <f>IF($B$2=1,IF('พ.ค.'!K32="","",'พ.ค.'!K32),IF('พ.ค.'!K62="","",'พ.ค.'!K62))</f>
        <v/>
      </c>
      <c r="N32" s="139" t="str">
        <f>IF($B$2=1,IF('พ.ค.'!L32="","",'พ.ค.'!L32),IF('พ.ค.'!L62="","",'พ.ค.'!L62))</f>
        <v/>
      </c>
      <c r="O32" s="139" t="str">
        <f>IF($B$2=1,IF('พ.ค.'!M32="","",'พ.ค.'!M32),IF('พ.ค.'!M62="","",'พ.ค.'!M62))</f>
        <v/>
      </c>
      <c r="P32" s="139" t="str">
        <f>IF($B$2=1,IF('พ.ค.'!N32="","",'พ.ค.'!N32),IF('พ.ค.'!N62="","",'พ.ค.'!N62))</f>
        <v/>
      </c>
      <c r="Q32" s="139" t="str">
        <f>IF($B$2=1,IF('พ.ค.'!O32="","",'พ.ค.'!O32),IF('พ.ค.'!O62="","",'พ.ค.'!O62))</f>
        <v/>
      </c>
      <c r="R32" s="139" t="str">
        <f>IF($B$2=1,IF('พ.ค.'!P32="","",'พ.ค.'!P32),IF('พ.ค.'!P62="","",'พ.ค.'!P62))</f>
        <v/>
      </c>
      <c r="S32" s="139" t="str">
        <f>IF($B$2=1,IF('พ.ค.'!Q32="","",'พ.ค.'!Q32),IF('พ.ค.'!Q62="","",'พ.ค.'!Q62))</f>
        <v/>
      </c>
      <c r="T32" s="139" t="str">
        <f>IF($B$2=1,IF('พ.ค.'!R32="","",'พ.ค.'!R32),IF('พ.ค.'!R62="","",'พ.ค.'!R62))</f>
        <v/>
      </c>
      <c r="U32" s="139" t="str">
        <f>IF($B$2=1,IF('พ.ค.'!S32="","",'พ.ค.'!S32),IF('พ.ค.'!S62="","",'พ.ค.'!S62))</f>
        <v/>
      </c>
      <c r="V32" s="139" t="str">
        <f>IF($B$2=1,IF('พ.ค.'!T32="","",'พ.ค.'!T32),IF('พ.ค.'!T62="","",'พ.ค.'!T62))</f>
        <v/>
      </c>
      <c r="W32" s="139" t="str">
        <f>IF($B$2=1,IF('พ.ค.'!U32="","",'พ.ค.'!U32),IF('พ.ค.'!U62="","",'พ.ค.'!U62))</f>
        <v/>
      </c>
      <c r="X32" s="139" t="str">
        <f>IF($B$2=1,IF('พ.ค.'!V32="","",'พ.ค.'!V32),IF('พ.ค.'!V62="","",'พ.ค.'!V62))</f>
        <v/>
      </c>
      <c r="Y32" s="139" t="str">
        <f>IF($B$2=1,IF('พ.ค.'!W32="","",'พ.ค.'!W32),IF('พ.ค.'!W62="","",'พ.ค.'!W62))</f>
        <v/>
      </c>
      <c r="Z32" s="139" t="str">
        <f>IF($B$2=1,IF('พ.ค.'!X32="","",'พ.ค.'!X32),IF('พ.ค.'!X62="","",'พ.ค.'!X62))</f>
        <v/>
      </c>
      <c r="AA32" s="139" t="str">
        <f>IF($B$2=1,IF('พ.ค.'!Y32="","",'พ.ค.'!Y32),IF('พ.ค.'!Y62="","",'พ.ค.'!Y62))</f>
        <v/>
      </c>
      <c r="AB32" s="139" t="str">
        <f>IF($B$2=1,IF('พ.ค.'!Z32="","",'พ.ค.'!Z32),IF('พ.ค.'!Z62="","",'พ.ค.'!Z62))</f>
        <v/>
      </c>
      <c r="AC32" s="139" t="str">
        <f>IF($B$2=1,IF('พ.ค.'!AA32="","",'พ.ค.'!AA32),IF('พ.ค.'!AA62="","",'พ.ค.'!AA62))</f>
        <v/>
      </c>
      <c r="AD32" s="139" t="str">
        <f>IF($B$2=1,IF('พ.ค.'!AB32="","",'พ.ค.'!AB32),IF('พ.ค.'!AB62="","",'พ.ค.'!AB62))</f>
        <v/>
      </c>
      <c r="AE32" s="139" t="str">
        <f>IF($B$2=1,IF('พ.ค.'!AC32="","",'พ.ค.'!AC32),IF('พ.ค.'!AC62="","",'พ.ค.'!AC62))</f>
        <v/>
      </c>
      <c r="AF32" s="139" t="str">
        <f>IF($B$2=1,IF('พ.ค.'!AD32="","",'พ.ค.'!AD32),IF('พ.ค.'!AD62="","",'พ.ค.'!AD62))</f>
        <v/>
      </c>
      <c r="AG32" s="139" t="str">
        <f>IF($B$2=1,IF('พ.ค.'!AE32="","",'พ.ค.'!AE32),IF('พ.ค.'!AE62="","",'พ.ค.'!AE62))</f>
        <v/>
      </c>
      <c r="AH32" s="139" t="str">
        <f>IF($B$2=1,IF('พ.ค.'!AF32="","",'พ.ค.'!AF32),IF('พ.ค.'!AF62="","",'พ.ค.'!AF62))</f>
        <v/>
      </c>
      <c r="AI32" s="139" t="str">
        <f>IF($B$2=1,IF('พ.ค.'!AG32="","",'พ.ค.'!AG32),IF('พ.ค.'!AG62="","",'พ.ค.'!AG62))</f>
        <v/>
      </c>
      <c r="AJ32" s="139" t="str">
        <f>IF($B$2=1,IF('พ.ค.'!AH32="","",'พ.ค.'!AH32),IF('พ.ค.'!AH62="","",'พ.ค.'!AH62))</f>
        <v/>
      </c>
      <c r="AK32" s="139" t="str">
        <f>IF($B$2=1,IF('พ.ค.'!AI32="","",'พ.ค.'!AI32),IF('พ.ค.'!AI62="","",'พ.ค.'!AI62))</f>
        <v/>
      </c>
      <c r="AL32" s="138">
        <f t="shared" si="11"/>
        <v>29</v>
      </c>
      <c r="AM32" s="139"/>
      <c r="AN32" s="139" t="str">
        <f>IF($B$2=1,IF('มิ.ย.'!D32="","",'มิ.ย.'!D32),IF('มิ.ย.'!D62="","",'มิ.ย.'!D62))</f>
        <v/>
      </c>
      <c r="AO32" s="139" t="str">
        <f>IF($B$2=1,IF('มิ.ย.'!E32="","",'มิ.ย.'!E32),IF('มิ.ย.'!E62="","",'มิ.ย.'!E62))</f>
        <v/>
      </c>
      <c r="AP32" s="139" t="str">
        <f>IF($B$2=1,IF('มิ.ย.'!F32="","",'มิ.ย.'!F32),IF('มิ.ย.'!F62="","",'มิ.ย.'!F62))</f>
        <v/>
      </c>
      <c r="AQ32" s="139" t="str">
        <f>IF($B$2=1,IF('มิ.ย.'!G32="","",'มิ.ย.'!G32),IF('มิ.ย.'!G62="","",'มิ.ย.'!G62))</f>
        <v/>
      </c>
      <c r="AR32" s="139" t="str">
        <f>IF($B$2=1,IF('มิ.ย.'!H32="","",'มิ.ย.'!H32),IF('มิ.ย.'!H62="","",'มิ.ย.'!H62))</f>
        <v/>
      </c>
      <c r="AS32" s="139" t="str">
        <f>IF($B$2=1,IF('มิ.ย.'!I32="","",'มิ.ย.'!I32),IF('มิ.ย.'!I62="","",'มิ.ย.'!I62))</f>
        <v/>
      </c>
      <c r="AT32" s="139" t="str">
        <f>IF($B$2=1,IF('มิ.ย.'!J32="","",'มิ.ย.'!J32),IF('มิ.ย.'!J62="","",'มิ.ย.'!J62))</f>
        <v/>
      </c>
      <c r="AU32" s="139" t="str">
        <f>IF($B$2=1,IF('มิ.ย.'!K32="","",'มิ.ย.'!K32),IF('มิ.ย.'!K62="","",'มิ.ย.'!K62))</f>
        <v/>
      </c>
      <c r="AV32" s="139" t="str">
        <f>IF($B$2=1,IF('มิ.ย.'!L32="","",'มิ.ย.'!L32),IF('มิ.ย.'!L62="","",'มิ.ย.'!L62))</f>
        <v/>
      </c>
      <c r="AW32" s="139" t="str">
        <f>IF($B$2=1,IF('มิ.ย.'!M32="","",'มิ.ย.'!M32),IF('มิ.ย.'!M62="","",'มิ.ย.'!M62))</f>
        <v/>
      </c>
      <c r="AX32" s="139" t="str">
        <f>IF($B$2=1,IF('มิ.ย.'!N32="","",'มิ.ย.'!N32),IF('มิ.ย.'!N62="","",'มิ.ย.'!N62))</f>
        <v/>
      </c>
      <c r="AY32" s="139" t="str">
        <f>IF($B$2=1,IF('มิ.ย.'!O32="","",'มิ.ย.'!O32),IF('มิ.ย.'!O62="","",'มิ.ย.'!O62))</f>
        <v/>
      </c>
      <c r="AZ32" s="139" t="str">
        <f>IF($B$2=1,IF('มิ.ย.'!P32="","",'มิ.ย.'!P32),IF('มิ.ย.'!P62="","",'มิ.ย.'!P62))</f>
        <v/>
      </c>
      <c r="BA32" s="139" t="str">
        <f>IF($B$2=1,IF('มิ.ย.'!Q32="","",'มิ.ย.'!Q32),IF('มิ.ย.'!Q62="","",'มิ.ย.'!Q62))</f>
        <v/>
      </c>
      <c r="BB32" s="139" t="str">
        <f>IF($B$2=1,IF('มิ.ย.'!R32="","",'มิ.ย.'!R32),IF('มิ.ย.'!R62="","",'มิ.ย.'!R62))</f>
        <v/>
      </c>
      <c r="BC32" s="139" t="str">
        <f>IF($B$2=1,IF('มิ.ย.'!S32="","",'มิ.ย.'!S32),IF('มิ.ย.'!S62="","",'มิ.ย.'!S62))</f>
        <v/>
      </c>
      <c r="BD32" s="139" t="str">
        <f>IF($B$2=1,IF('มิ.ย.'!T32="","",'มิ.ย.'!T32),IF('มิ.ย.'!T62="","",'มิ.ย.'!T62))</f>
        <v/>
      </c>
      <c r="BE32" s="139" t="str">
        <f>IF($B$2=1,IF('มิ.ย.'!U32="","",'มิ.ย.'!U32),IF('มิ.ย.'!U62="","",'มิ.ย.'!U62))</f>
        <v/>
      </c>
      <c r="BF32" s="139" t="str">
        <f>IF($B$2=1,IF('มิ.ย.'!V32="","",'มิ.ย.'!V32),IF('มิ.ย.'!V62="","",'มิ.ย.'!V62))</f>
        <v/>
      </c>
      <c r="BG32" s="139" t="str">
        <f>IF($B$2=1,IF('มิ.ย.'!W32="","",'มิ.ย.'!W32),IF('มิ.ย.'!W62="","",'มิ.ย.'!W62))</f>
        <v/>
      </c>
      <c r="BH32" s="139" t="str">
        <f>IF($B$2=1,IF('มิ.ย.'!X32="","",'มิ.ย.'!X32),IF('มิ.ย.'!X62="","",'มิ.ย.'!X62))</f>
        <v/>
      </c>
      <c r="BI32" s="139" t="str">
        <f>IF($B$2=1,IF('มิ.ย.'!Y32="","",'มิ.ย.'!Y32),IF('มิ.ย.'!Y62="","",'มิ.ย.'!Y62))</f>
        <v/>
      </c>
      <c r="BJ32" s="139" t="str">
        <f>IF($B$2=1,IF('มิ.ย.'!Z32="","",'มิ.ย.'!Z32),IF('มิ.ย.'!Z62="","",'มิ.ย.'!Z62))</f>
        <v/>
      </c>
      <c r="BK32" s="139" t="str">
        <f>IF($B$2=1,IF('มิ.ย.'!AA32="","",'มิ.ย.'!AA32),IF('มิ.ย.'!AA62="","",'มิ.ย.'!AA62))</f>
        <v/>
      </c>
      <c r="BL32" s="139" t="str">
        <f>IF($B$2=1,IF('มิ.ย.'!AB32="","",'มิ.ย.'!AB32),IF('มิ.ย.'!AB62="","",'มิ.ย.'!AB62))</f>
        <v/>
      </c>
      <c r="BM32" s="139" t="str">
        <f>IF($B$2=1,IF('มิ.ย.'!AC32="","",'มิ.ย.'!AC32),IF('มิ.ย.'!AC62="","",'มิ.ย.'!AC62))</f>
        <v/>
      </c>
      <c r="BN32" s="139" t="str">
        <f>IF($B$2=1,IF('มิ.ย.'!AD32="","",'มิ.ย.'!AD32),IF('มิ.ย.'!AD62="","",'มิ.ย.'!AD62))</f>
        <v/>
      </c>
      <c r="BO32" s="139" t="str">
        <f>IF($B$2=1,IF('มิ.ย.'!AE32="","",'มิ.ย.'!AE32),IF('มิ.ย.'!AE62="","",'มิ.ย.'!AE62))</f>
        <v/>
      </c>
      <c r="BP32" s="139" t="str">
        <f>IF($B$2=1,IF('มิ.ย.'!AF32="","",'มิ.ย.'!AF32),IF('มิ.ย.'!AF62="","",'มิ.ย.'!AF62))</f>
        <v/>
      </c>
      <c r="BQ32" s="139" t="str">
        <f>IF($B$2=1,IF('มิ.ย.'!AG32="","",'มิ.ย.'!AG32),IF('มิ.ย.'!AG62="","",'มิ.ย.'!AG62))</f>
        <v/>
      </c>
      <c r="BR32" s="139" t="str">
        <f>IF($B$2=1,IF('มิ.ย.'!AH32="","",'มิ.ย.'!AH32),IF('มิ.ย.'!AH62="","",'มิ.ย.'!AH62))</f>
        <v/>
      </c>
      <c r="BS32" s="139" t="str">
        <f>IF($B$2=1,IF('มิ.ย.'!AI32="","",'มิ.ย.'!AI32),IF('มิ.ย.'!AI62="","",'มิ.ย.'!AI62))</f>
        <v/>
      </c>
      <c r="BT32" s="138">
        <f t="shared" si="12"/>
        <v>29</v>
      </c>
      <c r="BU32" s="139"/>
      <c r="BV32" s="139" t="str">
        <f>IF($B$2=1,IF('ก.ค.'!D32="","",'ก.ค.'!D32),IF('ก.ค.'!D62="","",'ก.ค.'!D62))</f>
        <v/>
      </c>
      <c r="BW32" s="139" t="str">
        <f>IF($B$2=1,IF('ก.ค.'!E32="","",'ก.ค.'!E32),IF('ก.ค.'!E62="","",'ก.ค.'!E62))</f>
        <v/>
      </c>
      <c r="BX32" s="139" t="str">
        <f>IF($B$2=1,IF('ก.ค.'!F32="","",'ก.ค.'!F32),IF('ก.ค.'!F62="","",'ก.ค.'!F62))</f>
        <v/>
      </c>
      <c r="BY32" s="139" t="str">
        <f>IF($B$2=1,IF('ก.ค.'!G32="","",'ก.ค.'!G32),IF('ก.ค.'!G62="","",'ก.ค.'!G62))</f>
        <v/>
      </c>
      <c r="BZ32" s="139" t="str">
        <f>IF($B$2=1,IF('ก.ค.'!H32="","",'ก.ค.'!H32),IF('ก.ค.'!H62="","",'ก.ค.'!H62))</f>
        <v/>
      </c>
      <c r="CA32" s="139" t="str">
        <f>IF($B$2=1,IF('ก.ค.'!I32="","",'ก.ค.'!I32),IF('ก.ค.'!I62="","",'ก.ค.'!I62))</f>
        <v/>
      </c>
      <c r="CB32" s="139" t="str">
        <f>IF($B$2=1,IF('ก.ค.'!J32="","",'ก.ค.'!J32),IF('ก.ค.'!J62="","",'ก.ค.'!J62))</f>
        <v/>
      </c>
      <c r="CC32" s="139" t="str">
        <f>IF($B$2=1,IF('ก.ค.'!K32="","",'ก.ค.'!K32),IF('ก.ค.'!K62="","",'ก.ค.'!K62))</f>
        <v/>
      </c>
      <c r="CD32" s="139" t="str">
        <f>IF($B$2=1,IF('ก.ค.'!L32="","",'ก.ค.'!L32),IF('ก.ค.'!L62="","",'ก.ค.'!L62))</f>
        <v/>
      </c>
      <c r="CE32" s="139" t="str">
        <f>IF($B$2=1,IF('ก.ค.'!M32="","",'ก.ค.'!M32),IF('ก.ค.'!M62="","",'ก.ค.'!M62))</f>
        <v/>
      </c>
      <c r="CF32" s="139" t="str">
        <f>IF($B$2=1,IF('ก.ค.'!N32="","",'ก.ค.'!N32),IF('ก.ค.'!N62="","",'ก.ค.'!N62))</f>
        <v/>
      </c>
      <c r="CG32" s="139" t="str">
        <f>IF($B$2=1,IF('ก.ค.'!O32="","",'ก.ค.'!O32),IF('ก.ค.'!O62="","",'ก.ค.'!O62))</f>
        <v/>
      </c>
      <c r="CH32" s="139" t="str">
        <f>IF($B$2=1,IF('ก.ค.'!P32="","",'ก.ค.'!P32),IF('ก.ค.'!P62="","",'ก.ค.'!P62))</f>
        <v/>
      </c>
      <c r="CI32" s="139" t="str">
        <f>IF($B$2=1,IF('ก.ค.'!Q32="","",'ก.ค.'!Q32),IF('ก.ค.'!Q62="","",'ก.ค.'!Q62))</f>
        <v/>
      </c>
      <c r="CJ32" s="139" t="str">
        <f>IF($B$2=1,IF('ก.ค.'!R32="","",'ก.ค.'!R32),IF('ก.ค.'!R62="","",'ก.ค.'!R62))</f>
        <v/>
      </c>
      <c r="CK32" s="139" t="str">
        <f>IF($B$2=1,IF('ก.ค.'!S32="","",'ก.ค.'!S32),IF('ก.ค.'!S62="","",'ก.ค.'!S62))</f>
        <v/>
      </c>
      <c r="CL32" s="139" t="str">
        <f>IF($B$2=1,IF('ก.ค.'!T32="","",'ก.ค.'!T32),IF('ก.ค.'!T62="","",'ก.ค.'!T62))</f>
        <v/>
      </c>
      <c r="CM32" s="139" t="str">
        <f>IF($B$2=1,IF('ก.ค.'!U32="","",'ก.ค.'!U32),IF('ก.ค.'!U62="","",'ก.ค.'!U62))</f>
        <v/>
      </c>
      <c r="CN32" s="139" t="str">
        <f>IF($B$2=1,IF('ก.ค.'!V32="","",'ก.ค.'!V32),IF('ก.ค.'!V62="","",'ก.ค.'!V62))</f>
        <v/>
      </c>
      <c r="CO32" s="139" t="str">
        <f>IF($B$2=1,IF('ก.ค.'!W32="","",'ก.ค.'!W32),IF('ก.ค.'!W62="","",'ก.ค.'!W62))</f>
        <v/>
      </c>
      <c r="CP32" s="139" t="str">
        <f>IF($B$2=1,IF('ก.ค.'!X32="","",'ก.ค.'!X32),IF('ก.ค.'!X62="","",'ก.ค.'!X62))</f>
        <v/>
      </c>
      <c r="CQ32" s="139" t="str">
        <f>IF($B$2=1,IF('ก.ค.'!Y32="","",'ก.ค.'!Y32),IF('ก.ค.'!Y62="","",'ก.ค.'!Y62))</f>
        <v/>
      </c>
      <c r="CR32" s="139" t="str">
        <f>IF($B$2=1,IF('ก.ค.'!Z32="","",'ก.ค.'!Z32),IF('ก.ค.'!Z62="","",'ก.ค.'!Z62))</f>
        <v/>
      </c>
      <c r="CS32" s="139" t="str">
        <f>IF($B$2=1,IF('ก.ค.'!AA32="","",'ก.ค.'!AA32),IF('ก.ค.'!AA62="","",'ก.ค.'!AA62))</f>
        <v/>
      </c>
      <c r="CT32" s="139" t="str">
        <f>IF($B$2=1,IF('ก.ค.'!AB32="","",'ก.ค.'!AB32),IF('ก.ค.'!AB62="","",'ก.ค.'!AB62))</f>
        <v/>
      </c>
      <c r="CU32" s="139" t="str">
        <f>IF($B$2=1,IF('ก.ค.'!AC32="","",'ก.ค.'!AC32),IF('ก.ค.'!AC62="","",'ก.ค.'!AC62))</f>
        <v/>
      </c>
      <c r="CV32" s="139" t="str">
        <f>IF($B$2=1,IF('ก.ค.'!AD32="","",'ก.ค.'!AD32),IF('ก.ค.'!AD62="","",'ก.ค.'!AD62))</f>
        <v/>
      </c>
      <c r="CW32" s="139" t="str">
        <f>IF($B$2=1,IF('ก.ค.'!AE32="","",'ก.ค.'!AE32),IF('ก.ค.'!AE62="","",'ก.ค.'!AE62))</f>
        <v/>
      </c>
      <c r="CX32" s="139" t="str">
        <f>IF($B$2=1,IF('ก.ค.'!AF32="","",'ก.ค.'!AF32),IF('ก.ค.'!AF62="","",'ก.ค.'!AF62))</f>
        <v/>
      </c>
      <c r="CY32" s="139" t="str">
        <f>IF($B$2=1,IF('ก.ค.'!AG32="","",'ก.ค.'!AG32),IF('ก.ค.'!AG62="","",'ก.ค.'!AG62))</f>
        <v/>
      </c>
      <c r="CZ32" s="139" t="str">
        <f>IF($B$2=1,IF('ก.ค.'!AH32="","",'ก.ค.'!AH32),IF('ก.ค.'!AH62="","",'ก.ค.'!AH62))</f>
        <v/>
      </c>
      <c r="DA32" s="139" t="str">
        <f>IF($B$2=1,IF('ก.ค.'!AI32="","",'ก.ค.'!AI32),IF('ก.ค.'!AI62="","",'ก.ค.'!AI62))</f>
        <v/>
      </c>
      <c r="DB32" s="138">
        <f t="shared" si="13"/>
        <v>29</v>
      </c>
      <c r="DC32" s="139"/>
      <c r="DD32" s="139" t="str">
        <f>IF($B$2=1,IF('ส.ค.'!D32="","",'ส.ค.'!D32),IF('ส.ค.'!D62="","",'ส.ค.'!D62))</f>
        <v/>
      </c>
      <c r="DE32" s="139" t="str">
        <f>IF($B$2=1,IF('ส.ค.'!E32="","",'ส.ค.'!E32),IF('ส.ค.'!E62="","",'ส.ค.'!E62))</f>
        <v/>
      </c>
      <c r="DF32" s="139" t="str">
        <f>IF($B$2=1,IF('ส.ค.'!F32="","",'ส.ค.'!F32),IF('ส.ค.'!F62="","",'ส.ค.'!F62))</f>
        <v/>
      </c>
      <c r="DG32" s="139" t="str">
        <f>IF($B$2=1,IF('ส.ค.'!G32="","",'ส.ค.'!G32),IF('ส.ค.'!G62="","",'ส.ค.'!G62))</f>
        <v/>
      </c>
      <c r="DH32" s="139" t="str">
        <f>IF($B$2=1,IF('ส.ค.'!H32="","",'ส.ค.'!H32),IF('ส.ค.'!H62="","",'ส.ค.'!H62))</f>
        <v/>
      </c>
      <c r="DI32" s="139" t="str">
        <f>IF($B$2=1,IF('ส.ค.'!I32="","",'ส.ค.'!I32),IF('ส.ค.'!I62="","",'ส.ค.'!I62))</f>
        <v/>
      </c>
      <c r="DJ32" s="139" t="str">
        <f>IF($B$2=1,IF('ส.ค.'!J32="","",'ส.ค.'!J32),IF('ส.ค.'!J62="","",'ส.ค.'!J62))</f>
        <v/>
      </c>
      <c r="DK32" s="139" t="str">
        <f>IF($B$2=1,IF('ส.ค.'!K32="","",'ส.ค.'!K32),IF('ส.ค.'!K62="","",'ส.ค.'!K62))</f>
        <v/>
      </c>
      <c r="DL32" s="139" t="str">
        <f>IF($B$2=1,IF('ส.ค.'!L32="","",'ส.ค.'!L32),IF('ส.ค.'!L62="","",'ส.ค.'!L62))</f>
        <v/>
      </c>
      <c r="DM32" s="139" t="str">
        <f>IF($B$2=1,IF('ส.ค.'!M32="","",'ส.ค.'!M32),IF('ส.ค.'!M62="","",'ส.ค.'!M62))</f>
        <v/>
      </c>
      <c r="DN32" s="139" t="str">
        <f>IF($B$2=1,IF('ส.ค.'!N32="","",'ส.ค.'!N32),IF('ส.ค.'!N62="","",'ส.ค.'!N62))</f>
        <v/>
      </c>
      <c r="DO32" s="139" t="str">
        <f>IF($B$2=1,IF('ส.ค.'!O32="","",'ส.ค.'!O32),IF('ส.ค.'!O62="","",'ส.ค.'!O62))</f>
        <v/>
      </c>
      <c r="DP32" s="139" t="str">
        <f>IF($B$2=1,IF('ส.ค.'!P32="","",'ส.ค.'!P32),IF('ส.ค.'!P62="","",'ส.ค.'!P62))</f>
        <v/>
      </c>
      <c r="DQ32" s="139" t="str">
        <f>IF($B$2=1,IF('ส.ค.'!Q32="","",'ส.ค.'!Q32),IF('ส.ค.'!Q62="","",'ส.ค.'!Q62))</f>
        <v/>
      </c>
      <c r="DR32" s="139" t="str">
        <f>IF($B$2=1,IF('ส.ค.'!R32="","",'ส.ค.'!R32),IF('ส.ค.'!R62="","",'ส.ค.'!R62))</f>
        <v/>
      </c>
      <c r="DS32" s="139" t="str">
        <f>IF($B$2=1,IF('ส.ค.'!S32="","",'ส.ค.'!S32),IF('ส.ค.'!S62="","",'ส.ค.'!S62))</f>
        <v/>
      </c>
      <c r="DT32" s="139" t="str">
        <f>IF($B$2=1,IF('ส.ค.'!T32="","",'ส.ค.'!T32),IF('ส.ค.'!T62="","",'ส.ค.'!T62))</f>
        <v/>
      </c>
      <c r="DU32" s="139" t="str">
        <f>IF($B$2=1,IF('ส.ค.'!U32="","",'ส.ค.'!U32),IF('ส.ค.'!U62="","",'ส.ค.'!U62))</f>
        <v/>
      </c>
      <c r="DV32" s="139" t="str">
        <f>IF($B$2=1,IF('ส.ค.'!V32="","",'ส.ค.'!V32),IF('ส.ค.'!V62="","",'ส.ค.'!V62))</f>
        <v/>
      </c>
      <c r="DW32" s="139" t="str">
        <f>IF($B$2=1,IF('ส.ค.'!W32="","",'ส.ค.'!W32),IF('ส.ค.'!W62="","",'ส.ค.'!W62))</f>
        <v/>
      </c>
      <c r="DX32" s="139" t="str">
        <f>IF($B$2=1,IF('ส.ค.'!X32="","",'ส.ค.'!X32),IF('ส.ค.'!X62="","",'ส.ค.'!X62))</f>
        <v/>
      </c>
      <c r="DY32" s="139" t="str">
        <f>IF($B$2=1,IF('ส.ค.'!Y32="","",'ส.ค.'!Y32),IF('ส.ค.'!Y62="","",'ส.ค.'!Y62))</f>
        <v/>
      </c>
      <c r="DZ32" s="139" t="str">
        <f>IF($B$2=1,IF('ส.ค.'!Z32="","",'ส.ค.'!Z32),IF('ส.ค.'!Z62="","",'ส.ค.'!Z62))</f>
        <v/>
      </c>
      <c r="EA32" s="139" t="str">
        <f>IF($B$2=1,IF('ส.ค.'!AA32="","",'ส.ค.'!AA32),IF('ส.ค.'!AA62="","",'ส.ค.'!AA62))</f>
        <v/>
      </c>
      <c r="EB32" s="139" t="str">
        <f>IF($B$2=1,IF('ส.ค.'!AB32="","",'ส.ค.'!AB32),IF('ส.ค.'!AB62="","",'ส.ค.'!AB62))</f>
        <v/>
      </c>
      <c r="EC32" s="139" t="str">
        <f>IF($B$2=1,IF('ส.ค.'!AC32="","",'ส.ค.'!AC32),IF('ส.ค.'!AC62="","",'ส.ค.'!AC62))</f>
        <v/>
      </c>
      <c r="ED32" s="139" t="str">
        <f>IF($B$2=1,IF('ส.ค.'!AD32="","",'ส.ค.'!AD32),IF('ส.ค.'!AD62="","",'ส.ค.'!AD62))</f>
        <v/>
      </c>
      <c r="EE32" s="139" t="str">
        <f>IF($B$2=1,IF('ส.ค.'!AE32="","",'ส.ค.'!AE32),IF('ส.ค.'!AE62="","",'ส.ค.'!AE62))</f>
        <v/>
      </c>
      <c r="EF32" s="139" t="str">
        <f>IF($B$2=1,IF('ส.ค.'!AF32="","",'ส.ค.'!AF32),IF('ส.ค.'!AF62="","",'ส.ค.'!AF62))</f>
        <v/>
      </c>
      <c r="EG32" s="139" t="str">
        <f>IF($B$2=1,IF('ส.ค.'!AG32="","",'ส.ค.'!AG32),IF('ส.ค.'!AG62="","",'ส.ค.'!AG62))</f>
        <v/>
      </c>
      <c r="EH32" s="139" t="str">
        <f>IF($B$2=1,IF('ส.ค.'!AH32="","",'ส.ค.'!AH32),IF('ส.ค.'!AH62="","",'ส.ค.'!AH62))</f>
        <v/>
      </c>
      <c r="EI32" s="139" t="str">
        <f>IF($B$2=1,IF('ส.ค.'!AI32="","",'ส.ค.'!AI32),IF('ส.ค.'!AI62="","",'ส.ค.'!AI62))</f>
        <v/>
      </c>
      <c r="EJ32" s="138">
        <f t="shared" si="14"/>
        <v>29</v>
      </c>
      <c r="EK32" s="139"/>
      <c r="EL32" s="139" t="str">
        <f>IF($B$2=1,IF('ก.ย.'!D32="","",'ก.ย.'!D32),IF('ก.ย.'!D62="","",'ก.ย.'!D62))</f>
        <v/>
      </c>
      <c r="EM32" s="139" t="str">
        <f>IF($B$2=1,IF('ก.ย.'!E32="","",'ก.ย.'!E32),IF('ก.ย.'!E62="","",'ก.ย.'!E62))</f>
        <v/>
      </c>
      <c r="EN32" s="139" t="str">
        <f>IF($B$2=1,IF('ก.ย.'!F32="","",'ก.ย.'!F32),IF('ก.ย.'!F62="","",'ก.ย.'!F62))</f>
        <v/>
      </c>
      <c r="EO32" s="139" t="str">
        <f>IF($B$2=1,IF('ก.ย.'!G32="","",'ก.ย.'!G32),IF('ก.ย.'!G62="","",'ก.ย.'!G62))</f>
        <v/>
      </c>
      <c r="EP32" s="139" t="str">
        <f>IF($B$2=1,IF('ก.ย.'!H32="","",'ก.ย.'!H32),IF('ก.ย.'!H62="","",'ก.ย.'!H62))</f>
        <v/>
      </c>
      <c r="EQ32" s="139" t="str">
        <f>IF($B$2=1,IF('ก.ย.'!I32="","",'ก.ย.'!I32),IF('ก.ย.'!I62="","",'ก.ย.'!I62))</f>
        <v/>
      </c>
      <c r="ER32" s="139" t="str">
        <f>IF($B$2=1,IF('ก.ย.'!J32="","",'ก.ย.'!J32),IF('ก.ย.'!J62="","",'ก.ย.'!J62))</f>
        <v/>
      </c>
      <c r="ES32" s="139" t="str">
        <f>IF($B$2=1,IF('ก.ย.'!K32="","",'ก.ย.'!K32),IF('ก.ย.'!K62="","",'ก.ย.'!K62))</f>
        <v/>
      </c>
      <c r="ET32" s="139" t="str">
        <f>IF($B$2=1,IF('ก.ย.'!L32="","",'ก.ย.'!L32),IF('ก.ย.'!L62="","",'ก.ย.'!L62))</f>
        <v/>
      </c>
      <c r="EU32" s="139" t="str">
        <f>IF($B$2=1,IF('ก.ย.'!M32="","",'ก.ย.'!M32),IF('ก.ย.'!M62="","",'ก.ย.'!M62))</f>
        <v/>
      </c>
      <c r="EV32" s="139" t="str">
        <f>IF($B$2=1,IF('ก.ย.'!N32="","",'ก.ย.'!N32),IF('ก.ย.'!N62="","",'ก.ย.'!N62))</f>
        <v/>
      </c>
      <c r="EW32" s="139" t="str">
        <f>IF($B$2=1,IF('ก.ย.'!O32="","",'ก.ย.'!O32),IF('ก.ย.'!O62="","",'ก.ย.'!O62))</f>
        <v/>
      </c>
      <c r="EX32" s="139" t="str">
        <f>IF($B$2=1,IF('ก.ย.'!P32="","",'ก.ย.'!P32),IF('ก.ย.'!P62="","",'ก.ย.'!P62))</f>
        <v/>
      </c>
      <c r="EY32" s="139" t="str">
        <f>IF($B$2=1,IF('ก.ย.'!Q32="","",'ก.ย.'!Q32),IF('ก.ย.'!Q62="","",'ก.ย.'!Q62))</f>
        <v/>
      </c>
      <c r="EZ32" s="139" t="str">
        <f>IF($B$2=1,IF('ก.ย.'!R32="","",'ก.ย.'!R32),IF('ก.ย.'!R62="","",'ก.ย.'!R62))</f>
        <v/>
      </c>
      <c r="FA32" s="139" t="str">
        <f>IF($B$2=1,IF('ก.ย.'!S32="","",'ก.ย.'!S32),IF('ก.ย.'!S62="","",'ก.ย.'!S62))</f>
        <v/>
      </c>
      <c r="FB32" s="139" t="str">
        <f>IF($B$2=1,IF('ก.ย.'!T32="","",'ก.ย.'!T32),IF('ก.ย.'!T62="","",'ก.ย.'!T62))</f>
        <v/>
      </c>
      <c r="FC32" s="139" t="str">
        <f>IF($B$2=1,IF('ก.ย.'!U32="","",'ก.ย.'!U32),IF('ก.ย.'!U62="","",'ก.ย.'!U62))</f>
        <v/>
      </c>
      <c r="FD32" s="139" t="str">
        <f>IF($B$2=1,IF('ก.ย.'!V32="","",'ก.ย.'!V32),IF('ก.ย.'!V62="","",'ก.ย.'!V62))</f>
        <v/>
      </c>
      <c r="FE32" s="139" t="str">
        <f>IF($B$2=1,IF('ก.ย.'!W32="","",'ก.ย.'!W32),IF('ก.ย.'!W62="","",'ก.ย.'!W62))</f>
        <v/>
      </c>
      <c r="FF32" s="139" t="str">
        <f>IF($B$2=1,IF('ก.ย.'!X32="","",'ก.ย.'!X32),IF('ก.ย.'!X62="","",'ก.ย.'!X62))</f>
        <v/>
      </c>
      <c r="FG32" s="139" t="str">
        <f>IF($B$2=1,IF('ก.ย.'!Y32="","",'ก.ย.'!Y32),IF('ก.ย.'!Y62="","",'ก.ย.'!Y62))</f>
        <v/>
      </c>
      <c r="FH32" s="139" t="str">
        <f>IF($B$2=1,IF('ก.ย.'!Z32="","",'ก.ย.'!Z32),IF('ก.ย.'!Z62="","",'ก.ย.'!Z62))</f>
        <v/>
      </c>
      <c r="FI32" s="139" t="str">
        <f>IF($B$2=1,IF('ก.ย.'!AA32="","",'ก.ย.'!AA32),IF('ก.ย.'!AA62="","",'ก.ย.'!AA62))</f>
        <v/>
      </c>
      <c r="FJ32" s="139" t="str">
        <f>IF($B$2=1,IF('ก.ย.'!AB32="","",'ก.ย.'!AB32),IF('ก.ย.'!AB62="","",'ก.ย.'!AB62))</f>
        <v/>
      </c>
      <c r="FK32" s="139" t="str">
        <f>IF($B$2=1,IF('ก.ย.'!AC32="","",'ก.ย.'!AC32),IF('ก.ย.'!AC62="","",'ก.ย.'!AC62))</f>
        <v/>
      </c>
      <c r="FL32" s="139" t="str">
        <f>IF($B$2=1,IF('ก.ย.'!AD32="","",'ก.ย.'!AD32),IF('ก.ย.'!AD62="","",'ก.ย.'!AD62))</f>
        <v/>
      </c>
      <c r="FM32" s="139" t="str">
        <f>IF($B$2=1,IF('ก.ย.'!AE32="","",'ก.ย.'!AE32),IF('ก.ย.'!AE62="","",'ก.ย.'!AE62))</f>
        <v/>
      </c>
      <c r="FN32" s="139" t="str">
        <f>IF($B$2=1,IF('ก.ย.'!AF32="","",'ก.ย.'!AF32),IF('ก.ย.'!AF62="","",'ก.ย.'!AF62))</f>
        <v/>
      </c>
      <c r="FO32" s="139" t="str">
        <f>IF($B$2=1,IF('ก.ย.'!AG32="","",'ก.ย.'!AG32),IF('ก.ย.'!AG62="","",'ก.ย.'!AG62))</f>
        <v/>
      </c>
      <c r="FP32" s="139" t="str">
        <f>IF($B$2=1,IF('ก.ย.'!AH32="","",'ก.ย.'!AH32),IF('ก.ย.'!AH62="","",'ก.ย.'!AH62))</f>
        <v/>
      </c>
      <c r="FQ32" s="139" t="str">
        <f>IF($B$2=1,IF('ก.ย.'!AI32="","",'ก.ย.'!AI32),IF('ก.ย.'!AI62="","",'ก.ย.'!AI62))</f>
        <v/>
      </c>
      <c r="FR32" s="138">
        <f t="shared" si="15"/>
        <v>29</v>
      </c>
      <c r="FS32" s="139"/>
      <c r="FT32" s="139" t="str">
        <f>IF($B$2=1,IF('ต.ค.'!D32="","",'ต.ค.'!D32),IF('ต.ค.'!D62="","",'ต.ค.'!D62))</f>
        <v/>
      </c>
      <c r="FU32" s="139" t="str">
        <f>IF($B$2=1,IF('ต.ค.'!E32="","",'ต.ค.'!E32),IF('ต.ค.'!E62="","",'ต.ค.'!E62))</f>
        <v/>
      </c>
      <c r="FV32" s="139" t="str">
        <f>IF($B$2=1,IF('ต.ค.'!F32="","",'ต.ค.'!F32),IF('ต.ค.'!F62="","",'ต.ค.'!F62))</f>
        <v/>
      </c>
      <c r="FW32" s="139" t="str">
        <f>IF($B$2=1,IF('ต.ค.'!G32="","",'ต.ค.'!G32),IF('ต.ค.'!G62="","",'ต.ค.'!G62))</f>
        <v/>
      </c>
      <c r="FX32" s="139" t="str">
        <f>IF($B$2=1,IF('ต.ค.'!H32="","",'ต.ค.'!H32),IF('ต.ค.'!H62="","",'ต.ค.'!H62))</f>
        <v/>
      </c>
      <c r="FY32" s="139" t="str">
        <f>IF($B$2=1,IF('ต.ค.'!I32="","",'ต.ค.'!I32),IF('ต.ค.'!I62="","",'ต.ค.'!I62))</f>
        <v/>
      </c>
      <c r="FZ32" s="139" t="str">
        <f>IF($B$2=1,IF('ต.ค.'!J32="","",'ต.ค.'!J32),IF('ต.ค.'!J62="","",'ต.ค.'!J62))</f>
        <v/>
      </c>
      <c r="GA32" s="139" t="str">
        <f>IF($B$2=1,IF('ต.ค.'!K32="","",'ต.ค.'!K32),IF('ต.ค.'!K62="","",'ต.ค.'!K62))</f>
        <v/>
      </c>
      <c r="GB32" s="139" t="str">
        <f>IF($B$2=1,IF('ต.ค.'!L32="","",'ต.ค.'!L32),IF('ต.ค.'!L62="","",'ต.ค.'!L62))</f>
        <v/>
      </c>
      <c r="GC32" s="139" t="str">
        <f>IF($B$2=1,IF('ต.ค.'!M32="","",'ต.ค.'!M32),IF('ต.ค.'!M62="","",'ต.ค.'!M62))</f>
        <v/>
      </c>
      <c r="GD32" s="139" t="str">
        <f>IF($B$2=1,IF('ต.ค.'!N32="","",'ต.ค.'!N32),IF('ต.ค.'!N62="","",'ต.ค.'!N62))</f>
        <v/>
      </c>
      <c r="GE32" s="139" t="str">
        <f>IF($B$2=1,IF('ต.ค.'!O32="","",'ต.ค.'!O32),IF('ต.ค.'!O62="","",'ต.ค.'!O62))</f>
        <v/>
      </c>
      <c r="GF32" s="139" t="str">
        <f>IF($B$2=1,IF('ต.ค.'!P32="","",'ต.ค.'!P32),IF('ต.ค.'!P62="","",'ต.ค.'!P62))</f>
        <v/>
      </c>
      <c r="GG32" s="139" t="str">
        <f>IF($B$2=1,IF('ต.ค.'!Q32="","",'ต.ค.'!Q32),IF('ต.ค.'!Q62="","",'ต.ค.'!Q62))</f>
        <v/>
      </c>
      <c r="GH32" s="139" t="str">
        <f>IF($B$2=1,IF('ต.ค.'!R32="","",'ต.ค.'!R32),IF('ต.ค.'!R62="","",'ต.ค.'!R62))</f>
        <v/>
      </c>
      <c r="GI32" s="139" t="str">
        <f>IF($B$2=1,IF('ต.ค.'!S32="","",'ต.ค.'!S32),IF('ต.ค.'!S62="","",'ต.ค.'!S62))</f>
        <v/>
      </c>
      <c r="GJ32" s="139" t="str">
        <f>IF($B$2=1,IF('ต.ค.'!T32="","",'ต.ค.'!T32),IF('ต.ค.'!T62="","",'ต.ค.'!T62))</f>
        <v/>
      </c>
      <c r="GK32" s="139" t="str">
        <f>IF($B$2=1,IF('ต.ค.'!U32="","",'ต.ค.'!U32),IF('ต.ค.'!U62="","",'ต.ค.'!U62))</f>
        <v/>
      </c>
      <c r="GL32" s="139" t="str">
        <f>IF($B$2=1,IF('ต.ค.'!V32="","",'ต.ค.'!V32),IF('ต.ค.'!V62="","",'ต.ค.'!V62))</f>
        <v/>
      </c>
      <c r="GM32" s="139" t="str">
        <f>IF($B$2=1,IF('ต.ค.'!W32="","",'ต.ค.'!W32),IF('ต.ค.'!W62="","",'ต.ค.'!W62))</f>
        <v/>
      </c>
      <c r="GN32" s="139" t="str">
        <f>IF($B$2=1,IF('ต.ค.'!X32="","",'ต.ค.'!X32),IF('ต.ค.'!X62="","",'ต.ค.'!X62))</f>
        <v/>
      </c>
      <c r="GO32" s="139" t="str">
        <f>IF($B$2=1,IF('ต.ค.'!Y32="","",'ต.ค.'!Y32),IF('ต.ค.'!Y62="","",'ต.ค.'!Y62))</f>
        <v/>
      </c>
      <c r="GP32" s="139" t="str">
        <f>IF($B$2=1,IF('ต.ค.'!Z32="","",'ต.ค.'!Z32),IF('ต.ค.'!Z62="","",'ต.ค.'!Z62))</f>
        <v/>
      </c>
      <c r="GQ32" s="139" t="str">
        <f>IF($B$2=1,IF('ต.ค.'!AA32="","",'ต.ค.'!AA32),IF('ต.ค.'!AA62="","",'ต.ค.'!AA62))</f>
        <v/>
      </c>
      <c r="GR32" s="139" t="str">
        <f>IF($B$2=1,IF('ต.ค.'!AB32="","",'ต.ค.'!AB32),IF('ต.ค.'!AB62="","",'ต.ค.'!AB62))</f>
        <v/>
      </c>
      <c r="GS32" s="139" t="str">
        <f>IF($B$2=1,IF('ต.ค.'!AC32="","",'ต.ค.'!AC32),IF('ต.ค.'!AC62="","",'ต.ค.'!AC62))</f>
        <v/>
      </c>
      <c r="GT32" s="139" t="str">
        <f>IF($B$2=1,IF('ต.ค.'!AD32="","",'ต.ค.'!AD32),IF('ต.ค.'!AD62="","",'ต.ค.'!AD62))</f>
        <v/>
      </c>
      <c r="GU32" s="139" t="str">
        <f>IF($B$2=1,IF('ต.ค.'!AE32="","",'ต.ค.'!AE32),IF('ต.ค.'!AE62="","",'ต.ค.'!AE62))</f>
        <v/>
      </c>
      <c r="GV32" s="139" t="str">
        <f>IF($B$2=1,IF('ต.ค.'!AF32="","",'ต.ค.'!AF32),IF('ต.ค.'!AF62="","",'ต.ค.'!AF62))</f>
        <v/>
      </c>
      <c r="GW32" s="139" t="str">
        <f>IF($B$2=1,IF('ต.ค.'!AG32="","",'ต.ค.'!AG32),IF('ต.ค.'!AG62="","",'ต.ค.'!AG62))</f>
        <v/>
      </c>
      <c r="GX32" s="139" t="str">
        <f>IF($B$2=1,IF('ต.ค.'!AH32="","",'ต.ค.'!AH32),IF('ต.ค.'!AH62="","",'ต.ค.'!AH62))</f>
        <v/>
      </c>
      <c r="GY32" s="139" t="str">
        <f>IF($B$2=1,IF('ต.ค.'!AI32="","",'ต.ค.'!AI32),IF('ต.ค.'!AI62="","",'ต.ค.'!AI62))</f>
        <v/>
      </c>
      <c r="GZ32" s="138">
        <f t="shared" si="16"/>
        <v>29</v>
      </c>
      <c r="HA32" s="139"/>
      <c r="HB32" s="139" t="str">
        <f>IF($B$2=1,IF('พ.ย.'!D32="","",'พ.ย.'!D32),IF('พ.ย.'!D62="","",'พ.ย.'!D62))</f>
        <v/>
      </c>
      <c r="HC32" s="139" t="str">
        <f>IF($B$2=1,IF('พ.ย.'!E32="","",'พ.ย.'!E32),IF('พ.ย.'!E62="","",'พ.ย.'!E62))</f>
        <v/>
      </c>
      <c r="HD32" s="139" t="str">
        <f>IF($B$2=1,IF('พ.ย.'!F32="","",'พ.ย.'!F32),IF('พ.ย.'!F62="","",'พ.ย.'!F62))</f>
        <v/>
      </c>
      <c r="HE32" s="139" t="str">
        <f>IF($B$2=1,IF('พ.ย.'!G32="","",'พ.ย.'!G32),IF('พ.ย.'!G62="","",'พ.ย.'!G62))</f>
        <v/>
      </c>
      <c r="HF32" s="139" t="str">
        <f>IF($B$2=1,IF('พ.ย.'!H32="","",'พ.ย.'!H32),IF('พ.ย.'!H62="","",'พ.ย.'!H62))</f>
        <v/>
      </c>
      <c r="HG32" s="139" t="str">
        <f>IF($B$2=1,IF('พ.ย.'!I32="","",'พ.ย.'!I32),IF('พ.ย.'!I62="","",'พ.ย.'!I62))</f>
        <v/>
      </c>
      <c r="HH32" s="139" t="str">
        <f>IF($B$2=1,IF('พ.ย.'!J32="","",'พ.ย.'!J32),IF('พ.ย.'!J62="","",'พ.ย.'!J62))</f>
        <v/>
      </c>
      <c r="HI32" s="139" t="str">
        <f>IF($B$2=1,IF('พ.ย.'!K32="","",'พ.ย.'!K32),IF('พ.ย.'!K62="","",'พ.ย.'!K62))</f>
        <v/>
      </c>
      <c r="HJ32" s="139" t="str">
        <f>IF($B$2=1,IF('พ.ย.'!L32="","",'พ.ย.'!L32),IF('พ.ย.'!L62="","",'พ.ย.'!L62))</f>
        <v/>
      </c>
      <c r="HK32" s="139" t="str">
        <f>IF($B$2=1,IF('พ.ย.'!M32="","",'พ.ย.'!M32),IF('พ.ย.'!M62="","",'พ.ย.'!M62))</f>
        <v/>
      </c>
      <c r="HL32" s="139" t="str">
        <f>IF($B$2=1,IF('พ.ย.'!N32="","",'พ.ย.'!N32),IF('พ.ย.'!N62="","",'พ.ย.'!N62))</f>
        <v/>
      </c>
      <c r="HM32" s="139" t="str">
        <f>IF($B$2=1,IF('พ.ย.'!O32="","",'พ.ย.'!O32),IF('พ.ย.'!O62="","",'พ.ย.'!O62))</f>
        <v/>
      </c>
      <c r="HN32" s="139" t="str">
        <f>IF($B$2=1,IF('พ.ย.'!P32="","",'พ.ย.'!P32),IF('พ.ย.'!P62="","",'พ.ย.'!P62))</f>
        <v/>
      </c>
      <c r="HO32" s="139" t="str">
        <f>IF($B$2=1,IF('พ.ย.'!Q32="","",'พ.ย.'!Q32),IF('พ.ย.'!Q62="","",'พ.ย.'!Q62))</f>
        <v/>
      </c>
      <c r="HP32" s="139" t="str">
        <f>IF($B$2=1,IF('พ.ย.'!R32="","",'พ.ย.'!R32),IF('พ.ย.'!R62="","",'พ.ย.'!R62))</f>
        <v/>
      </c>
      <c r="HQ32" s="139" t="str">
        <f>IF($B$2=1,IF('พ.ย.'!S32="","",'พ.ย.'!S32),IF('พ.ย.'!S62="","",'พ.ย.'!S62))</f>
        <v/>
      </c>
      <c r="HR32" s="139" t="str">
        <f>IF($B$2=1,IF('พ.ย.'!T32="","",'พ.ย.'!T32),IF('พ.ย.'!T62="","",'พ.ย.'!T62))</f>
        <v/>
      </c>
      <c r="HS32" s="139" t="str">
        <f>IF($B$2=1,IF('พ.ย.'!U32="","",'พ.ย.'!U32),IF('พ.ย.'!U62="","",'พ.ย.'!U62))</f>
        <v/>
      </c>
      <c r="HT32" s="139" t="str">
        <f>IF($B$2=1,IF('พ.ย.'!V32="","",'พ.ย.'!V32),IF('พ.ย.'!V62="","",'พ.ย.'!V62))</f>
        <v/>
      </c>
      <c r="HU32" s="139" t="str">
        <f>IF($B$2=1,IF('พ.ย.'!W32="","",'พ.ย.'!W32),IF('พ.ย.'!W62="","",'พ.ย.'!W62))</f>
        <v/>
      </c>
      <c r="HV32" s="139" t="str">
        <f>IF($B$2=1,IF('พ.ย.'!X32="","",'พ.ย.'!X32),IF('พ.ย.'!X62="","",'พ.ย.'!X62))</f>
        <v/>
      </c>
      <c r="HW32" s="139" t="str">
        <f>IF($B$2=1,IF('พ.ย.'!Y32="","",'พ.ย.'!Y32),IF('พ.ย.'!Y62="","",'พ.ย.'!Y62))</f>
        <v/>
      </c>
      <c r="HX32" s="139" t="str">
        <f>IF($B$2=1,IF('พ.ย.'!Z32="","",'พ.ย.'!Z32),IF('พ.ย.'!Z62="","",'พ.ย.'!Z62))</f>
        <v/>
      </c>
      <c r="HY32" s="139" t="str">
        <f>IF($B$2=1,IF('พ.ย.'!AA32="","",'พ.ย.'!AA32),IF('พ.ย.'!AA62="","",'พ.ย.'!AA62))</f>
        <v/>
      </c>
      <c r="HZ32" s="139" t="str">
        <f>IF($B$2=1,IF('พ.ย.'!AB32="","",'พ.ย.'!AB32),IF('พ.ย.'!AB62="","",'พ.ย.'!AB62))</f>
        <v/>
      </c>
      <c r="IA32" s="139" t="str">
        <f>IF($B$2=1,IF('พ.ย.'!AC32="","",'พ.ย.'!AC32),IF('พ.ย.'!AC62="","",'พ.ย.'!AC62))</f>
        <v/>
      </c>
      <c r="IB32" s="139" t="str">
        <f>IF($B$2=1,IF('พ.ย.'!AD32="","",'พ.ย.'!AD32),IF('พ.ย.'!AD62="","",'พ.ย.'!AD62))</f>
        <v/>
      </c>
      <c r="IC32" s="139" t="str">
        <f>IF($B$2=1,IF('พ.ย.'!AE32="","",'พ.ย.'!AE32),IF('พ.ย.'!AE62="","",'พ.ย.'!AE62))</f>
        <v/>
      </c>
      <c r="ID32" s="139" t="str">
        <f>IF($B$2=1,IF('พ.ย.'!AF32="","",'พ.ย.'!AF32),IF('พ.ย.'!AF62="","",'พ.ย.'!AF62))</f>
        <v/>
      </c>
      <c r="IE32" s="139" t="str">
        <f>IF($B$2=1,IF('พ.ย.'!AG32="","",'พ.ย.'!AG32),IF('พ.ย.'!AG62="","",'พ.ย.'!AG62))</f>
        <v/>
      </c>
      <c r="IF32" s="139" t="str">
        <f>IF($B$2=1,IF('พ.ย.'!AH32="","",'พ.ย.'!AH32),IF('พ.ย.'!AH62="","",'พ.ย.'!AH62))</f>
        <v/>
      </c>
      <c r="IG32" s="139" t="str">
        <f>IF($B$2=1,IF('พ.ย.'!AI32="","",'พ.ย.'!AI32),IF('พ.ย.'!AI62="","",'พ.ย.'!AI62))</f>
        <v/>
      </c>
      <c r="IH32" s="138">
        <f t="shared" si="17"/>
        <v>29</v>
      </c>
      <c r="II32" s="139"/>
      <c r="IJ32" s="139" t="str">
        <f>IF($B$2=1,IF('ธ.ค.'!D32="","",'ธ.ค.'!D32),IF('ธ.ค.'!D62="","",'ธ.ค.'!D62))</f>
        <v/>
      </c>
      <c r="IK32" s="139" t="str">
        <f>IF($B$2=1,IF('ธ.ค.'!E32="","",'ธ.ค.'!E32),IF('ธ.ค.'!E62="","",'ธ.ค.'!E62))</f>
        <v/>
      </c>
      <c r="IL32" s="139" t="str">
        <f>IF($B$2=1,IF('ธ.ค.'!F32="","",'ธ.ค.'!F32),IF('ธ.ค.'!F62="","",'ธ.ค.'!F62))</f>
        <v/>
      </c>
      <c r="IM32" s="139" t="str">
        <f>IF($B$2=1,IF('ธ.ค.'!G32="","",'ธ.ค.'!G32),IF('ธ.ค.'!G62="","",'ธ.ค.'!G62))</f>
        <v/>
      </c>
      <c r="IN32" s="139" t="str">
        <f>IF($B$2=1,IF('ธ.ค.'!H32="","",'ธ.ค.'!H32),IF('ธ.ค.'!H62="","",'ธ.ค.'!H62))</f>
        <v/>
      </c>
      <c r="IO32" s="139" t="str">
        <f>IF($B$2=1,IF('ธ.ค.'!I32="","",'ธ.ค.'!I32),IF('ธ.ค.'!I62="","",'ธ.ค.'!I62))</f>
        <v/>
      </c>
      <c r="IP32" s="139" t="str">
        <f>IF($B$2=1,IF('ธ.ค.'!J32="","",'ธ.ค.'!J32),IF('ธ.ค.'!J62="","",'ธ.ค.'!J62))</f>
        <v/>
      </c>
      <c r="IQ32" s="139" t="str">
        <f>IF($B$2=1,IF('ธ.ค.'!K32="","",'ธ.ค.'!K32),IF('ธ.ค.'!K62="","",'ธ.ค.'!K62))</f>
        <v/>
      </c>
      <c r="IR32" s="139" t="str">
        <f>IF($B$2=1,IF('ธ.ค.'!L32="","",'ธ.ค.'!L32),IF('ธ.ค.'!L62="","",'ธ.ค.'!L62))</f>
        <v/>
      </c>
      <c r="IS32" s="139" t="str">
        <f>IF($B$2=1,IF('ธ.ค.'!M32="","",'ธ.ค.'!M32),IF('ธ.ค.'!M62="","",'ธ.ค.'!M62))</f>
        <v/>
      </c>
      <c r="IT32" s="139" t="str">
        <f>IF($B$2=1,IF('ธ.ค.'!N32="","",'ธ.ค.'!N32),IF('ธ.ค.'!N62="","",'ธ.ค.'!N62))</f>
        <v/>
      </c>
      <c r="IU32" s="139" t="str">
        <f>IF($B$2=1,IF('ธ.ค.'!O32="","",'ธ.ค.'!O32),IF('ธ.ค.'!O62="","",'ธ.ค.'!O62))</f>
        <v/>
      </c>
      <c r="IV32" s="139" t="str">
        <f>IF($B$2=1,IF('ธ.ค.'!P32="","",'ธ.ค.'!P32),IF('ธ.ค.'!P62="","",'ธ.ค.'!P62))</f>
        <v/>
      </c>
      <c r="IW32" s="139" t="str">
        <f>IF($B$2=1,IF('ธ.ค.'!Q32="","",'ธ.ค.'!Q32),IF('ธ.ค.'!Q62="","",'ธ.ค.'!Q62))</f>
        <v/>
      </c>
      <c r="IX32" s="139" t="str">
        <f>IF($B$2=1,IF('ธ.ค.'!R32="","",'ธ.ค.'!R32),IF('ธ.ค.'!R62="","",'ธ.ค.'!R62))</f>
        <v/>
      </c>
      <c r="IY32" s="139" t="str">
        <f>IF($B$2=1,IF('ธ.ค.'!S32="","",'ธ.ค.'!S32),IF('ธ.ค.'!S62="","",'ธ.ค.'!S62))</f>
        <v/>
      </c>
      <c r="IZ32" s="139" t="str">
        <f>IF($B$2=1,IF('ธ.ค.'!T32="","",'ธ.ค.'!T32),IF('ธ.ค.'!T62="","",'ธ.ค.'!T62))</f>
        <v/>
      </c>
      <c r="JA32" s="139" t="str">
        <f>IF($B$2=1,IF('ธ.ค.'!U32="","",'ธ.ค.'!U32),IF('ธ.ค.'!U62="","",'ธ.ค.'!U62))</f>
        <v/>
      </c>
      <c r="JB32" s="139" t="str">
        <f>IF($B$2=1,IF('ธ.ค.'!V32="","",'ธ.ค.'!V32),IF('ธ.ค.'!V62="","",'ธ.ค.'!V62))</f>
        <v/>
      </c>
      <c r="JC32" s="139" t="str">
        <f>IF($B$2=1,IF('ธ.ค.'!W32="","",'ธ.ค.'!W32),IF('ธ.ค.'!W62="","",'ธ.ค.'!W62))</f>
        <v/>
      </c>
      <c r="JD32" s="139" t="str">
        <f>IF($B$2=1,IF('ธ.ค.'!X32="","",'ธ.ค.'!X32),IF('ธ.ค.'!X62="","",'ธ.ค.'!X62))</f>
        <v/>
      </c>
      <c r="JE32" s="139" t="str">
        <f>IF($B$2=1,IF('ธ.ค.'!Y32="","",'ธ.ค.'!Y32),IF('ธ.ค.'!Y62="","",'ธ.ค.'!Y62))</f>
        <v/>
      </c>
      <c r="JF32" s="139" t="str">
        <f>IF($B$2=1,IF('ธ.ค.'!Z32="","",'ธ.ค.'!Z32),IF('ธ.ค.'!Z62="","",'ธ.ค.'!Z62))</f>
        <v/>
      </c>
      <c r="JG32" s="139" t="str">
        <f>IF($B$2=1,IF('ธ.ค.'!AA32="","",'ธ.ค.'!AA32),IF('ธ.ค.'!AA62="","",'ธ.ค.'!AA62))</f>
        <v/>
      </c>
      <c r="JH32" s="139" t="str">
        <f>IF($B$2=1,IF('ธ.ค.'!AB32="","",'ธ.ค.'!AB32),IF('ธ.ค.'!AB62="","",'ธ.ค.'!AB62))</f>
        <v/>
      </c>
      <c r="JI32" s="139" t="str">
        <f>IF($B$2=1,IF('ธ.ค.'!AC32="","",'ธ.ค.'!AC32),IF('ธ.ค.'!AC62="","",'ธ.ค.'!AC62))</f>
        <v/>
      </c>
      <c r="JJ32" s="139" t="str">
        <f>IF($B$2=1,IF('ธ.ค.'!AD32="","",'ธ.ค.'!AD32),IF('ธ.ค.'!AD62="","",'ธ.ค.'!AD62))</f>
        <v/>
      </c>
      <c r="JK32" s="139" t="str">
        <f>IF($B$2=1,IF('ธ.ค.'!AE32="","",'ธ.ค.'!AE32),IF('ธ.ค.'!AE62="","",'ธ.ค.'!AE62))</f>
        <v/>
      </c>
      <c r="JL32" s="139" t="str">
        <f>IF($B$2=1,IF('ธ.ค.'!AF32="","",'ธ.ค.'!AF32),IF('ธ.ค.'!AF62="","",'ธ.ค.'!AF62))</f>
        <v/>
      </c>
      <c r="JM32" s="139" t="str">
        <f>IF($B$2=1,IF('ธ.ค.'!AG32="","",'ธ.ค.'!AG32),IF('ธ.ค.'!AG62="","",'ธ.ค.'!AG62))</f>
        <v/>
      </c>
      <c r="JN32" s="139" t="str">
        <f>IF($B$2=1,IF('ธ.ค.'!AH32="","",'ธ.ค.'!AH32),IF('ธ.ค.'!AH62="","",'ธ.ค.'!AH62))</f>
        <v/>
      </c>
      <c r="JO32" s="139" t="str">
        <f>IF($B$2=1,IF('ธ.ค.'!AI32="","",'ธ.ค.'!AI32),IF('ธ.ค.'!AI62="","",'ธ.ค.'!AI62))</f>
        <v/>
      </c>
      <c r="JP32" s="138">
        <f t="shared" si="18"/>
        <v>29</v>
      </c>
      <c r="JQ32" s="139"/>
      <c r="JR32" s="139" t="str">
        <f>IF($B$2=1,IF('ม.ค.'!D32="","",'ม.ค.'!D32),IF('ม.ค.'!D62="","",'ม.ค.'!D62))</f>
        <v/>
      </c>
      <c r="JS32" s="139" t="str">
        <f>IF($B$2=1,IF('ม.ค.'!E32="","",'ม.ค.'!E32),IF('ม.ค.'!E62="","",'ม.ค.'!E62))</f>
        <v/>
      </c>
      <c r="JT32" s="139" t="str">
        <f>IF($B$2=1,IF('ม.ค.'!F32="","",'ม.ค.'!F32),IF('ม.ค.'!F62="","",'ม.ค.'!F62))</f>
        <v/>
      </c>
      <c r="JU32" s="139" t="str">
        <f>IF($B$2=1,IF('ม.ค.'!G32="","",'ม.ค.'!G32),IF('ม.ค.'!G62="","",'ม.ค.'!G62))</f>
        <v/>
      </c>
      <c r="JV32" s="139" t="str">
        <f>IF($B$2=1,IF('ม.ค.'!H32="","",'ม.ค.'!H32),IF('ม.ค.'!H62="","",'ม.ค.'!H62))</f>
        <v/>
      </c>
      <c r="JW32" s="139" t="str">
        <f>IF($B$2=1,IF('ม.ค.'!I32="","",'ม.ค.'!I32),IF('ม.ค.'!I62="","",'ม.ค.'!I62))</f>
        <v/>
      </c>
      <c r="JX32" s="139" t="str">
        <f>IF($B$2=1,IF('ม.ค.'!J32="","",'ม.ค.'!J32),IF('ม.ค.'!J62="","",'ม.ค.'!J62))</f>
        <v/>
      </c>
      <c r="JY32" s="139" t="str">
        <f>IF($B$2=1,IF('ม.ค.'!K32="","",'ม.ค.'!K32),IF('ม.ค.'!K62="","",'ม.ค.'!K62))</f>
        <v/>
      </c>
      <c r="JZ32" s="139" t="str">
        <f>IF($B$2=1,IF('ม.ค.'!L32="","",'ม.ค.'!L32),IF('ม.ค.'!L62="","",'ม.ค.'!L62))</f>
        <v/>
      </c>
      <c r="KA32" s="139" t="str">
        <f>IF($B$2=1,IF('ม.ค.'!M32="","",'ม.ค.'!M32),IF('ม.ค.'!M62="","",'ม.ค.'!M62))</f>
        <v/>
      </c>
      <c r="KB32" s="139" t="str">
        <f>IF($B$2=1,IF('ม.ค.'!N32="","",'ม.ค.'!N32),IF('ม.ค.'!N62="","",'ม.ค.'!N62))</f>
        <v/>
      </c>
      <c r="KC32" s="139" t="str">
        <f>IF($B$2=1,IF('ม.ค.'!O32="","",'ม.ค.'!O32),IF('ม.ค.'!O62="","",'ม.ค.'!O62))</f>
        <v/>
      </c>
      <c r="KD32" s="139" t="str">
        <f>IF($B$2=1,IF('ม.ค.'!P32="","",'ม.ค.'!P32),IF('ม.ค.'!P62="","",'ม.ค.'!P62))</f>
        <v/>
      </c>
      <c r="KE32" s="139" t="str">
        <f>IF($B$2=1,IF('ม.ค.'!Q32="","",'ม.ค.'!Q32),IF('ม.ค.'!Q62="","",'ม.ค.'!Q62))</f>
        <v/>
      </c>
      <c r="KF32" s="139" t="str">
        <f>IF($B$2=1,IF('ม.ค.'!R32="","",'ม.ค.'!R32),IF('ม.ค.'!R62="","",'ม.ค.'!R62))</f>
        <v/>
      </c>
      <c r="KG32" s="139" t="str">
        <f>IF($B$2=1,IF('ม.ค.'!S32="","",'ม.ค.'!S32),IF('ม.ค.'!S62="","",'ม.ค.'!S62))</f>
        <v/>
      </c>
      <c r="KH32" s="139" t="str">
        <f>IF($B$2=1,IF('ม.ค.'!T32="","",'ม.ค.'!T32),IF('ม.ค.'!T62="","",'ม.ค.'!T62))</f>
        <v/>
      </c>
      <c r="KI32" s="139" t="str">
        <f>IF($B$2=1,IF('ม.ค.'!U32="","",'ม.ค.'!U32),IF('ม.ค.'!U62="","",'ม.ค.'!U62))</f>
        <v/>
      </c>
      <c r="KJ32" s="139" t="str">
        <f>IF($B$2=1,IF('ม.ค.'!V32="","",'ม.ค.'!V32),IF('ม.ค.'!V62="","",'ม.ค.'!V62))</f>
        <v/>
      </c>
      <c r="KK32" s="139" t="str">
        <f>IF($B$2=1,IF('ม.ค.'!W32="","",'ม.ค.'!W32),IF('ม.ค.'!W62="","",'ม.ค.'!W62))</f>
        <v/>
      </c>
      <c r="KL32" s="139" t="str">
        <f>IF($B$2=1,IF('ม.ค.'!X32="","",'ม.ค.'!X32),IF('ม.ค.'!X62="","",'ม.ค.'!X62))</f>
        <v/>
      </c>
      <c r="KM32" s="139" t="str">
        <f>IF($B$2=1,IF('ม.ค.'!Y32="","",'ม.ค.'!Y32),IF('ม.ค.'!Y62="","",'ม.ค.'!Y62))</f>
        <v/>
      </c>
      <c r="KN32" s="139" t="str">
        <f>IF($B$2=1,IF('ม.ค.'!Z32="","",'ม.ค.'!Z32),IF('ม.ค.'!Z62="","",'ม.ค.'!Z62))</f>
        <v/>
      </c>
      <c r="KO32" s="139" t="str">
        <f>IF($B$2=1,IF('ม.ค.'!AA32="","",'ม.ค.'!AA32),IF('ม.ค.'!AA62="","",'ม.ค.'!AA62))</f>
        <v/>
      </c>
      <c r="KP32" s="139" t="str">
        <f>IF($B$2=1,IF('ม.ค.'!AB32="","",'ม.ค.'!AB32),IF('ม.ค.'!AB62="","",'ม.ค.'!AB62))</f>
        <v/>
      </c>
      <c r="KQ32" s="139" t="str">
        <f>IF($B$2=1,IF('ม.ค.'!AC32="","",'ม.ค.'!AC32),IF('ม.ค.'!AC62="","",'ม.ค.'!AC62))</f>
        <v/>
      </c>
      <c r="KR32" s="139" t="str">
        <f>IF($B$2=1,IF('ม.ค.'!AD32="","",'ม.ค.'!AD32),IF('ม.ค.'!AD62="","",'ม.ค.'!AD62))</f>
        <v/>
      </c>
      <c r="KS32" s="139" t="str">
        <f>IF($B$2=1,IF('ม.ค.'!AE32="","",'ม.ค.'!AE32),IF('ม.ค.'!AE62="","",'ม.ค.'!AE62))</f>
        <v/>
      </c>
      <c r="KT32" s="139" t="str">
        <f>IF($B$2=1,IF('ม.ค.'!AF32="","",'ม.ค.'!AF32),IF('ม.ค.'!AF62="","",'ม.ค.'!AF62))</f>
        <v/>
      </c>
      <c r="KU32" s="139" t="str">
        <f>IF($B$2=1,IF('ม.ค.'!AG32="","",'ม.ค.'!AG32),IF('ม.ค.'!AG62="","",'ม.ค.'!AG62))</f>
        <v/>
      </c>
      <c r="KV32" s="139" t="str">
        <f>IF($B$2=1,IF('ม.ค.'!AH32="","",'ม.ค.'!AH32),IF('ม.ค.'!AH62="","",'ม.ค.'!AH62))</f>
        <v/>
      </c>
      <c r="KW32" s="139" t="str">
        <f>IF($B$2=1,IF('ม.ค.'!AI32="","",'ม.ค.'!AI32),IF('ม.ค.'!AI62="","",'ม.ค.'!AI62))</f>
        <v/>
      </c>
      <c r="KX32" s="138">
        <f t="shared" si="19"/>
        <v>29</v>
      </c>
      <c r="KY32" s="139"/>
      <c r="KZ32" s="139" t="str">
        <f>IF($B$2=1,IF('ก.พ.'!D32="","",'ก.พ.'!D32),IF('ก.พ.'!D62="","",'ก.พ.'!D62))</f>
        <v/>
      </c>
      <c r="LA32" s="139" t="str">
        <f>IF($B$2=1,IF('ก.พ.'!E32="","",'ก.พ.'!E32),IF('ก.พ.'!E62="","",'ก.พ.'!E62))</f>
        <v/>
      </c>
      <c r="LB32" s="139" t="str">
        <f>IF($B$2=1,IF('ก.พ.'!F32="","",'ก.พ.'!F32),IF('ก.พ.'!F62="","",'ก.พ.'!F62))</f>
        <v/>
      </c>
      <c r="LC32" s="139" t="str">
        <f>IF($B$2=1,IF('ก.พ.'!G32="","",'ก.พ.'!G32),IF('ก.พ.'!G62="","",'ก.พ.'!G62))</f>
        <v/>
      </c>
      <c r="LD32" s="139" t="str">
        <f>IF($B$2=1,IF('ก.พ.'!H32="","",'ก.พ.'!H32),IF('ก.พ.'!H62="","",'ก.พ.'!H62))</f>
        <v/>
      </c>
      <c r="LE32" s="139" t="str">
        <f>IF($B$2=1,IF('ก.พ.'!I32="","",'ก.พ.'!I32),IF('ก.พ.'!I62="","",'ก.พ.'!I62))</f>
        <v/>
      </c>
      <c r="LF32" s="139" t="str">
        <f>IF($B$2=1,IF('ก.พ.'!J32="","",'ก.พ.'!J32),IF('ก.พ.'!J62="","",'ก.พ.'!J62))</f>
        <v/>
      </c>
      <c r="LG32" s="139" t="str">
        <f>IF($B$2=1,IF('ก.พ.'!K32="","",'ก.พ.'!K32),IF('ก.พ.'!K62="","",'ก.พ.'!K62))</f>
        <v/>
      </c>
      <c r="LH32" s="139" t="str">
        <f>IF($B$2=1,IF('ก.พ.'!L32="","",'ก.พ.'!L32),IF('ก.พ.'!L62="","",'ก.พ.'!L62))</f>
        <v/>
      </c>
      <c r="LI32" s="139" t="str">
        <f>IF($B$2=1,IF('ก.พ.'!M32="","",'ก.พ.'!M32),IF('ก.พ.'!M62="","",'ก.พ.'!M62))</f>
        <v/>
      </c>
      <c r="LJ32" s="139" t="str">
        <f>IF($B$2=1,IF('ก.พ.'!N32="","",'ก.พ.'!N32),IF('ก.พ.'!N62="","",'ก.พ.'!N62))</f>
        <v/>
      </c>
      <c r="LK32" s="139" t="str">
        <f>IF($B$2=1,IF('ก.พ.'!O32="","",'ก.พ.'!O32),IF('ก.พ.'!O62="","",'ก.พ.'!O62))</f>
        <v/>
      </c>
      <c r="LL32" s="139" t="str">
        <f>IF($B$2=1,IF('ก.พ.'!P32="","",'ก.พ.'!P32),IF('ก.พ.'!P62="","",'ก.พ.'!P62))</f>
        <v/>
      </c>
      <c r="LM32" s="139" t="str">
        <f>IF($B$2=1,IF('ก.พ.'!Q32="","",'ก.พ.'!Q32),IF('ก.พ.'!Q62="","",'ก.พ.'!Q62))</f>
        <v/>
      </c>
      <c r="LN32" s="139" t="str">
        <f>IF($B$2=1,IF('ก.พ.'!R32="","",'ก.พ.'!R32),IF('ก.พ.'!R62="","",'ก.พ.'!R62))</f>
        <v/>
      </c>
      <c r="LO32" s="139" t="str">
        <f>IF($B$2=1,IF('ก.พ.'!S32="","",'ก.พ.'!S32),IF('ก.พ.'!S62="","",'ก.พ.'!S62))</f>
        <v/>
      </c>
      <c r="LP32" s="139" t="str">
        <f>IF($B$2=1,IF('ก.พ.'!T32="","",'ก.พ.'!T32),IF('ก.พ.'!T62="","",'ก.พ.'!T62))</f>
        <v/>
      </c>
      <c r="LQ32" s="139" t="str">
        <f>IF($B$2=1,IF('ก.พ.'!U32="","",'ก.พ.'!U32),IF('ก.พ.'!U62="","",'ก.พ.'!U62))</f>
        <v/>
      </c>
      <c r="LR32" s="139" t="str">
        <f>IF($B$2=1,IF('ก.พ.'!V32="","",'ก.พ.'!V32),IF('ก.พ.'!V62="","",'ก.พ.'!V62))</f>
        <v/>
      </c>
      <c r="LS32" s="139" t="str">
        <f>IF($B$2=1,IF('ก.พ.'!W32="","",'ก.พ.'!W32),IF('ก.พ.'!W62="","",'ก.พ.'!W62))</f>
        <v/>
      </c>
      <c r="LT32" s="139" t="str">
        <f>IF($B$2=1,IF('ก.พ.'!X32="","",'ก.พ.'!X32),IF('ก.พ.'!X62="","",'ก.พ.'!X62))</f>
        <v/>
      </c>
      <c r="LU32" s="139" t="str">
        <f>IF($B$2=1,IF('ก.พ.'!Y32="","",'ก.พ.'!Y32),IF('ก.พ.'!Y62="","",'ก.พ.'!Y62))</f>
        <v/>
      </c>
      <c r="LV32" s="139" t="str">
        <f>IF($B$2=1,IF('ก.พ.'!Z32="","",'ก.พ.'!Z32),IF('ก.พ.'!Z62="","",'ก.พ.'!Z62))</f>
        <v/>
      </c>
      <c r="LW32" s="139" t="str">
        <f>IF($B$2=1,IF('ก.พ.'!AA32="","",'ก.พ.'!AA32),IF('ก.พ.'!AA62="","",'ก.พ.'!AA62))</f>
        <v/>
      </c>
      <c r="LX32" s="139" t="str">
        <f>IF($B$2=1,IF('ก.พ.'!AB32="","",'ก.พ.'!AB32),IF('ก.พ.'!AB62="","",'ก.พ.'!AB62))</f>
        <v/>
      </c>
      <c r="LY32" s="139" t="str">
        <f>IF($B$2=1,IF('ก.พ.'!AC32="","",'ก.พ.'!AC32),IF('ก.พ.'!AC62="","",'ก.พ.'!AC62))</f>
        <v/>
      </c>
      <c r="LZ32" s="139" t="str">
        <f>IF($B$2=1,IF('ก.พ.'!AD32="","",'ก.พ.'!AD32),IF('ก.พ.'!AD62="","",'ก.พ.'!AD62))</f>
        <v/>
      </c>
      <c r="MA32" s="139" t="str">
        <f>IF($B$2=1,IF('ก.พ.'!AE32="","",'ก.พ.'!AE32),IF('ก.พ.'!AE62="","",'ก.พ.'!AE62))</f>
        <v/>
      </c>
      <c r="MB32" s="139" t="str">
        <f>IF($B$2=1,IF('ก.พ.'!AF32="","",'ก.พ.'!AF32),IF('ก.พ.'!AF62="","",'ก.พ.'!AF62))</f>
        <v/>
      </c>
      <c r="MC32" s="139" t="str">
        <f>IF($B$2=1,IF('ก.พ.'!AG32="","",'ก.พ.'!AG32),IF('ก.พ.'!AG62="","",'ก.พ.'!AG62))</f>
        <v/>
      </c>
      <c r="MD32" s="139" t="str">
        <f>IF($B$2=1,IF('ก.พ.'!AH32="","",'ก.พ.'!AH32),IF('ก.พ.'!AH62="","",'ก.พ.'!AH62))</f>
        <v/>
      </c>
      <c r="ME32" s="139" t="str">
        <f>IF($B$2=1,IF('ก.พ.'!AI32="","",'ก.พ.'!AI32),IF('ก.พ.'!AI62="","",'ก.พ.'!AI62))</f>
        <v/>
      </c>
      <c r="MF32" s="138">
        <f t="shared" si="20"/>
        <v>29</v>
      </c>
      <c r="MG32" s="139"/>
      <c r="MH32" s="139" t="str">
        <f>IF($B$2=1,IF('มี.ค.'!D32="","",'มี.ค.'!D32),IF('มี.ค.'!D62="","",'มี.ค.'!D62))</f>
        <v/>
      </c>
      <c r="MI32" s="139" t="str">
        <f>IF($B$2=1,IF('มี.ค.'!E32="","",'มี.ค.'!E32),IF('มี.ค.'!E62="","",'มี.ค.'!E62))</f>
        <v/>
      </c>
      <c r="MJ32" s="139" t="str">
        <f>IF($B$2=1,IF('มี.ค.'!F32="","",'มี.ค.'!F32),IF('มี.ค.'!F62="","",'มี.ค.'!F62))</f>
        <v/>
      </c>
      <c r="MK32" s="139" t="str">
        <f>IF($B$2=1,IF('มี.ค.'!G32="","",'มี.ค.'!G32),IF('มี.ค.'!G62="","",'มี.ค.'!G62))</f>
        <v/>
      </c>
      <c r="ML32" s="139" t="str">
        <f>IF($B$2=1,IF('มี.ค.'!H32="","",'มี.ค.'!H32),IF('มี.ค.'!H62="","",'มี.ค.'!H62))</f>
        <v/>
      </c>
      <c r="MM32" s="139" t="str">
        <f>IF($B$2=1,IF('มี.ค.'!I32="","",'มี.ค.'!I32),IF('มี.ค.'!I62="","",'มี.ค.'!I62))</f>
        <v/>
      </c>
      <c r="MN32" s="139" t="str">
        <f>IF($B$2=1,IF('มี.ค.'!J32="","",'มี.ค.'!J32),IF('มี.ค.'!J62="","",'มี.ค.'!J62))</f>
        <v/>
      </c>
      <c r="MO32" s="139" t="str">
        <f>IF($B$2=1,IF('มี.ค.'!K32="","",'มี.ค.'!K32),IF('มี.ค.'!K62="","",'มี.ค.'!K62))</f>
        <v/>
      </c>
      <c r="MP32" s="139" t="str">
        <f>IF($B$2=1,IF('มี.ค.'!L32="","",'มี.ค.'!L32),IF('มี.ค.'!L62="","",'มี.ค.'!L62))</f>
        <v/>
      </c>
      <c r="MQ32" s="139" t="str">
        <f>IF($B$2=1,IF('มี.ค.'!M32="","",'มี.ค.'!M32),IF('มี.ค.'!M62="","",'มี.ค.'!M62))</f>
        <v/>
      </c>
      <c r="MR32" s="139" t="str">
        <f>IF($B$2=1,IF('มี.ค.'!N32="","",'มี.ค.'!N32),IF('มี.ค.'!N62="","",'มี.ค.'!N62))</f>
        <v/>
      </c>
      <c r="MS32" s="139" t="str">
        <f>IF($B$2=1,IF('มี.ค.'!O32="","",'มี.ค.'!O32),IF('มี.ค.'!O62="","",'มี.ค.'!O62))</f>
        <v/>
      </c>
      <c r="MT32" s="139" t="str">
        <f>IF($B$2=1,IF('มี.ค.'!P32="","",'มี.ค.'!P32),IF('มี.ค.'!P62="","",'มี.ค.'!P62))</f>
        <v/>
      </c>
      <c r="MU32" s="139" t="str">
        <f>IF($B$2=1,IF('มี.ค.'!Q32="","",'มี.ค.'!Q32),IF('มี.ค.'!Q62="","",'มี.ค.'!Q62))</f>
        <v/>
      </c>
      <c r="MV32" s="139" t="str">
        <f>IF($B$2=1,IF('มี.ค.'!R32="","",'มี.ค.'!R32),IF('มี.ค.'!R62="","",'มี.ค.'!R62))</f>
        <v/>
      </c>
      <c r="MW32" s="139" t="str">
        <f>IF($B$2=1,IF('มี.ค.'!S32="","",'มี.ค.'!S32),IF('มี.ค.'!S62="","",'มี.ค.'!S62))</f>
        <v/>
      </c>
      <c r="MX32" s="139" t="str">
        <f>IF($B$2=1,IF('มี.ค.'!T32="","",'มี.ค.'!T32),IF('มี.ค.'!T62="","",'มี.ค.'!T62))</f>
        <v/>
      </c>
      <c r="MY32" s="139" t="str">
        <f>IF($B$2=1,IF('มี.ค.'!U32="","",'มี.ค.'!U32),IF('มี.ค.'!U62="","",'มี.ค.'!U62))</f>
        <v/>
      </c>
      <c r="MZ32" s="139" t="str">
        <f>IF($B$2=1,IF('มี.ค.'!V32="","",'มี.ค.'!V32),IF('มี.ค.'!V62="","",'มี.ค.'!V62))</f>
        <v/>
      </c>
      <c r="NA32" s="139" t="str">
        <f>IF($B$2=1,IF('มี.ค.'!W32="","",'มี.ค.'!W32),IF('มี.ค.'!W62="","",'มี.ค.'!W62))</f>
        <v/>
      </c>
      <c r="NB32" s="139" t="str">
        <f>IF($B$2=1,IF('มี.ค.'!X32="","",'มี.ค.'!X32),IF('มี.ค.'!X62="","",'มี.ค.'!X62))</f>
        <v/>
      </c>
      <c r="NC32" s="139" t="str">
        <f>IF($B$2=1,IF('มี.ค.'!Y32="","",'มี.ค.'!Y32),IF('มี.ค.'!Y62="","",'มี.ค.'!Y62))</f>
        <v/>
      </c>
      <c r="ND32" s="139" t="str">
        <f>IF($B$2=1,IF('มี.ค.'!Z32="","",'มี.ค.'!Z32),IF('มี.ค.'!Z62="","",'มี.ค.'!Z62))</f>
        <v/>
      </c>
      <c r="NE32" s="139" t="str">
        <f>IF($B$2=1,IF('มี.ค.'!AA32="","",'มี.ค.'!AA32),IF('มี.ค.'!AA62="","",'มี.ค.'!AA62))</f>
        <v/>
      </c>
      <c r="NF32" s="139" t="str">
        <f>IF($B$2=1,IF('มี.ค.'!AB32="","",'มี.ค.'!AB32),IF('มี.ค.'!AB62="","",'มี.ค.'!AB62))</f>
        <v/>
      </c>
      <c r="NG32" s="139" t="str">
        <f>IF($B$2=1,IF('มี.ค.'!AC32="","",'มี.ค.'!AC32),IF('มี.ค.'!AC62="","",'มี.ค.'!AC62))</f>
        <v/>
      </c>
      <c r="NH32" s="139" t="str">
        <f>IF($B$2=1,IF('มี.ค.'!AD32="","",'มี.ค.'!AD32),IF('มี.ค.'!AD62="","",'มี.ค.'!AD62))</f>
        <v/>
      </c>
      <c r="NI32" s="139" t="str">
        <f>IF($B$2=1,IF('มี.ค.'!AE32="","",'มี.ค.'!AE32),IF('มี.ค.'!AE62="","",'มี.ค.'!AE62))</f>
        <v/>
      </c>
      <c r="NJ32" s="139" t="str">
        <f>IF($B$2=1,IF('มี.ค.'!AF32="","",'มี.ค.'!AF32),IF('มี.ค.'!AF62="","",'มี.ค.'!AF62))</f>
        <v/>
      </c>
      <c r="NK32" s="139" t="str">
        <f>IF($B$2=1,IF('มี.ค.'!AG32="","",'มี.ค.'!AG32),IF('มี.ค.'!AG62="","",'มี.ค.'!AG62))</f>
        <v/>
      </c>
      <c r="NL32" s="139" t="str">
        <f>IF($B$2=1,IF('มี.ค.'!AH32="","",'มี.ค.'!AH32),IF('มี.ค.'!AH62="","",'มี.ค.'!AH62))</f>
        <v/>
      </c>
      <c r="NM32" s="139" t="str">
        <f>IF($B$2=1,IF('มี.ค.'!AI32="","",'มี.ค.'!AI32),IF('มี.ค.'!AI62="","",'มี.ค.'!AI62))</f>
        <v/>
      </c>
    </row>
    <row r="33" spans="1:377" ht="21" customHeight="1" x14ac:dyDescent="0.35">
      <c r="A33" s="125"/>
      <c r="B33" s="125"/>
      <c r="C33" s="125"/>
      <c r="D33" s="138">
        <f t="shared" si="21"/>
        <v>30</v>
      </c>
      <c r="E33" s="139"/>
      <c r="F33" s="139" t="str">
        <f>IF($B$2=1,IF('พ.ค.'!D33="","",'พ.ค.'!D33),IF('พ.ค.'!D63="","",'พ.ค.'!D63))</f>
        <v/>
      </c>
      <c r="G33" s="139" t="str">
        <f>IF($B$2=1,IF('พ.ค.'!E33="","",'พ.ค.'!E33),IF('พ.ค.'!E63="","",'พ.ค.'!E63))</f>
        <v/>
      </c>
      <c r="H33" s="139" t="str">
        <f>IF($B$2=1,IF('พ.ค.'!F33="","",'พ.ค.'!F33),IF('พ.ค.'!F63="","",'พ.ค.'!F63))</f>
        <v/>
      </c>
      <c r="I33" s="139" t="str">
        <f>IF($B$2=1,IF('พ.ค.'!G33="","",'พ.ค.'!G33),IF('พ.ค.'!G63="","",'พ.ค.'!G63))</f>
        <v/>
      </c>
      <c r="J33" s="139" t="str">
        <f>IF($B$2=1,IF('พ.ค.'!H33="","",'พ.ค.'!H33),IF('พ.ค.'!H63="","",'พ.ค.'!H63))</f>
        <v/>
      </c>
      <c r="K33" s="139" t="str">
        <f>IF($B$2=1,IF('พ.ค.'!I33="","",'พ.ค.'!I33),IF('พ.ค.'!I63="","",'พ.ค.'!I63))</f>
        <v/>
      </c>
      <c r="L33" s="139" t="str">
        <f>IF($B$2=1,IF('พ.ค.'!J33="","",'พ.ค.'!J33),IF('พ.ค.'!J63="","",'พ.ค.'!J63))</f>
        <v/>
      </c>
      <c r="M33" s="139" t="str">
        <f>IF($B$2=1,IF('พ.ค.'!K33="","",'พ.ค.'!K33),IF('พ.ค.'!K63="","",'พ.ค.'!K63))</f>
        <v/>
      </c>
      <c r="N33" s="139" t="str">
        <f>IF($B$2=1,IF('พ.ค.'!L33="","",'พ.ค.'!L33),IF('พ.ค.'!L63="","",'พ.ค.'!L63))</f>
        <v/>
      </c>
      <c r="O33" s="139" t="str">
        <f>IF($B$2=1,IF('พ.ค.'!M33="","",'พ.ค.'!M33),IF('พ.ค.'!M63="","",'พ.ค.'!M63))</f>
        <v/>
      </c>
      <c r="P33" s="139" t="str">
        <f>IF($B$2=1,IF('พ.ค.'!N33="","",'พ.ค.'!N33),IF('พ.ค.'!N63="","",'พ.ค.'!N63))</f>
        <v/>
      </c>
      <c r="Q33" s="139" t="str">
        <f>IF($B$2=1,IF('พ.ค.'!O33="","",'พ.ค.'!O33),IF('พ.ค.'!O63="","",'พ.ค.'!O63))</f>
        <v/>
      </c>
      <c r="R33" s="139" t="str">
        <f>IF($B$2=1,IF('พ.ค.'!P33="","",'พ.ค.'!P33),IF('พ.ค.'!P63="","",'พ.ค.'!P63))</f>
        <v/>
      </c>
      <c r="S33" s="139" t="str">
        <f>IF($B$2=1,IF('พ.ค.'!Q33="","",'พ.ค.'!Q33),IF('พ.ค.'!Q63="","",'พ.ค.'!Q63))</f>
        <v/>
      </c>
      <c r="T33" s="139" t="str">
        <f>IF($B$2=1,IF('พ.ค.'!R33="","",'พ.ค.'!R33),IF('พ.ค.'!R63="","",'พ.ค.'!R63))</f>
        <v/>
      </c>
      <c r="U33" s="139" t="str">
        <f>IF($B$2=1,IF('พ.ค.'!S33="","",'พ.ค.'!S33),IF('พ.ค.'!S63="","",'พ.ค.'!S63))</f>
        <v/>
      </c>
      <c r="V33" s="139" t="str">
        <f>IF($B$2=1,IF('พ.ค.'!T33="","",'พ.ค.'!T33),IF('พ.ค.'!T63="","",'พ.ค.'!T63))</f>
        <v/>
      </c>
      <c r="W33" s="139" t="str">
        <f>IF($B$2=1,IF('พ.ค.'!U33="","",'พ.ค.'!U33),IF('พ.ค.'!U63="","",'พ.ค.'!U63))</f>
        <v/>
      </c>
      <c r="X33" s="139" t="str">
        <f>IF($B$2=1,IF('พ.ค.'!V33="","",'พ.ค.'!V33),IF('พ.ค.'!V63="","",'พ.ค.'!V63))</f>
        <v/>
      </c>
      <c r="Y33" s="139" t="str">
        <f>IF($B$2=1,IF('พ.ค.'!W33="","",'พ.ค.'!W33),IF('พ.ค.'!W63="","",'พ.ค.'!W63))</f>
        <v/>
      </c>
      <c r="Z33" s="139" t="str">
        <f>IF($B$2=1,IF('พ.ค.'!X33="","",'พ.ค.'!X33),IF('พ.ค.'!X63="","",'พ.ค.'!X63))</f>
        <v/>
      </c>
      <c r="AA33" s="139" t="str">
        <f>IF($B$2=1,IF('พ.ค.'!Y33="","",'พ.ค.'!Y33),IF('พ.ค.'!Y63="","",'พ.ค.'!Y63))</f>
        <v/>
      </c>
      <c r="AB33" s="139" t="str">
        <f>IF($B$2=1,IF('พ.ค.'!Z33="","",'พ.ค.'!Z33),IF('พ.ค.'!Z63="","",'พ.ค.'!Z63))</f>
        <v/>
      </c>
      <c r="AC33" s="139" t="str">
        <f>IF($B$2=1,IF('พ.ค.'!AA33="","",'พ.ค.'!AA33),IF('พ.ค.'!AA63="","",'พ.ค.'!AA63))</f>
        <v/>
      </c>
      <c r="AD33" s="139" t="str">
        <f>IF($B$2=1,IF('พ.ค.'!AB33="","",'พ.ค.'!AB33),IF('พ.ค.'!AB63="","",'พ.ค.'!AB63))</f>
        <v/>
      </c>
      <c r="AE33" s="139" t="str">
        <f>IF($B$2=1,IF('พ.ค.'!AC33="","",'พ.ค.'!AC33),IF('พ.ค.'!AC63="","",'พ.ค.'!AC63))</f>
        <v/>
      </c>
      <c r="AF33" s="139" t="str">
        <f>IF($B$2=1,IF('พ.ค.'!AD33="","",'พ.ค.'!AD33),IF('พ.ค.'!AD63="","",'พ.ค.'!AD63))</f>
        <v/>
      </c>
      <c r="AG33" s="139" t="str">
        <f>IF($B$2=1,IF('พ.ค.'!AE33="","",'พ.ค.'!AE33),IF('พ.ค.'!AE63="","",'พ.ค.'!AE63))</f>
        <v/>
      </c>
      <c r="AH33" s="139" t="str">
        <f>IF($B$2=1,IF('พ.ค.'!AF33="","",'พ.ค.'!AF33),IF('พ.ค.'!AF63="","",'พ.ค.'!AF63))</f>
        <v/>
      </c>
      <c r="AI33" s="139" t="str">
        <f>IF($B$2=1,IF('พ.ค.'!AG33="","",'พ.ค.'!AG33),IF('พ.ค.'!AG63="","",'พ.ค.'!AG63))</f>
        <v/>
      </c>
      <c r="AJ33" s="139" t="str">
        <f>IF($B$2=1,IF('พ.ค.'!AH33="","",'พ.ค.'!AH33),IF('พ.ค.'!AH63="","",'พ.ค.'!AH63))</f>
        <v/>
      </c>
      <c r="AK33" s="139" t="str">
        <f>IF($B$2=1,IF('พ.ค.'!AI33="","",'พ.ค.'!AI33),IF('พ.ค.'!AI63="","",'พ.ค.'!AI63))</f>
        <v/>
      </c>
      <c r="AL33" s="138">
        <f t="shared" si="11"/>
        <v>30</v>
      </c>
      <c r="AM33" s="139"/>
      <c r="AN33" s="139" t="str">
        <f>IF($B$2=1,IF('มิ.ย.'!D33="","",'มิ.ย.'!D33),IF('มิ.ย.'!D63="","",'มิ.ย.'!D63))</f>
        <v/>
      </c>
      <c r="AO33" s="139" t="str">
        <f>IF($B$2=1,IF('มิ.ย.'!E33="","",'มิ.ย.'!E33),IF('มิ.ย.'!E63="","",'มิ.ย.'!E63))</f>
        <v/>
      </c>
      <c r="AP33" s="139" t="str">
        <f>IF($B$2=1,IF('มิ.ย.'!F33="","",'มิ.ย.'!F33),IF('มิ.ย.'!F63="","",'มิ.ย.'!F63))</f>
        <v/>
      </c>
      <c r="AQ33" s="139" t="str">
        <f>IF($B$2=1,IF('มิ.ย.'!G33="","",'มิ.ย.'!G33),IF('มิ.ย.'!G63="","",'มิ.ย.'!G63))</f>
        <v/>
      </c>
      <c r="AR33" s="139" t="str">
        <f>IF($B$2=1,IF('มิ.ย.'!H33="","",'มิ.ย.'!H33),IF('มิ.ย.'!H63="","",'มิ.ย.'!H63))</f>
        <v/>
      </c>
      <c r="AS33" s="139" t="str">
        <f>IF($B$2=1,IF('มิ.ย.'!I33="","",'มิ.ย.'!I33),IF('มิ.ย.'!I63="","",'มิ.ย.'!I63))</f>
        <v/>
      </c>
      <c r="AT33" s="139" t="str">
        <f>IF($B$2=1,IF('มิ.ย.'!J33="","",'มิ.ย.'!J33),IF('มิ.ย.'!J63="","",'มิ.ย.'!J63))</f>
        <v/>
      </c>
      <c r="AU33" s="139" t="str">
        <f>IF($B$2=1,IF('มิ.ย.'!K33="","",'มิ.ย.'!K33),IF('มิ.ย.'!K63="","",'มิ.ย.'!K63))</f>
        <v/>
      </c>
      <c r="AV33" s="139" t="str">
        <f>IF($B$2=1,IF('มิ.ย.'!L33="","",'มิ.ย.'!L33),IF('มิ.ย.'!L63="","",'มิ.ย.'!L63))</f>
        <v/>
      </c>
      <c r="AW33" s="139" t="str">
        <f>IF($B$2=1,IF('มิ.ย.'!M33="","",'มิ.ย.'!M33),IF('มิ.ย.'!M63="","",'มิ.ย.'!M63))</f>
        <v/>
      </c>
      <c r="AX33" s="139" t="str">
        <f>IF($B$2=1,IF('มิ.ย.'!N33="","",'มิ.ย.'!N33),IF('มิ.ย.'!N63="","",'มิ.ย.'!N63))</f>
        <v/>
      </c>
      <c r="AY33" s="139" t="str">
        <f>IF($B$2=1,IF('มิ.ย.'!O33="","",'มิ.ย.'!O33),IF('มิ.ย.'!O63="","",'มิ.ย.'!O63))</f>
        <v/>
      </c>
      <c r="AZ33" s="139" t="str">
        <f>IF($B$2=1,IF('มิ.ย.'!P33="","",'มิ.ย.'!P33),IF('มิ.ย.'!P63="","",'มิ.ย.'!P63))</f>
        <v/>
      </c>
      <c r="BA33" s="139" t="str">
        <f>IF($B$2=1,IF('มิ.ย.'!Q33="","",'มิ.ย.'!Q33),IF('มิ.ย.'!Q63="","",'มิ.ย.'!Q63))</f>
        <v/>
      </c>
      <c r="BB33" s="139" t="str">
        <f>IF($B$2=1,IF('มิ.ย.'!R33="","",'มิ.ย.'!R33),IF('มิ.ย.'!R63="","",'มิ.ย.'!R63))</f>
        <v/>
      </c>
      <c r="BC33" s="139" t="str">
        <f>IF($B$2=1,IF('มิ.ย.'!S33="","",'มิ.ย.'!S33),IF('มิ.ย.'!S63="","",'มิ.ย.'!S63))</f>
        <v/>
      </c>
      <c r="BD33" s="139" t="str">
        <f>IF($B$2=1,IF('มิ.ย.'!T33="","",'มิ.ย.'!T33),IF('มิ.ย.'!T63="","",'มิ.ย.'!T63))</f>
        <v/>
      </c>
      <c r="BE33" s="139" t="str">
        <f>IF($B$2=1,IF('มิ.ย.'!U33="","",'มิ.ย.'!U33),IF('มิ.ย.'!U63="","",'มิ.ย.'!U63))</f>
        <v/>
      </c>
      <c r="BF33" s="139" t="str">
        <f>IF($B$2=1,IF('มิ.ย.'!V33="","",'มิ.ย.'!V33),IF('มิ.ย.'!V63="","",'มิ.ย.'!V63))</f>
        <v/>
      </c>
      <c r="BG33" s="139" t="str">
        <f>IF($B$2=1,IF('มิ.ย.'!W33="","",'มิ.ย.'!W33),IF('มิ.ย.'!W63="","",'มิ.ย.'!W63))</f>
        <v/>
      </c>
      <c r="BH33" s="139" t="str">
        <f>IF($B$2=1,IF('มิ.ย.'!X33="","",'มิ.ย.'!X33),IF('มิ.ย.'!X63="","",'มิ.ย.'!X63))</f>
        <v/>
      </c>
      <c r="BI33" s="139" t="str">
        <f>IF($B$2=1,IF('มิ.ย.'!Y33="","",'มิ.ย.'!Y33),IF('มิ.ย.'!Y63="","",'มิ.ย.'!Y63))</f>
        <v/>
      </c>
      <c r="BJ33" s="139" t="str">
        <f>IF($B$2=1,IF('มิ.ย.'!Z33="","",'มิ.ย.'!Z33),IF('มิ.ย.'!Z63="","",'มิ.ย.'!Z63))</f>
        <v/>
      </c>
      <c r="BK33" s="139" t="str">
        <f>IF($B$2=1,IF('มิ.ย.'!AA33="","",'มิ.ย.'!AA33),IF('มิ.ย.'!AA63="","",'มิ.ย.'!AA63))</f>
        <v/>
      </c>
      <c r="BL33" s="139" t="str">
        <f>IF($B$2=1,IF('มิ.ย.'!AB33="","",'มิ.ย.'!AB33),IF('มิ.ย.'!AB63="","",'มิ.ย.'!AB63))</f>
        <v/>
      </c>
      <c r="BM33" s="139" t="str">
        <f>IF($B$2=1,IF('มิ.ย.'!AC33="","",'มิ.ย.'!AC33),IF('มิ.ย.'!AC63="","",'มิ.ย.'!AC63))</f>
        <v/>
      </c>
      <c r="BN33" s="139" t="str">
        <f>IF($B$2=1,IF('มิ.ย.'!AD33="","",'มิ.ย.'!AD33),IF('มิ.ย.'!AD63="","",'มิ.ย.'!AD63))</f>
        <v/>
      </c>
      <c r="BO33" s="139" t="str">
        <f>IF($B$2=1,IF('มิ.ย.'!AE33="","",'มิ.ย.'!AE33),IF('มิ.ย.'!AE63="","",'มิ.ย.'!AE63))</f>
        <v/>
      </c>
      <c r="BP33" s="139" t="str">
        <f>IF($B$2=1,IF('มิ.ย.'!AF33="","",'มิ.ย.'!AF33),IF('มิ.ย.'!AF63="","",'มิ.ย.'!AF63))</f>
        <v/>
      </c>
      <c r="BQ33" s="139" t="str">
        <f>IF($B$2=1,IF('มิ.ย.'!AG33="","",'มิ.ย.'!AG33),IF('มิ.ย.'!AG63="","",'มิ.ย.'!AG63))</f>
        <v/>
      </c>
      <c r="BR33" s="139" t="str">
        <f>IF($B$2=1,IF('มิ.ย.'!AH33="","",'มิ.ย.'!AH33),IF('มิ.ย.'!AH63="","",'มิ.ย.'!AH63))</f>
        <v/>
      </c>
      <c r="BS33" s="139" t="str">
        <f>IF($B$2=1,IF('มิ.ย.'!AI33="","",'มิ.ย.'!AI33),IF('มิ.ย.'!AI63="","",'มิ.ย.'!AI63))</f>
        <v/>
      </c>
      <c r="BT33" s="138">
        <f t="shared" si="12"/>
        <v>30</v>
      </c>
      <c r="BU33" s="139"/>
      <c r="BV33" s="139" t="str">
        <f>IF($B$2=1,IF('ก.ค.'!D33="","",'ก.ค.'!D33),IF('ก.ค.'!D63="","",'ก.ค.'!D63))</f>
        <v/>
      </c>
      <c r="BW33" s="139" t="str">
        <f>IF($B$2=1,IF('ก.ค.'!E33="","",'ก.ค.'!E33),IF('ก.ค.'!E63="","",'ก.ค.'!E63))</f>
        <v/>
      </c>
      <c r="BX33" s="139" t="str">
        <f>IF($B$2=1,IF('ก.ค.'!F33="","",'ก.ค.'!F33),IF('ก.ค.'!F63="","",'ก.ค.'!F63))</f>
        <v/>
      </c>
      <c r="BY33" s="139" t="str">
        <f>IF($B$2=1,IF('ก.ค.'!G33="","",'ก.ค.'!G33),IF('ก.ค.'!G63="","",'ก.ค.'!G63))</f>
        <v/>
      </c>
      <c r="BZ33" s="139" t="str">
        <f>IF($B$2=1,IF('ก.ค.'!H33="","",'ก.ค.'!H33),IF('ก.ค.'!H63="","",'ก.ค.'!H63))</f>
        <v/>
      </c>
      <c r="CA33" s="139" t="str">
        <f>IF($B$2=1,IF('ก.ค.'!I33="","",'ก.ค.'!I33),IF('ก.ค.'!I63="","",'ก.ค.'!I63))</f>
        <v/>
      </c>
      <c r="CB33" s="139" t="str">
        <f>IF($B$2=1,IF('ก.ค.'!J33="","",'ก.ค.'!J33),IF('ก.ค.'!J63="","",'ก.ค.'!J63))</f>
        <v/>
      </c>
      <c r="CC33" s="139" t="str">
        <f>IF($B$2=1,IF('ก.ค.'!K33="","",'ก.ค.'!K33),IF('ก.ค.'!K63="","",'ก.ค.'!K63))</f>
        <v/>
      </c>
      <c r="CD33" s="139" t="str">
        <f>IF($B$2=1,IF('ก.ค.'!L33="","",'ก.ค.'!L33),IF('ก.ค.'!L63="","",'ก.ค.'!L63))</f>
        <v/>
      </c>
      <c r="CE33" s="139" t="str">
        <f>IF($B$2=1,IF('ก.ค.'!M33="","",'ก.ค.'!M33),IF('ก.ค.'!M63="","",'ก.ค.'!M63))</f>
        <v/>
      </c>
      <c r="CF33" s="139" t="str">
        <f>IF($B$2=1,IF('ก.ค.'!N33="","",'ก.ค.'!N33),IF('ก.ค.'!N63="","",'ก.ค.'!N63))</f>
        <v/>
      </c>
      <c r="CG33" s="139" t="str">
        <f>IF($B$2=1,IF('ก.ค.'!O33="","",'ก.ค.'!O33),IF('ก.ค.'!O63="","",'ก.ค.'!O63))</f>
        <v/>
      </c>
      <c r="CH33" s="139" t="str">
        <f>IF($B$2=1,IF('ก.ค.'!P33="","",'ก.ค.'!P33),IF('ก.ค.'!P63="","",'ก.ค.'!P63))</f>
        <v/>
      </c>
      <c r="CI33" s="139" t="str">
        <f>IF($B$2=1,IF('ก.ค.'!Q33="","",'ก.ค.'!Q33),IF('ก.ค.'!Q63="","",'ก.ค.'!Q63))</f>
        <v/>
      </c>
      <c r="CJ33" s="139" t="str">
        <f>IF($B$2=1,IF('ก.ค.'!R33="","",'ก.ค.'!R33),IF('ก.ค.'!R63="","",'ก.ค.'!R63))</f>
        <v/>
      </c>
      <c r="CK33" s="139" t="str">
        <f>IF($B$2=1,IF('ก.ค.'!S33="","",'ก.ค.'!S33),IF('ก.ค.'!S63="","",'ก.ค.'!S63))</f>
        <v/>
      </c>
      <c r="CL33" s="139" t="str">
        <f>IF($B$2=1,IF('ก.ค.'!T33="","",'ก.ค.'!T33),IF('ก.ค.'!T63="","",'ก.ค.'!T63))</f>
        <v/>
      </c>
      <c r="CM33" s="139" t="str">
        <f>IF($B$2=1,IF('ก.ค.'!U33="","",'ก.ค.'!U33),IF('ก.ค.'!U63="","",'ก.ค.'!U63))</f>
        <v/>
      </c>
      <c r="CN33" s="139" t="str">
        <f>IF($B$2=1,IF('ก.ค.'!V33="","",'ก.ค.'!V33),IF('ก.ค.'!V63="","",'ก.ค.'!V63))</f>
        <v/>
      </c>
      <c r="CO33" s="139" t="str">
        <f>IF($B$2=1,IF('ก.ค.'!W33="","",'ก.ค.'!W33),IF('ก.ค.'!W63="","",'ก.ค.'!W63))</f>
        <v/>
      </c>
      <c r="CP33" s="139" t="str">
        <f>IF($B$2=1,IF('ก.ค.'!X33="","",'ก.ค.'!X33),IF('ก.ค.'!X63="","",'ก.ค.'!X63))</f>
        <v/>
      </c>
      <c r="CQ33" s="139" t="str">
        <f>IF($B$2=1,IF('ก.ค.'!Y33="","",'ก.ค.'!Y33),IF('ก.ค.'!Y63="","",'ก.ค.'!Y63))</f>
        <v/>
      </c>
      <c r="CR33" s="139" t="str">
        <f>IF($B$2=1,IF('ก.ค.'!Z33="","",'ก.ค.'!Z33),IF('ก.ค.'!Z63="","",'ก.ค.'!Z63))</f>
        <v/>
      </c>
      <c r="CS33" s="139" t="str">
        <f>IF($B$2=1,IF('ก.ค.'!AA33="","",'ก.ค.'!AA33),IF('ก.ค.'!AA63="","",'ก.ค.'!AA63))</f>
        <v/>
      </c>
      <c r="CT33" s="139" t="str">
        <f>IF($B$2=1,IF('ก.ค.'!AB33="","",'ก.ค.'!AB33),IF('ก.ค.'!AB63="","",'ก.ค.'!AB63))</f>
        <v/>
      </c>
      <c r="CU33" s="139" t="str">
        <f>IF($B$2=1,IF('ก.ค.'!AC33="","",'ก.ค.'!AC33),IF('ก.ค.'!AC63="","",'ก.ค.'!AC63))</f>
        <v/>
      </c>
      <c r="CV33" s="139" t="str">
        <f>IF($B$2=1,IF('ก.ค.'!AD33="","",'ก.ค.'!AD33),IF('ก.ค.'!AD63="","",'ก.ค.'!AD63))</f>
        <v/>
      </c>
      <c r="CW33" s="139" t="str">
        <f>IF($B$2=1,IF('ก.ค.'!AE33="","",'ก.ค.'!AE33),IF('ก.ค.'!AE63="","",'ก.ค.'!AE63))</f>
        <v/>
      </c>
      <c r="CX33" s="139" t="str">
        <f>IF($B$2=1,IF('ก.ค.'!AF33="","",'ก.ค.'!AF33),IF('ก.ค.'!AF63="","",'ก.ค.'!AF63))</f>
        <v/>
      </c>
      <c r="CY33" s="139" t="str">
        <f>IF($B$2=1,IF('ก.ค.'!AG33="","",'ก.ค.'!AG33),IF('ก.ค.'!AG63="","",'ก.ค.'!AG63))</f>
        <v/>
      </c>
      <c r="CZ33" s="139" t="str">
        <f>IF($B$2=1,IF('ก.ค.'!AH33="","",'ก.ค.'!AH33),IF('ก.ค.'!AH63="","",'ก.ค.'!AH63))</f>
        <v/>
      </c>
      <c r="DA33" s="139" t="str">
        <f>IF($B$2=1,IF('ก.ค.'!AI33="","",'ก.ค.'!AI33),IF('ก.ค.'!AI63="","",'ก.ค.'!AI63))</f>
        <v/>
      </c>
      <c r="DB33" s="138">
        <f t="shared" si="13"/>
        <v>30</v>
      </c>
      <c r="DC33" s="139"/>
      <c r="DD33" s="139" t="str">
        <f>IF($B$2=1,IF('ส.ค.'!D33="","",'ส.ค.'!D33),IF('ส.ค.'!D63="","",'ส.ค.'!D63))</f>
        <v/>
      </c>
      <c r="DE33" s="139" t="str">
        <f>IF($B$2=1,IF('ส.ค.'!E33="","",'ส.ค.'!E33),IF('ส.ค.'!E63="","",'ส.ค.'!E63))</f>
        <v/>
      </c>
      <c r="DF33" s="139" t="str">
        <f>IF($B$2=1,IF('ส.ค.'!F33="","",'ส.ค.'!F33),IF('ส.ค.'!F63="","",'ส.ค.'!F63))</f>
        <v/>
      </c>
      <c r="DG33" s="139" t="str">
        <f>IF($B$2=1,IF('ส.ค.'!G33="","",'ส.ค.'!G33),IF('ส.ค.'!G63="","",'ส.ค.'!G63))</f>
        <v/>
      </c>
      <c r="DH33" s="139" t="str">
        <f>IF($B$2=1,IF('ส.ค.'!H33="","",'ส.ค.'!H33),IF('ส.ค.'!H63="","",'ส.ค.'!H63))</f>
        <v/>
      </c>
      <c r="DI33" s="139" t="str">
        <f>IF($B$2=1,IF('ส.ค.'!I33="","",'ส.ค.'!I33),IF('ส.ค.'!I63="","",'ส.ค.'!I63))</f>
        <v/>
      </c>
      <c r="DJ33" s="139" t="str">
        <f>IF($B$2=1,IF('ส.ค.'!J33="","",'ส.ค.'!J33),IF('ส.ค.'!J63="","",'ส.ค.'!J63))</f>
        <v/>
      </c>
      <c r="DK33" s="139" t="str">
        <f>IF($B$2=1,IF('ส.ค.'!K33="","",'ส.ค.'!K33),IF('ส.ค.'!K63="","",'ส.ค.'!K63))</f>
        <v/>
      </c>
      <c r="DL33" s="139" t="str">
        <f>IF($B$2=1,IF('ส.ค.'!L33="","",'ส.ค.'!L33),IF('ส.ค.'!L63="","",'ส.ค.'!L63))</f>
        <v/>
      </c>
      <c r="DM33" s="139" t="str">
        <f>IF($B$2=1,IF('ส.ค.'!M33="","",'ส.ค.'!M33),IF('ส.ค.'!M63="","",'ส.ค.'!M63))</f>
        <v/>
      </c>
      <c r="DN33" s="139" t="str">
        <f>IF($B$2=1,IF('ส.ค.'!N33="","",'ส.ค.'!N33),IF('ส.ค.'!N63="","",'ส.ค.'!N63))</f>
        <v/>
      </c>
      <c r="DO33" s="139" t="str">
        <f>IF($B$2=1,IF('ส.ค.'!O33="","",'ส.ค.'!O33),IF('ส.ค.'!O63="","",'ส.ค.'!O63))</f>
        <v/>
      </c>
      <c r="DP33" s="139" t="str">
        <f>IF($B$2=1,IF('ส.ค.'!P33="","",'ส.ค.'!P33),IF('ส.ค.'!P63="","",'ส.ค.'!P63))</f>
        <v/>
      </c>
      <c r="DQ33" s="139" t="str">
        <f>IF($B$2=1,IF('ส.ค.'!Q33="","",'ส.ค.'!Q33),IF('ส.ค.'!Q63="","",'ส.ค.'!Q63))</f>
        <v/>
      </c>
      <c r="DR33" s="139" t="str">
        <f>IF($B$2=1,IF('ส.ค.'!R33="","",'ส.ค.'!R33),IF('ส.ค.'!R63="","",'ส.ค.'!R63))</f>
        <v/>
      </c>
      <c r="DS33" s="139" t="str">
        <f>IF($B$2=1,IF('ส.ค.'!S33="","",'ส.ค.'!S33),IF('ส.ค.'!S63="","",'ส.ค.'!S63))</f>
        <v/>
      </c>
      <c r="DT33" s="139" t="str">
        <f>IF($B$2=1,IF('ส.ค.'!T33="","",'ส.ค.'!T33),IF('ส.ค.'!T63="","",'ส.ค.'!T63))</f>
        <v/>
      </c>
      <c r="DU33" s="139" t="str">
        <f>IF($B$2=1,IF('ส.ค.'!U33="","",'ส.ค.'!U33),IF('ส.ค.'!U63="","",'ส.ค.'!U63))</f>
        <v/>
      </c>
      <c r="DV33" s="139" t="str">
        <f>IF($B$2=1,IF('ส.ค.'!V33="","",'ส.ค.'!V33),IF('ส.ค.'!V63="","",'ส.ค.'!V63))</f>
        <v/>
      </c>
      <c r="DW33" s="139" t="str">
        <f>IF($B$2=1,IF('ส.ค.'!W33="","",'ส.ค.'!W33),IF('ส.ค.'!W63="","",'ส.ค.'!W63))</f>
        <v/>
      </c>
      <c r="DX33" s="139" t="str">
        <f>IF($B$2=1,IF('ส.ค.'!X33="","",'ส.ค.'!X33),IF('ส.ค.'!X63="","",'ส.ค.'!X63))</f>
        <v/>
      </c>
      <c r="DY33" s="139" t="str">
        <f>IF($B$2=1,IF('ส.ค.'!Y33="","",'ส.ค.'!Y33),IF('ส.ค.'!Y63="","",'ส.ค.'!Y63))</f>
        <v/>
      </c>
      <c r="DZ33" s="139" t="str">
        <f>IF($B$2=1,IF('ส.ค.'!Z33="","",'ส.ค.'!Z33),IF('ส.ค.'!Z63="","",'ส.ค.'!Z63))</f>
        <v/>
      </c>
      <c r="EA33" s="139" t="str">
        <f>IF($B$2=1,IF('ส.ค.'!AA33="","",'ส.ค.'!AA33),IF('ส.ค.'!AA63="","",'ส.ค.'!AA63))</f>
        <v/>
      </c>
      <c r="EB33" s="139" t="str">
        <f>IF($B$2=1,IF('ส.ค.'!AB33="","",'ส.ค.'!AB33),IF('ส.ค.'!AB63="","",'ส.ค.'!AB63))</f>
        <v/>
      </c>
      <c r="EC33" s="139" t="str">
        <f>IF($B$2=1,IF('ส.ค.'!AC33="","",'ส.ค.'!AC33),IF('ส.ค.'!AC63="","",'ส.ค.'!AC63))</f>
        <v/>
      </c>
      <c r="ED33" s="139" t="str">
        <f>IF($B$2=1,IF('ส.ค.'!AD33="","",'ส.ค.'!AD33),IF('ส.ค.'!AD63="","",'ส.ค.'!AD63))</f>
        <v/>
      </c>
      <c r="EE33" s="139" t="str">
        <f>IF($B$2=1,IF('ส.ค.'!AE33="","",'ส.ค.'!AE33),IF('ส.ค.'!AE63="","",'ส.ค.'!AE63))</f>
        <v/>
      </c>
      <c r="EF33" s="139" t="str">
        <f>IF($B$2=1,IF('ส.ค.'!AF33="","",'ส.ค.'!AF33),IF('ส.ค.'!AF63="","",'ส.ค.'!AF63))</f>
        <v/>
      </c>
      <c r="EG33" s="139" t="str">
        <f>IF($B$2=1,IF('ส.ค.'!AG33="","",'ส.ค.'!AG33),IF('ส.ค.'!AG63="","",'ส.ค.'!AG63))</f>
        <v/>
      </c>
      <c r="EH33" s="139" t="str">
        <f>IF($B$2=1,IF('ส.ค.'!AH33="","",'ส.ค.'!AH33),IF('ส.ค.'!AH63="","",'ส.ค.'!AH63))</f>
        <v/>
      </c>
      <c r="EI33" s="139" t="str">
        <f>IF($B$2=1,IF('ส.ค.'!AI33="","",'ส.ค.'!AI33),IF('ส.ค.'!AI63="","",'ส.ค.'!AI63))</f>
        <v/>
      </c>
      <c r="EJ33" s="138">
        <f t="shared" si="14"/>
        <v>30</v>
      </c>
      <c r="EK33" s="139"/>
      <c r="EL33" s="139" t="str">
        <f>IF($B$2=1,IF('ก.ย.'!D33="","",'ก.ย.'!D33),IF('ก.ย.'!D63="","",'ก.ย.'!D63))</f>
        <v/>
      </c>
      <c r="EM33" s="139" t="str">
        <f>IF($B$2=1,IF('ก.ย.'!E33="","",'ก.ย.'!E33),IF('ก.ย.'!E63="","",'ก.ย.'!E63))</f>
        <v/>
      </c>
      <c r="EN33" s="139" t="str">
        <f>IF($B$2=1,IF('ก.ย.'!F33="","",'ก.ย.'!F33),IF('ก.ย.'!F63="","",'ก.ย.'!F63))</f>
        <v/>
      </c>
      <c r="EO33" s="139" t="str">
        <f>IF($B$2=1,IF('ก.ย.'!G33="","",'ก.ย.'!G33),IF('ก.ย.'!G63="","",'ก.ย.'!G63))</f>
        <v/>
      </c>
      <c r="EP33" s="139" t="str">
        <f>IF($B$2=1,IF('ก.ย.'!H33="","",'ก.ย.'!H33),IF('ก.ย.'!H63="","",'ก.ย.'!H63))</f>
        <v/>
      </c>
      <c r="EQ33" s="139" t="str">
        <f>IF($B$2=1,IF('ก.ย.'!I33="","",'ก.ย.'!I33),IF('ก.ย.'!I63="","",'ก.ย.'!I63))</f>
        <v/>
      </c>
      <c r="ER33" s="139" t="str">
        <f>IF($B$2=1,IF('ก.ย.'!J33="","",'ก.ย.'!J33),IF('ก.ย.'!J63="","",'ก.ย.'!J63))</f>
        <v/>
      </c>
      <c r="ES33" s="139" t="str">
        <f>IF($B$2=1,IF('ก.ย.'!K33="","",'ก.ย.'!K33),IF('ก.ย.'!K63="","",'ก.ย.'!K63))</f>
        <v/>
      </c>
      <c r="ET33" s="139" t="str">
        <f>IF($B$2=1,IF('ก.ย.'!L33="","",'ก.ย.'!L33),IF('ก.ย.'!L63="","",'ก.ย.'!L63))</f>
        <v/>
      </c>
      <c r="EU33" s="139" t="str">
        <f>IF($B$2=1,IF('ก.ย.'!M33="","",'ก.ย.'!M33),IF('ก.ย.'!M63="","",'ก.ย.'!M63))</f>
        <v/>
      </c>
      <c r="EV33" s="139" t="str">
        <f>IF($B$2=1,IF('ก.ย.'!N33="","",'ก.ย.'!N33),IF('ก.ย.'!N63="","",'ก.ย.'!N63))</f>
        <v/>
      </c>
      <c r="EW33" s="139" t="str">
        <f>IF($B$2=1,IF('ก.ย.'!O33="","",'ก.ย.'!O33),IF('ก.ย.'!O63="","",'ก.ย.'!O63))</f>
        <v/>
      </c>
      <c r="EX33" s="139" t="str">
        <f>IF($B$2=1,IF('ก.ย.'!P33="","",'ก.ย.'!P33),IF('ก.ย.'!P63="","",'ก.ย.'!P63))</f>
        <v/>
      </c>
      <c r="EY33" s="139" t="str">
        <f>IF($B$2=1,IF('ก.ย.'!Q33="","",'ก.ย.'!Q33),IF('ก.ย.'!Q63="","",'ก.ย.'!Q63))</f>
        <v/>
      </c>
      <c r="EZ33" s="139" t="str">
        <f>IF($B$2=1,IF('ก.ย.'!R33="","",'ก.ย.'!R33),IF('ก.ย.'!R63="","",'ก.ย.'!R63))</f>
        <v/>
      </c>
      <c r="FA33" s="139" t="str">
        <f>IF($B$2=1,IF('ก.ย.'!S33="","",'ก.ย.'!S33),IF('ก.ย.'!S63="","",'ก.ย.'!S63))</f>
        <v/>
      </c>
      <c r="FB33" s="139" t="str">
        <f>IF($B$2=1,IF('ก.ย.'!T33="","",'ก.ย.'!T33),IF('ก.ย.'!T63="","",'ก.ย.'!T63))</f>
        <v/>
      </c>
      <c r="FC33" s="139" t="str">
        <f>IF($B$2=1,IF('ก.ย.'!U33="","",'ก.ย.'!U33),IF('ก.ย.'!U63="","",'ก.ย.'!U63))</f>
        <v/>
      </c>
      <c r="FD33" s="139" t="str">
        <f>IF($B$2=1,IF('ก.ย.'!V33="","",'ก.ย.'!V33),IF('ก.ย.'!V63="","",'ก.ย.'!V63))</f>
        <v/>
      </c>
      <c r="FE33" s="139" t="str">
        <f>IF($B$2=1,IF('ก.ย.'!W33="","",'ก.ย.'!W33),IF('ก.ย.'!W63="","",'ก.ย.'!W63))</f>
        <v/>
      </c>
      <c r="FF33" s="139" t="str">
        <f>IF($B$2=1,IF('ก.ย.'!X33="","",'ก.ย.'!X33),IF('ก.ย.'!X63="","",'ก.ย.'!X63))</f>
        <v/>
      </c>
      <c r="FG33" s="139" t="str">
        <f>IF($B$2=1,IF('ก.ย.'!Y33="","",'ก.ย.'!Y33),IF('ก.ย.'!Y63="","",'ก.ย.'!Y63))</f>
        <v/>
      </c>
      <c r="FH33" s="139" t="str">
        <f>IF($B$2=1,IF('ก.ย.'!Z33="","",'ก.ย.'!Z33),IF('ก.ย.'!Z63="","",'ก.ย.'!Z63))</f>
        <v/>
      </c>
      <c r="FI33" s="139" t="str">
        <f>IF($B$2=1,IF('ก.ย.'!AA33="","",'ก.ย.'!AA33),IF('ก.ย.'!AA63="","",'ก.ย.'!AA63))</f>
        <v/>
      </c>
      <c r="FJ33" s="139" t="str">
        <f>IF($B$2=1,IF('ก.ย.'!AB33="","",'ก.ย.'!AB33),IF('ก.ย.'!AB63="","",'ก.ย.'!AB63))</f>
        <v/>
      </c>
      <c r="FK33" s="139" t="str">
        <f>IF($B$2=1,IF('ก.ย.'!AC33="","",'ก.ย.'!AC33),IF('ก.ย.'!AC63="","",'ก.ย.'!AC63))</f>
        <v/>
      </c>
      <c r="FL33" s="139" t="str">
        <f>IF($B$2=1,IF('ก.ย.'!AD33="","",'ก.ย.'!AD33),IF('ก.ย.'!AD63="","",'ก.ย.'!AD63))</f>
        <v/>
      </c>
      <c r="FM33" s="139" t="str">
        <f>IF($B$2=1,IF('ก.ย.'!AE33="","",'ก.ย.'!AE33),IF('ก.ย.'!AE63="","",'ก.ย.'!AE63))</f>
        <v/>
      </c>
      <c r="FN33" s="139" t="str">
        <f>IF($B$2=1,IF('ก.ย.'!AF33="","",'ก.ย.'!AF33),IF('ก.ย.'!AF63="","",'ก.ย.'!AF63))</f>
        <v/>
      </c>
      <c r="FO33" s="139" t="str">
        <f>IF($B$2=1,IF('ก.ย.'!AG33="","",'ก.ย.'!AG33),IF('ก.ย.'!AG63="","",'ก.ย.'!AG63))</f>
        <v/>
      </c>
      <c r="FP33" s="139" t="str">
        <f>IF($B$2=1,IF('ก.ย.'!AH33="","",'ก.ย.'!AH33),IF('ก.ย.'!AH63="","",'ก.ย.'!AH63))</f>
        <v/>
      </c>
      <c r="FQ33" s="139" t="str">
        <f>IF($B$2=1,IF('ก.ย.'!AI33="","",'ก.ย.'!AI33),IF('ก.ย.'!AI63="","",'ก.ย.'!AI63))</f>
        <v/>
      </c>
      <c r="FR33" s="138">
        <f t="shared" si="15"/>
        <v>30</v>
      </c>
      <c r="FS33" s="139"/>
      <c r="FT33" s="139" t="str">
        <f>IF($B$2=1,IF('ต.ค.'!D33="","",'ต.ค.'!D33),IF('ต.ค.'!D63="","",'ต.ค.'!D63))</f>
        <v/>
      </c>
      <c r="FU33" s="139" t="str">
        <f>IF($B$2=1,IF('ต.ค.'!E33="","",'ต.ค.'!E33),IF('ต.ค.'!E63="","",'ต.ค.'!E63))</f>
        <v/>
      </c>
      <c r="FV33" s="139" t="str">
        <f>IF($B$2=1,IF('ต.ค.'!F33="","",'ต.ค.'!F33),IF('ต.ค.'!F63="","",'ต.ค.'!F63))</f>
        <v/>
      </c>
      <c r="FW33" s="139" t="str">
        <f>IF($B$2=1,IF('ต.ค.'!G33="","",'ต.ค.'!G33),IF('ต.ค.'!G63="","",'ต.ค.'!G63))</f>
        <v/>
      </c>
      <c r="FX33" s="139" t="str">
        <f>IF($B$2=1,IF('ต.ค.'!H33="","",'ต.ค.'!H33),IF('ต.ค.'!H63="","",'ต.ค.'!H63))</f>
        <v/>
      </c>
      <c r="FY33" s="139" t="str">
        <f>IF($B$2=1,IF('ต.ค.'!I33="","",'ต.ค.'!I33),IF('ต.ค.'!I63="","",'ต.ค.'!I63))</f>
        <v/>
      </c>
      <c r="FZ33" s="139" t="str">
        <f>IF($B$2=1,IF('ต.ค.'!J33="","",'ต.ค.'!J33),IF('ต.ค.'!J63="","",'ต.ค.'!J63))</f>
        <v/>
      </c>
      <c r="GA33" s="139" t="str">
        <f>IF($B$2=1,IF('ต.ค.'!K33="","",'ต.ค.'!K33),IF('ต.ค.'!K63="","",'ต.ค.'!K63))</f>
        <v/>
      </c>
      <c r="GB33" s="139" t="str">
        <f>IF($B$2=1,IF('ต.ค.'!L33="","",'ต.ค.'!L33),IF('ต.ค.'!L63="","",'ต.ค.'!L63))</f>
        <v/>
      </c>
      <c r="GC33" s="139" t="str">
        <f>IF($B$2=1,IF('ต.ค.'!M33="","",'ต.ค.'!M33),IF('ต.ค.'!M63="","",'ต.ค.'!M63))</f>
        <v/>
      </c>
      <c r="GD33" s="139" t="str">
        <f>IF($B$2=1,IF('ต.ค.'!N33="","",'ต.ค.'!N33),IF('ต.ค.'!N63="","",'ต.ค.'!N63))</f>
        <v/>
      </c>
      <c r="GE33" s="139" t="str">
        <f>IF($B$2=1,IF('ต.ค.'!O33="","",'ต.ค.'!O33),IF('ต.ค.'!O63="","",'ต.ค.'!O63))</f>
        <v/>
      </c>
      <c r="GF33" s="139" t="str">
        <f>IF($B$2=1,IF('ต.ค.'!P33="","",'ต.ค.'!P33),IF('ต.ค.'!P63="","",'ต.ค.'!P63))</f>
        <v/>
      </c>
      <c r="GG33" s="139" t="str">
        <f>IF($B$2=1,IF('ต.ค.'!Q33="","",'ต.ค.'!Q33),IF('ต.ค.'!Q63="","",'ต.ค.'!Q63))</f>
        <v/>
      </c>
      <c r="GH33" s="139" t="str">
        <f>IF($B$2=1,IF('ต.ค.'!R33="","",'ต.ค.'!R33),IF('ต.ค.'!R63="","",'ต.ค.'!R63))</f>
        <v/>
      </c>
      <c r="GI33" s="139" t="str">
        <f>IF($B$2=1,IF('ต.ค.'!S33="","",'ต.ค.'!S33),IF('ต.ค.'!S63="","",'ต.ค.'!S63))</f>
        <v/>
      </c>
      <c r="GJ33" s="139" t="str">
        <f>IF($B$2=1,IF('ต.ค.'!T33="","",'ต.ค.'!T33),IF('ต.ค.'!T63="","",'ต.ค.'!T63))</f>
        <v/>
      </c>
      <c r="GK33" s="139" t="str">
        <f>IF($B$2=1,IF('ต.ค.'!U33="","",'ต.ค.'!U33),IF('ต.ค.'!U63="","",'ต.ค.'!U63))</f>
        <v/>
      </c>
      <c r="GL33" s="139" t="str">
        <f>IF($B$2=1,IF('ต.ค.'!V33="","",'ต.ค.'!V33),IF('ต.ค.'!V63="","",'ต.ค.'!V63))</f>
        <v/>
      </c>
      <c r="GM33" s="139" t="str">
        <f>IF($B$2=1,IF('ต.ค.'!W33="","",'ต.ค.'!W33),IF('ต.ค.'!W63="","",'ต.ค.'!W63))</f>
        <v/>
      </c>
      <c r="GN33" s="139" t="str">
        <f>IF($B$2=1,IF('ต.ค.'!X33="","",'ต.ค.'!X33),IF('ต.ค.'!X63="","",'ต.ค.'!X63))</f>
        <v/>
      </c>
      <c r="GO33" s="139" t="str">
        <f>IF($B$2=1,IF('ต.ค.'!Y33="","",'ต.ค.'!Y33),IF('ต.ค.'!Y63="","",'ต.ค.'!Y63))</f>
        <v/>
      </c>
      <c r="GP33" s="139" t="str">
        <f>IF($B$2=1,IF('ต.ค.'!Z33="","",'ต.ค.'!Z33),IF('ต.ค.'!Z63="","",'ต.ค.'!Z63))</f>
        <v/>
      </c>
      <c r="GQ33" s="139" t="str">
        <f>IF($B$2=1,IF('ต.ค.'!AA33="","",'ต.ค.'!AA33),IF('ต.ค.'!AA63="","",'ต.ค.'!AA63))</f>
        <v/>
      </c>
      <c r="GR33" s="139" t="str">
        <f>IF($B$2=1,IF('ต.ค.'!AB33="","",'ต.ค.'!AB33),IF('ต.ค.'!AB63="","",'ต.ค.'!AB63))</f>
        <v/>
      </c>
      <c r="GS33" s="139" t="str">
        <f>IF($B$2=1,IF('ต.ค.'!AC33="","",'ต.ค.'!AC33),IF('ต.ค.'!AC63="","",'ต.ค.'!AC63))</f>
        <v/>
      </c>
      <c r="GT33" s="139" t="str">
        <f>IF($B$2=1,IF('ต.ค.'!AD33="","",'ต.ค.'!AD33),IF('ต.ค.'!AD63="","",'ต.ค.'!AD63))</f>
        <v/>
      </c>
      <c r="GU33" s="139" t="str">
        <f>IF($B$2=1,IF('ต.ค.'!AE33="","",'ต.ค.'!AE33),IF('ต.ค.'!AE63="","",'ต.ค.'!AE63))</f>
        <v/>
      </c>
      <c r="GV33" s="139" t="str">
        <f>IF($B$2=1,IF('ต.ค.'!AF33="","",'ต.ค.'!AF33),IF('ต.ค.'!AF63="","",'ต.ค.'!AF63))</f>
        <v/>
      </c>
      <c r="GW33" s="139" t="str">
        <f>IF($B$2=1,IF('ต.ค.'!AG33="","",'ต.ค.'!AG33),IF('ต.ค.'!AG63="","",'ต.ค.'!AG63))</f>
        <v/>
      </c>
      <c r="GX33" s="139" t="str">
        <f>IF($B$2=1,IF('ต.ค.'!AH33="","",'ต.ค.'!AH33),IF('ต.ค.'!AH63="","",'ต.ค.'!AH63))</f>
        <v/>
      </c>
      <c r="GY33" s="139" t="str">
        <f>IF($B$2=1,IF('ต.ค.'!AI33="","",'ต.ค.'!AI33),IF('ต.ค.'!AI63="","",'ต.ค.'!AI63))</f>
        <v/>
      </c>
      <c r="GZ33" s="138">
        <f t="shared" si="16"/>
        <v>30</v>
      </c>
      <c r="HA33" s="139"/>
      <c r="HB33" s="139" t="str">
        <f>IF($B$2=1,IF('พ.ย.'!D33="","",'พ.ย.'!D33),IF('พ.ย.'!D63="","",'พ.ย.'!D63))</f>
        <v/>
      </c>
      <c r="HC33" s="139" t="str">
        <f>IF($B$2=1,IF('พ.ย.'!E33="","",'พ.ย.'!E33),IF('พ.ย.'!E63="","",'พ.ย.'!E63))</f>
        <v/>
      </c>
      <c r="HD33" s="139" t="str">
        <f>IF($B$2=1,IF('พ.ย.'!F33="","",'พ.ย.'!F33),IF('พ.ย.'!F63="","",'พ.ย.'!F63))</f>
        <v/>
      </c>
      <c r="HE33" s="139" t="str">
        <f>IF($B$2=1,IF('พ.ย.'!G33="","",'พ.ย.'!G33),IF('พ.ย.'!G63="","",'พ.ย.'!G63))</f>
        <v/>
      </c>
      <c r="HF33" s="139" t="str">
        <f>IF($B$2=1,IF('พ.ย.'!H33="","",'พ.ย.'!H33),IF('พ.ย.'!H63="","",'พ.ย.'!H63))</f>
        <v/>
      </c>
      <c r="HG33" s="139" t="str">
        <f>IF($B$2=1,IF('พ.ย.'!I33="","",'พ.ย.'!I33),IF('พ.ย.'!I63="","",'พ.ย.'!I63))</f>
        <v/>
      </c>
      <c r="HH33" s="139" t="str">
        <f>IF($B$2=1,IF('พ.ย.'!J33="","",'พ.ย.'!J33),IF('พ.ย.'!J63="","",'พ.ย.'!J63))</f>
        <v/>
      </c>
      <c r="HI33" s="139" t="str">
        <f>IF($B$2=1,IF('พ.ย.'!K33="","",'พ.ย.'!K33),IF('พ.ย.'!K63="","",'พ.ย.'!K63))</f>
        <v/>
      </c>
      <c r="HJ33" s="139" t="str">
        <f>IF($B$2=1,IF('พ.ย.'!L33="","",'พ.ย.'!L33),IF('พ.ย.'!L63="","",'พ.ย.'!L63))</f>
        <v/>
      </c>
      <c r="HK33" s="139" t="str">
        <f>IF($B$2=1,IF('พ.ย.'!M33="","",'พ.ย.'!M33),IF('พ.ย.'!M63="","",'พ.ย.'!M63))</f>
        <v/>
      </c>
      <c r="HL33" s="139" t="str">
        <f>IF($B$2=1,IF('พ.ย.'!N33="","",'พ.ย.'!N33),IF('พ.ย.'!N63="","",'พ.ย.'!N63))</f>
        <v/>
      </c>
      <c r="HM33" s="139" t="str">
        <f>IF($B$2=1,IF('พ.ย.'!O33="","",'พ.ย.'!O33),IF('พ.ย.'!O63="","",'พ.ย.'!O63))</f>
        <v/>
      </c>
      <c r="HN33" s="139" t="str">
        <f>IF($B$2=1,IF('พ.ย.'!P33="","",'พ.ย.'!P33),IF('พ.ย.'!P63="","",'พ.ย.'!P63))</f>
        <v/>
      </c>
      <c r="HO33" s="139" t="str">
        <f>IF($B$2=1,IF('พ.ย.'!Q33="","",'พ.ย.'!Q33),IF('พ.ย.'!Q63="","",'พ.ย.'!Q63))</f>
        <v/>
      </c>
      <c r="HP33" s="139" t="str">
        <f>IF($B$2=1,IF('พ.ย.'!R33="","",'พ.ย.'!R33),IF('พ.ย.'!R63="","",'พ.ย.'!R63))</f>
        <v/>
      </c>
      <c r="HQ33" s="139" t="str">
        <f>IF($B$2=1,IF('พ.ย.'!S33="","",'พ.ย.'!S33),IF('พ.ย.'!S63="","",'พ.ย.'!S63))</f>
        <v/>
      </c>
      <c r="HR33" s="139" t="str">
        <f>IF($B$2=1,IF('พ.ย.'!T33="","",'พ.ย.'!T33),IF('พ.ย.'!T63="","",'พ.ย.'!T63))</f>
        <v/>
      </c>
      <c r="HS33" s="139" t="str">
        <f>IF($B$2=1,IF('พ.ย.'!U33="","",'พ.ย.'!U33),IF('พ.ย.'!U63="","",'พ.ย.'!U63))</f>
        <v/>
      </c>
      <c r="HT33" s="139" t="str">
        <f>IF($B$2=1,IF('พ.ย.'!V33="","",'พ.ย.'!V33),IF('พ.ย.'!V63="","",'พ.ย.'!V63))</f>
        <v/>
      </c>
      <c r="HU33" s="139" t="str">
        <f>IF($B$2=1,IF('พ.ย.'!W33="","",'พ.ย.'!W33),IF('พ.ย.'!W63="","",'พ.ย.'!W63))</f>
        <v/>
      </c>
      <c r="HV33" s="139" t="str">
        <f>IF($B$2=1,IF('พ.ย.'!X33="","",'พ.ย.'!X33),IF('พ.ย.'!X63="","",'พ.ย.'!X63))</f>
        <v/>
      </c>
      <c r="HW33" s="139" t="str">
        <f>IF($B$2=1,IF('พ.ย.'!Y33="","",'พ.ย.'!Y33),IF('พ.ย.'!Y63="","",'พ.ย.'!Y63))</f>
        <v/>
      </c>
      <c r="HX33" s="139" t="str">
        <f>IF($B$2=1,IF('พ.ย.'!Z33="","",'พ.ย.'!Z33),IF('พ.ย.'!Z63="","",'พ.ย.'!Z63))</f>
        <v/>
      </c>
      <c r="HY33" s="139" t="str">
        <f>IF($B$2=1,IF('พ.ย.'!AA33="","",'พ.ย.'!AA33),IF('พ.ย.'!AA63="","",'พ.ย.'!AA63))</f>
        <v/>
      </c>
      <c r="HZ33" s="139" t="str">
        <f>IF($B$2=1,IF('พ.ย.'!AB33="","",'พ.ย.'!AB33),IF('พ.ย.'!AB63="","",'พ.ย.'!AB63))</f>
        <v/>
      </c>
      <c r="IA33" s="139" t="str">
        <f>IF($B$2=1,IF('พ.ย.'!AC33="","",'พ.ย.'!AC33),IF('พ.ย.'!AC63="","",'พ.ย.'!AC63))</f>
        <v/>
      </c>
      <c r="IB33" s="139" t="str">
        <f>IF($B$2=1,IF('พ.ย.'!AD33="","",'พ.ย.'!AD33),IF('พ.ย.'!AD63="","",'พ.ย.'!AD63))</f>
        <v/>
      </c>
      <c r="IC33" s="139" t="str">
        <f>IF($B$2=1,IF('พ.ย.'!AE33="","",'พ.ย.'!AE33),IF('พ.ย.'!AE63="","",'พ.ย.'!AE63))</f>
        <v/>
      </c>
      <c r="ID33" s="139" t="str">
        <f>IF($B$2=1,IF('พ.ย.'!AF33="","",'พ.ย.'!AF33),IF('พ.ย.'!AF63="","",'พ.ย.'!AF63))</f>
        <v/>
      </c>
      <c r="IE33" s="139" t="str">
        <f>IF($B$2=1,IF('พ.ย.'!AG33="","",'พ.ย.'!AG33),IF('พ.ย.'!AG63="","",'พ.ย.'!AG63))</f>
        <v/>
      </c>
      <c r="IF33" s="139" t="str">
        <f>IF($B$2=1,IF('พ.ย.'!AH33="","",'พ.ย.'!AH33),IF('พ.ย.'!AH63="","",'พ.ย.'!AH63))</f>
        <v/>
      </c>
      <c r="IG33" s="139" t="str">
        <f>IF($B$2=1,IF('พ.ย.'!AI33="","",'พ.ย.'!AI33),IF('พ.ย.'!AI63="","",'พ.ย.'!AI63))</f>
        <v/>
      </c>
      <c r="IH33" s="138">
        <f t="shared" si="17"/>
        <v>30</v>
      </c>
      <c r="II33" s="139"/>
      <c r="IJ33" s="139" t="str">
        <f>IF($B$2=1,IF('ธ.ค.'!D33="","",'ธ.ค.'!D33),IF('ธ.ค.'!D63="","",'ธ.ค.'!D63))</f>
        <v/>
      </c>
      <c r="IK33" s="139" t="str">
        <f>IF($B$2=1,IF('ธ.ค.'!E33="","",'ธ.ค.'!E33),IF('ธ.ค.'!E63="","",'ธ.ค.'!E63))</f>
        <v/>
      </c>
      <c r="IL33" s="139" t="str">
        <f>IF($B$2=1,IF('ธ.ค.'!F33="","",'ธ.ค.'!F33),IF('ธ.ค.'!F63="","",'ธ.ค.'!F63))</f>
        <v/>
      </c>
      <c r="IM33" s="139" t="str">
        <f>IF($B$2=1,IF('ธ.ค.'!G33="","",'ธ.ค.'!G33),IF('ธ.ค.'!G63="","",'ธ.ค.'!G63))</f>
        <v/>
      </c>
      <c r="IN33" s="139" t="str">
        <f>IF($B$2=1,IF('ธ.ค.'!H33="","",'ธ.ค.'!H33),IF('ธ.ค.'!H63="","",'ธ.ค.'!H63))</f>
        <v/>
      </c>
      <c r="IO33" s="139" t="str">
        <f>IF($B$2=1,IF('ธ.ค.'!I33="","",'ธ.ค.'!I33),IF('ธ.ค.'!I63="","",'ธ.ค.'!I63))</f>
        <v/>
      </c>
      <c r="IP33" s="139" t="str">
        <f>IF($B$2=1,IF('ธ.ค.'!J33="","",'ธ.ค.'!J33),IF('ธ.ค.'!J63="","",'ธ.ค.'!J63))</f>
        <v/>
      </c>
      <c r="IQ33" s="139" t="str">
        <f>IF($B$2=1,IF('ธ.ค.'!K33="","",'ธ.ค.'!K33),IF('ธ.ค.'!K63="","",'ธ.ค.'!K63))</f>
        <v/>
      </c>
      <c r="IR33" s="139" t="str">
        <f>IF($B$2=1,IF('ธ.ค.'!L33="","",'ธ.ค.'!L33),IF('ธ.ค.'!L63="","",'ธ.ค.'!L63))</f>
        <v/>
      </c>
      <c r="IS33" s="139" t="str">
        <f>IF($B$2=1,IF('ธ.ค.'!M33="","",'ธ.ค.'!M33),IF('ธ.ค.'!M63="","",'ธ.ค.'!M63))</f>
        <v/>
      </c>
      <c r="IT33" s="139" t="str">
        <f>IF($B$2=1,IF('ธ.ค.'!N33="","",'ธ.ค.'!N33),IF('ธ.ค.'!N63="","",'ธ.ค.'!N63))</f>
        <v/>
      </c>
      <c r="IU33" s="139" t="str">
        <f>IF($B$2=1,IF('ธ.ค.'!O33="","",'ธ.ค.'!O33),IF('ธ.ค.'!O63="","",'ธ.ค.'!O63))</f>
        <v/>
      </c>
      <c r="IV33" s="139" t="str">
        <f>IF($B$2=1,IF('ธ.ค.'!P33="","",'ธ.ค.'!P33),IF('ธ.ค.'!P63="","",'ธ.ค.'!P63))</f>
        <v/>
      </c>
      <c r="IW33" s="139" t="str">
        <f>IF($B$2=1,IF('ธ.ค.'!Q33="","",'ธ.ค.'!Q33),IF('ธ.ค.'!Q63="","",'ธ.ค.'!Q63))</f>
        <v/>
      </c>
      <c r="IX33" s="139" t="str">
        <f>IF($B$2=1,IF('ธ.ค.'!R33="","",'ธ.ค.'!R33),IF('ธ.ค.'!R63="","",'ธ.ค.'!R63))</f>
        <v/>
      </c>
      <c r="IY33" s="139" t="str">
        <f>IF($B$2=1,IF('ธ.ค.'!S33="","",'ธ.ค.'!S33),IF('ธ.ค.'!S63="","",'ธ.ค.'!S63))</f>
        <v/>
      </c>
      <c r="IZ33" s="139" t="str">
        <f>IF($B$2=1,IF('ธ.ค.'!T33="","",'ธ.ค.'!T33),IF('ธ.ค.'!T63="","",'ธ.ค.'!T63))</f>
        <v/>
      </c>
      <c r="JA33" s="139" t="str">
        <f>IF($B$2=1,IF('ธ.ค.'!U33="","",'ธ.ค.'!U33),IF('ธ.ค.'!U63="","",'ธ.ค.'!U63))</f>
        <v/>
      </c>
      <c r="JB33" s="139" t="str">
        <f>IF($B$2=1,IF('ธ.ค.'!V33="","",'ธ.ค.'!V33),IF('ธ.ค.'!V63="","",'ธ.ค.'!V63))</f>
        <v/>
      </c>
      <c r="JC33" s="139" t="str">
        <f>IF($B$2=1,IF('ธ.ค.'!W33="","",'ธ.ค.'!W33),IF('ธ.ค.'!W63="","",'ธ.ค.'!W63))</f>
        <v/>
      </c>
      <c r="JD33" s="139" t="str">
        <f>IF($B$2=1,IF('ธ.ค.'!X33="","",'ธ.ค.'!X33),IF('ธ.ค.'!X63="","",'ธ.ค.'!X63))</f>
        <v/>
      </c>
      <c r="JE33" s="139" t="str">
        <f>IF($B$2=1,IF('ธ.ค.'!Y33="","",'ธ.ค.'!Y33),IF('ธ.ค.'!Y63="","",'ธ.ค.'!Y63))</f>
        <v/>
      </c>
      <c r="JF33" s="139" t="str">
        <f>IF($B$2=1,IF('ธ.ค.'!Z33="","",'ธ.ค.'!Z33),IF('ธ.ค.'!Z63="","",'ธ.ค.'!Z63))</f>
        <v/>
      </c>
      <c r="JG33" s="139" t="str">
        <f>IF($B$2=1,IF('ธ.ค.'!AA33="","",'ธ.ค.'!AA33),IF('ธ.ค.'!AA63="","",'ธ.ค.'!AA63))</f>
        <v/>
      </c>
      <c r="JH33" s="139" t="str">
        <f>IF($B$2=1,IF('ธ.ค.'!AB33="","",'ธ.ค.'!AB33),IF('ธ.ค.'!AB63="","",'ธ.ค.'!AB63))</f>
        <v/>
      </c>
      <c r="JI33" s="139" t="str">
        <f>IF($B$2=1,IF('ธ.ค.'!AC33="","",'ธ.ค.'!AC33),IF('ธ.ค.'!AC63="","",'ธ.ค.'!AC63))</f>
        <v/>
      </c>
      <c r="JJ33" s="139" t="str">
        <f>IF($B$2=1,IF('ธ.ค.'!AD33="","",'ธ.ค.'!AD33),IF('ธ.ค.'!AD63="","",'ธ.ค.'!AD63))</f>
        <v/>
      </c>
      <c r="JK33" s="139" t="str">
        <f>IF($B$2=1,IF('ธ.ค.'!AE33="","",'ธ.ค.'!AE33),IF('ธ.ค.'!AE63="","",'ธ.ค.'!AE63))</f>
        <v/>
      </c>
      <c r="JL33" s="139" t="str">
        <f>IF($B$2=1,IF('ธ.ค.'!AF33="","",'ธ.ค.'!AF33),IF('ธ.ค.'!AF63="","",'ธ.ค.'!AF63))</f>
        <v/>
      </c>
      <c r="JM33" s="139" t="str">
        <f>IF($B$2=1,IF('ธ.ค.'!AG33="","",'ธ.ค.'!AG33),IF('ธ.ค.'!AG63="","",'ธ.ค.'!AG63))</f>
        <v/>
      </c>
      <c r="JN33" s="139" t="str">
        <f>IF($B$2=1,IF('ธ.ค.'!AH33="","",'ธ.ค.'!AH33),IF('ธ.ค.'!AH63="","",'ธ.ค.'!AH63))</f>
        <v/>
      </c>
      <c r="JO33" s="139" t="str">
        <f>IF($B$2=1,IF('ธ.ค.'!AI33="","",'ธ.ค.'!AI33),IF('ธ.ค.'!AI63="","",'ธ.ค.'!AI63))</f>
        <v/>
      </c>
      <c r="JP33" s="138">
        <f t="shared" si="18"/>
        <v>30</v>
      </c>
      <c r="JQ33" s="139"/>
      <c r="JR33" s="139" t="str">
        <f>IF($B$2=1,IF('ม.ค.'!D33="","",'ม.ค.'!D33),IF('ม.ค.'!D63="","",'ม.ค.'!D63))</f>
        <v/>
      </c>
      <c r="JS33" s="139" t="str">
        <f>IF($B$2=1,IF('ม.ค.'!E33="","",'ม.ค.'!E33),IF('ม.ค.'!E63="","",'ม.ค.'!E63))</f>
        <v/>
      </c>
      <c r="JT33" s="139" t="str">
        <f>IF($B$2=1,IF('ม.ค.'!F33="","",'ม.ค.'!F33),IF('ม.ค.'!F63="","",'ม.ค.'!F63))</f>
        <v/>
      </c>
      <c r="JU33" s="139" t="str">
        <f>IF($B$2=1,IF('ม.ค.'!G33="","",'ม.ค.'!G33),IF('ม.ค.'!G63="","",'ม.ค.'!G63))</f>
        <v/>
      </c>
      <c r="JV33" s="139" t="str">
        <f>IF($B$2=1,IF('ม.ค.'!H33="","",'ม.ค.'!H33),IF('ม.ค.'!H63="","",'ม.ค.'!H63))</f>
        <v/>
      </c>
      <c r="JW33" s="139" t="str">
        <f>IF($B$2=1,IF('ม.ค.'!I33="","",'ม.ค.'!I33),IF('ม.ค.'!I63="","",'ม.ค.'!I63))</f>
        <v/>
      </c>
      <c r="JX33" s="139" t="str">
        <f>IF($B$2=1,IF('ม.ค.'!J33="","",'ม.ค.'!J33),IF('ม.ค.'!J63="","",'ม.ค.'!J63))</f>
        <v/>
      </c>
      <c r="JY33" s="139" t="str">
        <f>IF($B$2=1,IF('ม.ค.'!K33="","",'ม.ค.'!K33),IF('ม.ค.'!K63="","",'ม.ค.'!K63))</f>
        <v/>
      </c>
      <c r="JZ33" s="139" t="str">
        <f>IF($B$2=1,IF('ม.ค.'!L33="","",'ม.ค.'!L33),IF('ม.ค.'!L63="","",'ม.ค.'!L63))</f>
        <v/>
      </c>
      <c r="KA33" s="139" t="str">
        <f>IF($B$2=1,IF('ม.ค.'!M33="","",'ม.ค.'!M33),IF('ม.ค.'!M63="","",'ม.ค.'!M63))</f>
        <v/>
      </c>
      <c r="KB33" s="139" t="str">
        <f>IF($B$2=1,IF('ม.ค.'!N33="","",'ม.ค.'!N33),IF('ม.ค.'!N63="","",'ม.ค.'!N63))</f>
        <v/>
      </c>
      <c r="KC33" s="139" t="str">
        <f>IF($B$2=1,IF('ม.ค.'!O33="","",'ม.ค.'!O33),IF('ม.ค.'!O63="","",'ม.ค.'!O63))</f>
        <v/>
      </c>
      <c r="KD33" s="139" t="str">
        <f>IF($B$2=1,IF('ม.ค.'!P33="","",'ม.ค.'!P33),IF('ม.ค.'!P63="","",'ม.ค.'!P63))</f>
        <v/>
      </c>
      <c r="KE33" s="139" t="str">
        <f>IF($B$2=1,IF('ม.ค.'!Q33="","",'ม.ค.'!Q33),IF('ม.ค.'!Q63="","",'ม.ค.'!Q63))</f>
        <v/>
      </c>
      <c r="KF33" s="139" t="str">
        <f>IF($B$2=1,IF('ม.ค.'!R33="","",'ม.ค.'!R33),IF('ม.ค.'!R63="","",'ม.ค.'!R63))</f>
        <v/>
      </c>
      <c r="KG33" s="139" t="str">
        <f>IF($B$2=1,IF('ม.ค.'!S33="","",'ม.ค.'!S33),IF('ม.ค.'!S63="","",'ม.ค.'!S63))</f>
        <v/>
      </c>
      <c r="KH33" s="139" t="str">
        <f>IF($B$2=1,IF('ม.ค.'!T33="","",'ม.ค.'!T33),IF('ม.ค.'!T63="","",'ม.ค.'!T63))</f>
        <v/>
      </c>
      <c r="KI33" s="139" t="str">
        <f>IF($B$2=1,IF('ม.ค.'!U33="","",'ม.ค.'!U33),IF('ม.ค.'!U63="","",'ม.ค.'!U63))</f>
        <v/>
      </c>
      <c r="KJ33" s="139" t="str">
        <f>IF($B$2=1,IF('ม.ค.'!V33="","",'ม.ค.'!V33),IF('ม.ค.'!V63="","",'ม.ค.'!V63))</f>
        <v/>
      </c>
      <c r="KK33" s="139" t="str">
        <f>IF($B$2=1,IF('ม.ค.'!W33="","",'ม.ค.'!W33),IF('ม.ค.'!W63="","",'ม.ค.'!W63))</f>
        <v/>
      </c>
      <c r="KL33" s="139" t="str">
        <f>IF($B$2=1,IF('ม.ค.'!X33="","",'ม.ค.'!X33),IF('ม.ค.'!X63="","",'ม.ค.'!X63))</f>
        <v/>
      </c>
      <c r="KM33" s="139" t="str">
        <f>IF($B$2=1,IF('ม.ค.'!Y33="","",'ม.ค.'!Y33),IF('ม.ค.'!Y63="","",'ม.ค.'!Y63))</f>
        <v/>
      </c>
      <c r="KN33" s="139" t="str">
        <f>IF($B$2=1,IF('ม.ค.'!Z33="","",'ม.ค.'!Z33),IF('ม.ค.'!Z63="","",'ม.ค.'!Z63))</f>
        <v/>
      </c>
      <c r="KO33" s="139" t="str">
        <f>IF($B$2=1,IF('ม.ค.'!AA33="","",'ม.ค.'!AA33),IF('ม.ค.'!AA63="","",'ม.ค.'!AA63))</f>
        <v/>
      </c>
      <c r="KP33" s="139" t="str">
        <f>IF($B$2=1,IF('ม.ค.'!AB33="","",'ม.ค.'!AB33),IF('ม.ค.'!AB63="","",'ม.ค.'!AB63))</f>
        <v/>
      </c>
      <c r="KQ33" s="139" t="str">
        <f>IF($B$2=1,IF('ม.ค.'!AC33="","",'ม.ค.'!AC33),IF('ม.ค.'!AC63="","",'ม.ค.'!AC63))</f>
        <v/>
      </c>
      <c r="KR33" s="139" t="str">
        <f>IF($B$2=1,IF('ม.ค.'!AD33="","",'ม.ค.'!AD33),IF('ม.ค.'!AD63="","",'ม.ค.'!AD63))</f>
        <v/>
      </c>
      <c r="KS33" s="139" t="str">
        <f>IF($B$2=1,IF('ม.ค.'!AE33="","",'ม.ค.'!AE33),IF('ม.ค.'!AE63="","",'ม.ค.'!AE63))</f>
        <v/>
      </c>
      <c r="KT33" s="139" t="str">
        <f>IF($B$2=1,IF('ม.ค.'!AF33="","",'ม.ค.'!AF33),IF('ม.ค.'!AF63="","",'ม.ค.'!AF63))</f>
        <v/>
      </c>
      <c r="KU33" s="139" t="str">
        <f>IF($B$2=1,IF('ม.ค.'!AG33="","",'ม.ค.'!AG33),IF('ม.ค.'!AG63="","",'ม.ค.'!AG63))</f>
        <v/>
      </c>
      <c r="KV33" s="139" t="str">
        <f>IF($B$2=1,IF('ม.ค.'!AH33="","",'ม.ค.'!AH33),IF('ม.ค.'!AH63="","",'ม.ค.'!AH63))</f>
        <v/>
      </c>
      <c r="KW33" s="139" t="str">
        <f>IF($B$2=1,IF('ม.ค.'!AI33="","",'ม.ค.'!AI33),IF('ม.ค.'!AI63="","",'ม.ค.'!AI63))</f>
        <v/>
      </c>
      <c r="KX33" s="138">
        <f t="shared" si="19"/>
        <v>30</v>
      </c>
      <c r="KY33" s="139"/>
      <c r="KZ33" s="139" t="str">
        <f>IF($B$2=1,IF('ก.พ.'!D33="","",'ก.พ.'!D33),IF('ก.พ.'!D63="","",'ก.พ.'!D63))</f>
        <v/>
      </c>
      <c r="LA33" s="139" t="str">
        <f>IF($B$2=1,IF('ก.พ.'!E33="","",'ก.พ.'!E33),IF('ก.พ.'!E63="","",'ก.พ.'!E63))</f>
        <v/>
      </c>
      <c r="LB33" s="139" t="str">
        <f>IF($B$2=1,IF('ก.พ.'!F33="","",'ก.พ.'!F33),IF('ก.พ.'!F63="","",'ก.พ.'!F63))</f>
        <v/>
      </c>
      <c r="LC33" s="139" t="str">
        <f>IF($B$2=1,IF('ก.พ.'!G33="","",'ก.พ.'!G33),IF('ก.พ.'!G63="","",'ก.พ.'!G63))</f>
        <v/>
      </c>
      <c r="LD33" s="139" t="str">
        <f>IF($B$2=1,IF('ก.พ.'!H33="","",'ก.พ.'!H33),IF('ก.พ.'!H63="","",'ก.พ.'!H63))</f>
        <v/>
      </c>
      <c r="LE33" s="139" t="str">
        <f>IF($B$2=1,IF('ก.พ.'!I33="","",'ก.พ.'!I33),IF('ก.พ.'!I63="","",'ก.พ.'!I63))</f>
        <v/>
      </c>
      <c r="LF33" s="139" t="str">
        <f>IF($B$2=1,IF('ก.พ.'!J33="","",'ก.พ.'!J33),IF('ก.พ.'!J63="","",'ก.พ.'!J63))</f>
        <v/>
      </c>
      <c r="LG33" s="139" t="str">
        <f>IF($B$2=1,IF('ก.พ.'!K33="","",'ก.พ.'!K33),IF('ก.พ.'!K63="","",'ก.พ.'!K63))</f>
        <v/>
      </c>
      <c r="LH33" s="139" t="str">
        <f>IF($B$2=1,IF('ก.พ.'!L33="","",'ก.พ.'!L33),IF('ก.พ.'!L63="","",'ก.พ.'!L63))</f>
        <v/>
      </c>
      <c r="LI33" s="139" t="str">
        <f>IF($B$2=1,IF('ก.พ.'!M33="","",'ก.พ.'!M33),IF('ก.พ.'!M63="","",'ก.พ.'!M63))</f>
        <v/>
      </c>
      <c r="LJ33" s="139" t="str">
        <f>IF($B$2=1,IF('ก.พ.'!N33="","",'ก.พ.'!N33),IF('ก.พ.'!N63="","",'ก.พ.'!N63))</f>
        <v/>
      </c>
      <c r="LK33" s="139" t="str">
        <f>IF($B$2=1,IF('ก.พ.'!O33="","",'ก.พ.'!O33),IF('ก.พ.'!O63="","",'ก.พ.'!O63))</f>
        <v/>
      </c>
      <c r="LL33" s="139" t="str">
        <f>IF($B$2=1,IF('ก.พ.'!P33="","",'ก.พ.'!P33),IF('ก.พ.'!P63="","",'ก.พ.'!P63))</f>
        <v/>
      </c>
      <c r="LM33" s="139" t="str">
        <f>IF($B$2=1,IF('ก.พ.'!Q33="","",'ก.พ.'!Q33),IF('ก.พ.'!Q63="","",'ก.พ.'!Q63))</f>
        <v/>
      </c>
      <c r="LN33" s="139" t="str">
        <f>IF($B$2=1,IF('ก.พ.'!R33="","",'ก.พ.'!R33),IF('ก.พ.'!R63="","",'ก.พ.'!R63))</f>
        <v/>
      </c>
      <c r="LO33" s="139" t="str">
        <f>IF($B$2=1,IF('ก.พ.'!S33="","",'ก.พ.'!S33),IF('ก.พ.'!S63="","",'ก.พ.'!S63))</f>
        <v/>
      </c>
      <c r="LP33" s="139" t="str">
        <f>IF($B$2=1,IF('ก.พ.'!T33="","",'ก.พ.'!T33),IF('ก.พ.'!T63="","",'ก.พ.'!T63))</f>
        <v/>
      </c>
      <c r="LQ33" s="139" t="str">
        <f>IF($B$2=1,IF('ก.พ.'!U33="","",'ก.พ.'!U33),IF('ก.พ.'!U63="","",'ก.พ.'!U63))</f>
        <v/>
      </c>
      <c r="LR33" s="139" t="str">
        <f>IF($B$2=1,IF('ก.พ.'!V33="","",'ก.พ.'!V33),IF('ก.พ.'!V63="","",'ก.พ.'!V63))</f>
        <v/>
      </c>
      <c r="LS33" s="139" t="str">
        <f>IF($B$2=1,IF('ก.พ.'!W33="","",'ก.พ.'!W33),IF('ก.พ.'!W63="","",'ก.พ.'!W63))</f>
        <v/>
      </c>
      <c r="LT33" s="139" t="str">
        <f>IF($B$2=1,IF('ก.พ.'!X33="","",'ก.พ.'!X33),IF('ก.พ.'!X63="","",'ก.พ.'!X63))</f>
        <v/>
      </c>
      <c r="LU33" s="139" t="str">
        <f>IF($B$2=1,IF('ก.พ.'!Y33="","",'ก.พ.'!Y33),IF('ก.พ.'!Y63="","",'ก.พ.'!Y63))</f>
        <v/>
      </c>
      <c r="LV33" s="139" t="str">
        <f>IF($B$2=1,IF('ก.พ.'!Z33="","",'ก.พ.'!Z33),IF('ก.พ.'!Z63="","",'ก.พ.'!Z63))</f>
        <v/>
      </c>
      <c r="LW33" s="139" t="str">
        <f>IF($B$2=1,IF('ก.พ.'!AA33="","",'ก.พ.'!AA33),IF('ก.พ.'!AA63="","",'ก.พ.'!AA63))</f>
        <v/>
      </c>
      <c r="LX33" s="139" t="str">
        <f>IF($B$2=1,IF('ก.พ.'!AB33="","",'ก.พ.'!AB33),IF('ก.พ.'!AB63="","",'ก.พ.'!AB63))</f>
        <v/>
      </c>
      <c r="LY33" s="139" t="str">
        <f>IF($B$2=1,IF('ก.พ.'!AC33="","",'ก.พ.'!AC33),IF('ก.พ.'!AC63="","",'ก.พ.'!AC63))</f>
        <v/>
      </c>
      <c r="LZ33" s="139" t="str">
        <f>IF($B$2=1,IF('ก.พ.'!AD33="","",'ก.พ.'!AD33),IF('ก.พ.'!AD63="","",'ก.พ.'!AD63))</f>
        <v/>
      </c>
      <c r="MA33" s="139" t="str">
        <f>IF($B$2=1,IF('ก.พ.'!AE33="","",'ก.พ.'!AE33),IF('ก.พ.'!AE63="","",'ก.พ.'!AE63))</f>
        <v/>
      </c>
      <c r="MB33" s="139" t="str">
        <f>IF($B$2=1,IF('ก.พ.'!AF33="","",'ก.พ.'!AF33),IF('ก.พ.'!AF63="","",'ก.พ.'!AF63))</f>
        <v/>
      </c>
      <c r="MC33" s="139" t="str">
        <f>IF($B$2=1,IF('ก.พ.'!AG33="","",'ก.พ.'!AG33),IF('ก.พ.'!AG63="","",'ก.พ.'!AG63))</f>
        <v/>
      </c>
      <c r="MD33" s="139" t="str">
        <f>IF($B$2=1,IF('ก.พ.'!AH33="","",'ก.พ.'!AH33),IF('ก.พ.'!AH63="","",'ก.พ.'!AH63))</f>
        <v/>
      </c>
      <c r="ME33" s="139" t="str">
        <f>IF($B$2=1,IF('ก.พ.'!AI33="","",'ก.พ.'!AI33),IF('ก.พ.'!AI63="","",'ก.พ.'!AI63))</f>
        <v/>
      </c>
      <c r="MF33" s="138">
        <f t="shared" si="20"/>
        <v>30</v>
      </c>
      <c r="MG33" s="139"/>
      <c r="MH33" s="139" t="str">
        <f>IF($B$2=1,IF('มี.ค.'!D33="","",'มี.ค.'!D33),IF('มี.ค.'!D63="","",'มี.ค.'!D63))</f>
        <v/>
      </c>
      <c r="MI33" s="139" t="str">
        <f>IF($B$2=1,IF('มี.ค.'!E33="","",'มี.ค.'!E33),IF('มี.ค.'!E63="","",'มี.ค.'!E63))</f>
        <v/>
      </c>
      <c r="MJ33" s="139" t="str">
        <f>IF($B$2=1,IF('มี.ค.'!F33="","",'มี.ค.'!F33),IF('มี.ค.'!F63="","",'มี.ค.'!F63))</f>
        <v/>
      </c>
      <c r="MK33" s="139" t="str">
        <f>IF($B$2=1,IF('มี.ค.'!G33="","",'มี.ค.'!G33),IF('มี.ค.'!G63="","",'มี.ค.'!G63))</f>
        <v/>
      </c>
      <c r="ML33" s="139" t="str">
        <f>IF($B$2=1,IF('มี.ค.'!H33="","",'มี.ค.'!H33),IF('มี.ค.'!H63="","",'มี.ค.'!H63))</f>
        <v/>
      </c>
      <c r="MM33" s="139" t="str">
        <f>IF($B$2=1,IF('มี.ค.'!I33="","",'มี.ค.'!I33),IF('มี.ค.'!I63="","",'มี.ค.'!I63))</f>
        <v/>
      </c>
      <c r="MN33" s="139" t="str">
        <f>IF($B$2=1,IF('มี.ค.'!J33="","",'มี.ค.'!J33),IF('มี.ค.'!J63="","",'มี.ค.'!J63))</f>
        <v/>
      </c>
      <c r="MO33" s="139" t="str">
        <f>IF($B$2=1,IF('มี.ค.'!K33="","",'มี.ค.'!K33),IF('มี.ค.'!K63="","",'มี.ค.'!K63))</f>
        <v/>
      </c>
      <c r="MP33" s="139" t="str">
        <f>IF($B$2=1,IF('มี.ค.'!L33="","",'มี.ค.'!L33),IF('มี.ค.'!L63="","",'มี.ค.'!L63))</f>
        <v/>
      </c>
      <c r="MQ33" s="139" t="str">
        <f>IF($B$2=1,IF('มี.ค.'!M33="","",'มี.ค.'!M33),IF('มี.ค.'!M63="","",'มี.ค.'!M63))</f>
        <v/>
      </c>
      <c r="MR33" s="139" t="str">
        <f>IF($B$2=1,IF('มี.ค.'!N33="","",'มี.ค.'!N33),IF('มี.ค.'!N63="","",'มี.ค.'!N63))</f>
        <v/>
      </c>
      <c r="MS33" s="139" t="str">
        <f>IF($B$2=1,IF('มี.ค.'!O33="","",'มี.ค.'!O33),IF('มี.ค.'!O63="","",'มี.ค.'!O63))</f>
        <v/>
      </c>
      <c r="MT33" s="139" t="str">
        <f>IF($B$2=1,IF('มี.ค.'!P33="","",'มี.ค.'!P33),IF('มี.ค.'!P63="","",'มี.ค.'!P63))</f>
        <v/>
      </c>
      <c r="MU33" s="139" t="str">
        <f>IF($B$2=1,IF('มี.ค.'!Q33="","",'มี.ค.'!Q33),IF('มี.ค.'!Q63="","",'มี.ค.'!Q63))</f>
        <v/>
      </c>
      <c r="MV33" s="139" t="str">
        <f>IF($B$2=1,IF('มี.ค.'!R33="","",'มี.ค.'!R33),IF('มี.ค.'!R63="","",'มี.ค.'!R63))</f>
        <v/>
      </c>
      <c r="MW33" s="139" t="str">
        <f>IF($B$2=1,IF('มี.ค.'!S33="","",'มี.ค.'!S33),IF('มี.ค.'!S63="","",'มี.ค.'!S63))</f>
        <v/>
      </c>
      <c r="MX33" s="139" t="str">
        <f>IF($B$2=1,IF('มี.ค.'!T33="","",'มี.ค.'!T33),IF('มี.ค.'!T63="","",'มี.ค.'!T63))</f>
        <v/>
      </c>
      <c r="MY33" s="139" t="str">
        <f>IF($B$2=1,IF('มี.ค.'!U33="","",'มี.ค.'!U33),IF('มี.ค.'!U63="","",'มี.ค.'!U63))</f>
        <v/>
      </c>
      <c r="MZ33" s="139" t="str">
        <f>IF($B$2=1,IF('มี.ค.'!V33="","",'มี.ค.'!V33),IF('มี.ค.'!V63="","",'มี.ค.'!V63))</f>
        <v/>
      </c>
      <c r="NA33" s="139" t="str">
        <f>IF($B$2=1,IF('มี.ค.'!W33="","",'มี.ค.'!W33),IF('มี.ค.'!W63="","",'มี.ค.'!W63))</f>
        <v/>
      </c>
      <c r="NB33" s="139" t="str">
        <f>IF($B$2=1,IF('มี.ค.'!X33="","",'มี.ค.'!X33),IF('มี.ค.'!X63="","",'มี.ค.'!X63))</f>
        <v/>
      </c>
      <c r="NC33" s="139" t="str">
        <f>IF($B$2=1,IF('มี.ค.'!Y33="","",'มี.ค.'!Y33),IF('มี.ค.'!Y63="","",'มี.ค.'!Y63))</f>
        <v/>
      </c>
      <c r="ND33" s="139" t="str">
        <f>IF($B$2=1,IF('มี.ค.'!Z33="","",'มี.ค.'!Z33),IF('มี.ค.'!Z63="","",'มี.ค.'!Z63))</f>
        <v/>
      </c>
      <c r="NE33" s="139" t="str">
        <f>IF($B$2=1,IF('มี.ค.'!AA33="","",'มี.ค.'!AA33),IF('มี.ค.'!AA63="","",'มี.ค.'!AA63))</f>
        <v/>
      </c>
      <c r="NF33" s="139" t="str">
        <f>IF($B$2=1,IF('มี.ค.'!AB33="","",'มี.ค.'!AB33),IF('มี.ค.'!AB63="","",'มี.ค.'!AB63))</f>
        <v/>
      </c>
      <c r="NG33" s="139" t="str">
        <f>IF($B$2=1,IF('มี.ค.'!AC33="","",'มี.ค.'!AC33),IF('มี.ค.'!AC63="","",'มี.ค.'!AC63))</f>
        <v/>
      </c>
      <c r="NH33" s="139" t="str">
        <f>IF($B$2=1,IF('มี.ค.'!AD33="","",'มี.ค.'!AD33),IF('มี.ค.'!AD63="","",'มี.ค.'!AD63))</f>
        <v/>
      </c>
      <c r="NI33" s="139" t="str">
        <f>IF($B$2=1,IF('มี.ค.'!AE33="","",'มี.ค.'!AE33),IF('มี.ค.'!AE63="","",'มี.ค.'!AE63))</f>
        <v/>
      </c>
      <c r="NJ33" s="139" t="str">
        <f>IF($B$2=1,IF('มี.ค.'!AF33="","",'มี.ค.'!AF33),IF('มี.ค.'!AF63="","",'มี.ค.'!AF63))</f>
        <v/>
      </c>
      <c r="NK33" s="139" t="str">
        <f>IF($B$2=1,IF('มี.ค.'!AG33="","",'มี.ค.'!AG33),IF('มี.ค.'!AG63="","",'มี.ค.'!AG63))</f>
        <v/>
      </c>
      <c r="NL33" s="139" t="str">
        <f>IF($B$2=1,IF('มี.ค.'!AH33="","",'มี.ค.'!AH33),IF('มี.ค.'!AH63="","",'มี.ค.'!AH63))</f>
        <v/>
      </c>
      <c r="NM33" s="139" t="str">
        <f>IF($B$2=1,IF('มี.ค.'!AI33="","",'มี.ค.'!AI33),IF('มี.ค.'!AI63="","",'มี.ค.'!AI63))</f>
        <v/>
      </c>
    </row>
    <row r="34" spans="1:377" ht="21" customHeight="1" x14ac:dyDescent="0.35">
      <c r="A34" s="125"/>
      <c r="B34" s="125"/>
      <c r="C34" s="125"/>
      <c r="D34" s="434" t="s">
        <v>214</v>
      </c>
      <c r="E34" s="435"/>
      <c r="F34" s="435"/>
      <c r="G34" s="436"/>
      <c r="H34" s="437" t="str">
        <f>IF('พ.ค.'!D64="","",'พ.ค.'!D64)</f>
        <v/>
      </c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  <c r="W34" s="438"/>
      <c r="X34" s="438"/>
      <c r="Y34" s="438"/>
      <c r="Z34" s="438"/>
      <c r="AA34" s="438"/>
      <c r="AB34" s="438"/>
      <c r="AC34" s="438"/>
      <c r="AD34" s="438"/>
      <c r="AE34" s="438"/>
      <c r="AF34" s="438"/>
      <c r="AG34" s="438"/>
      <c r="AH34" s="438"/>
      <c r="AI34" s="438"/>
      <c r="AJ34" s="438"/>
      <c r="AK34" s="439"/>
      <c r="AL34" s="434" t="s">
        <v>214</v>
      </c>
      <c r="AM34" s="435"/>
      <c r="AN34" s="435"/>
      <c r="AO34" s="436"/>
      <c r="AP34" s="437" t="str">
        <f>IF('มิ.ย.'!D64="","",'มิ.ย.'!D64)</f>
        <v/>
      </c>
      <c r="AQ34" s="438"/>
      <c r="AR34" s="438"/>
      <c r="AS34" s="438"/>
      <c r="AT34" s="438"/>
      <c r="AU34" s="438"/>
      <c r="AV34" s="438"/>
      <c r="AW34" s="438"/>
      <c r="AX34" s="438"/>
      <c r="AY34" s="438"/>
      <c r="AZ34" s="438"/>
      <c r="BA34" s="438"/>
      <c r="BB34" s="438"/>
      <c r="BC34" s="438"/>
      <c r="BD34" s="438"/>
      <c r="BE34" s="438"/>
      <c r="BF34" s="438"/>
      <c r="BG34" s="438"/>
      <c r="BH34" s="438"/>
      <c r="BI34" s="438"/>
      <c r="BJ34" s="438"/>
      <c r="BK34" s="438"/>
      <c r="BL34" s="438"/>
      <c r="BM34" s="438"/>
      <c r="BN34" s="438"/>
      <c r="BO34" s="438"/>
      <c r="BP34" s="438"/>
      <c r="BQ34" s="438"/>
      <c r="BR34" s="438"/>
      <c r="BS34" s="439"/>
      <c r="BT34" s="434" t="s">
        <v>214</v>
      </c>
      <c r="BU34" s="435"/>
      <c r="BV34" s="435"/>
      <c r="BW34" s="436"/>
      <c r="BX34" s="437" t="str">
        <f>IF('ก.ค.'!D64="","",'ก.ค.'!D64)</f>
        <v/>
      </c>
      <c r="BY34" s="438"/>
      <c r="BZ34" s="438"/>
      <c r="CA34" s="438"/>
      <c r="CB34" s="438"/>
      <c r="CC34" s="438"/>
      <c r="CD34" s="438"/>
      <c r="CE34" s="438"/>
      <c r="CF34" s="438"/>
      <c r="CG34" s="438"/>
      <c r="CH34" s="438"/>
      <c r="CI34" s="438"/>
      <c r="CJ34" s="438"/>
      <c r="CK34" s="438"/>
      <c r="CL34" s="438"/>
      <c r="CM34" s="438"/>
      <c r="CN34" s="438"/>
      <c r="CO34" s="438"/>
      <c r="CP34" s="438"/>
      <c r="CQ34" s="438"/>
      <c r="CR34" s="438"/>
      <c r="CS34" s="438"/>
      <c r="CT34" s="438"/>
      <c r="CU34" s="438"/>
      <c r="CV34" s="438"/>
      <c r="CW34" s="438"/>
      <c r="CX34" s="438"/>
      <c r="CY34" s="438"/>
      <c r="CZ34" s="438"/>
      <c r="DA34" s="439"/>
      <c r="DB34" s="434" t="s">
        <v>214</v>
      </c>
      <c r="DC34" s="435"/>
      <c r="DD34" s="435"/>
      <c r="DE34" s="436"/>
      <c r="DF34" s="437" t="str">
        <f>IF('ส.ค.'!D64="","",'ส.ค.'!D64)</f>
        <v/>
      </c>
      <c r="DG34" s="438"/>
      <c r="DH34" s="438"/>
      <c r="DI34" s="438"/>
      <c r="DJ34" s="438"/>
      <c r="DK34" s="438"/>
      <c r="DL34" s="438"/>
      <c r="DM34" s="438"/>
      <c r="DN34" s="438"/>
      <c r="DO34" s="438"/>
      <c r="DP34" s="438"/>
      <c r="DQ34" s="438"/>
      <c r="DR34" s="438"/>
      <c r="DS34" s="438"/>
      <c r="DT34" s="438"/>
      <c r="DU34" s="438"/>
      <c r="DV34" s="438"/>
      <c r="DW34" s="438"/>
      <c r="DX34" s="438"/>
      <c r="DY34" s="438"/>
      <c r="DZ34" s="438"/>
      <c r="EA34" s="438"/>
      <c r="EB34" s="438"/>
      <c r="EC34" s="438"/>
      <c r="ED34" s="438"/>
      <c r="EE34" s="438"/>
      <c r="EF34" s="438"/>
      <c r="EG34" s="438"/>
      <c r="EH34" s="438"/>
      <c r="EI34" s="439"/>
      <c r="EJ34" s="434" t="s">
        <v>214</v>
      </c>
      <c r="EK34" s="435"/>
      <c r="EL34" s="435"/>
      <c r="EM34" s="436"/>
      <c r="EN34" s="437" t="str">
        <f>IF('ก.ย.'!D64="","",'ก.ย.'!D64)</f>
        <v/>
      </c>
      <c r="EO34" s="438"/>
      <c r="EP34" s="438"/>
      <c r="EQ34" s="438"/>
      <c r="ER34" s="438"/>
      <c r="ES34" s="438"/>
      <c r="ET34" s="438"/>
      <c r="EU34" s="438"/>
      <c r="EV34" s="438"/>
      <c r="EW34" s="438"/>
      <c r="EX34" s="438"/>
      <c r="EY34" s="438"/>
      <c r="EZ34" s="438"/>
      <c r="FA34" s="438"/>
      <c r="FB34" s="438"/>
      <c r="FC34" s="438"/>
      <c r="FD34" s="438"/>
      <c r="FE34" s="438"/>
      <c r="FF34" s="438"/>
      <c r="FG34" s="438"/>
      <c r="FH34" s="438"/>
      <c r="FI34" s="438"/>
      <c r="FJ34" s="438"/>
      <c r="FK34" s="438"/>
      <c r="FL34" s="438"/>
      <c r="FM34" s="438"/>
      <c r="FN34" s="438"/>
      <c r="FO34" s="438"/>
      <c r="FP34" s="438"/>
      <c r="FQ34" s="439"/>
      <c r="FR34" s="434" t="s">
        <v>214</v>
      </c>
      <c r="FS34" s="435"/>
      <c r="FT34" s="435"/>
      <c r="FU34" s="436"/>
      <c r="FV34" s="437" t="str">
        <f>IF('ต.ค.'!D64="","",'ต.ค.'!D64)</f>
        <v/>
      </c>
      <c r="FW34" s="438"/>
      <c r="FX34" s="438"/>
      <c r="FY34" s="438"/>
      <c r="FZ34" s="438"/>
      <c r="GA34" s="438"/>
      <c r="GB34" s="438"/>
      <c r="GC34" s="438"/>
      <c r="GD34" s="438"/>
      <c r="GE34" s="438"/>
      <c r="GF34" s="438"/>
      <c r="GG34" s="438"/>
      <c r="GH34" s="438"/>
      <c r="GI34" s="438"/>
      <c r="GJ34" s="438"/>
      <c r="GK34" s="438"/>
      <c r="GL34" s="438"/>
      <c r="GM34" s="438"/>
      <c r="GN34" s="438"/>
      <c r="GO34" s="438"/>
      <c r="GP34" s="438"/>
      <c r="GQ34" s="438"/>
      <c r="GR34" s="438"/>
      <c r="GS34" s="438"/>
      <c r="GT34" s="438"/>
      <c r="GU34" s="438"/>
      <c r="GV34" s="438"/>
      <c r="GW34" s="438"/>
      <c r="GX34" s="438"/>
      <c r="GY34" s="439"/>
      <c r="GZ34" s="434" t="s">
        <v>214</v>
      </c>
      <c r="HA34" s="435"/>
      <c r="HB34" s="435"/>
      <c r="HC34" s="436"/>
      <c r="HD34" s="437" t="str">
        <f>IF('พ.ย.'!D64="","",'พ.ย.'!D64)</f>
        <v/>
      </c>
      <c r="HE34" s="438"/>
      <c r="HF34" s="438"/>
      <c r="HG34" s="438"/>
      <c r="HH34" s="438"/>
      <c r="HI34" s="438"/>
      <c r="HJ34" s="438"/>
      <c r="HK34" s="438"/>
      <c r="HL34" s="438"/>
      <c r="HM34" s="438"/>
      <c r="HN34" s="438"/>
      <c r="HO34" s="438"/>
      <c r="HP34" s="438"/>
      <c r="HQ34" s="438"/>
      <c r="HR34" s="438"/>
      <c r="HS34" s="438"/>
      <c r="HT34" s="438"/>
      <c r="HU34" s="438"/>
      <c r="HV34" s="438"/>
      <c r="HW34" s="438"/>
      <c r="HX34" s="438"/>
      <c r="HY34" s="438"/>
      <c r="HZ34" s="438"/>
      <c r="IA34" s="438"/>
      <c r="IB34" s="438"/>
      <c r="IC34" s="438"/>
      <c r="ID34" s="438"/>
      <c r="IE34" s="438"/>
      <c r="IF34" s="438"/>
      <c r="IG34" s="439"/>
      <c r="IH34" s="434" t="s">
        <v>214</v>
      </c>
      <c r="II34" s="435"/>
      <c r="IJ34" s="435"/>
      <c r="IK34" s="436"/>
      <c r="IL34" s="437" t="str">
        <f>IF('ธ.ค.'!D64="","",'ธ.ค.'!D64)</f>
        <v/>
      </c>
      <c r="IM34" s="438"/>
      <c r="IN34" s="438"/>
      <c r="IO34" s="438"/>
      <c r="IP34" s="438"/>
      <c r="IQ34" s="438"/>
      <c r="IR34" s="438"/>
      <c r="IS34" s="438"/>
      <c r="IT34" s="438"/>
      <c r="IU34" s="438"/>
      <c r="IV34" s="438"/>
      <c r="IW34" s="438"/>
      <c r="IX34" s="438"/>
      <c r="IY34" s="438"/>
      <c r="IZ34" s="438"/>
      <c r="JA34" s="438"/>
      <c r="JB34" s="438"/>
      <c r="JC34" s="438"/>
      <c r="JD34" s="438"/>
      <c r="JE34" s="438"/>
      <c r="JF34" s="438"/>
      <c r="JG34" s="438"/>
      <c r="JH34" s="438"/>
      <c r="JI34" s="438"/>
      <c r="JJ34" s="438"/>
      <c r="JK34" s="438"/>
      <c r="JL34" s="438"/>
      <c r="JM34" s="438"/>
      <c r="JN34" s="438"/>
      <c r="JO34" s="439"/>
      <c r="JP34" s="434" t="s">
        <v>214</v>
      </c>
      <c r="JQ34" s="435"/>
      <c r="JR34" s="435"/>
      <c r="JS34" s="436"/>
      <c r="JT34" s="437" t="str">
        <f>IF('ม.ค.'!D64="","",'ม.ค.'!D64)</f>
        <v/>
      </c>
      <c r="JU34" s="438"/>
      <c r="JV34" s="438"/>
      <c r="JW34" s="438"/>
      <c r="JX34" s="438"/>
      <c r="JY34" s="438"/>
      <c r="JZ34" s="438"/>
      <c r="KA34" s="438"/>
      <c r="KB34" s="438"/>
      <c r="KC34" s="438"/>
      <c r="KD34" s="438"/>
      <c r="KE34" s="438"/>
      <c r="KF34" s="438"/>
      <c r="KG34" s="438"/>
      <c r="KH34" s="438"/>
      <c r="KI34" s="438"/>
      <c r="KJ34" s="438"/>
      <c r="KK34" s="438"/>
      <c r="KL34" s="438"/>
      <c r="KM34" s="438"/>
      <c r="KN34" s="438"/>
      <c r="KO34" s="438"/>
      <c r="KP34" s="438"/>
      <c r="KQ34" s="438"/>
      <c r="KR34" s="438"/>
      <c r="KS34" s="438"/>
      <c r="KT34" s="438"/>
      <c r="KU34" s="438"/>
      <c r="KV34" s="438"/>
      <c r="KW34" s="439"/>
      <c r="KX34" s="434" t="s">
        <v>214</v>
      </c>
      <c r="KY34" s="435"/>
      <c r="KZ34" s="435"/>
      <c r="LA34" s="436"/>
      <c r="LB34" s="437" t="str">
        <f>IF('ก.พ.'!D64="","",'ก.พ.'!D64)</f>
        <v/>
      </c>
      <c r="LC34" s="438"/>
      <c r="LD34" s="438"/>
      <c r="LE34" s="438"/>
      <c r="LF34" s="438"/>
      <c r="LG34" s="438"/>
      <c r="LH34" s="438"/>
      <c r="LI34" s="438"/>
      <c r="LJ34" s="438"/>
      <c r="LK34" s="438"/>
      <c r="LL34" s="438"/>
      <c r="LM34" s="438"/>
      <c r="LN34" s="438"/>
      <c r="LO34" s="438"/>
      <c r="LP34" s="438"/>
      <c r="LQ34" s="438"/>
      <c r="LR34" s="438"/>
      <c r="LS34" s="438"/>
      <c r="LT34" s="438"/>
      <c r="LU34" s="438"/>
      <c r="LV34" s="438"/>
      <c r="LW34" s="438"/>
      <c r="LX34" s="438"/>
      <c r="LY34" s="438"/>
      <c r="LZ34" s="438"/>
      <c r="MA34" s="438"/>
      <c r="MB34" s="438"/>
      <c r="MC34" s="438"/>
      <c r="MD34" s="438"/>
      <c r="ME34" s="439"/>
      <c r="MF34" s="434" t="s">
        <v>214</v>
      </c>
      <c r="MG34" s="435"/>
      <c r="MH34" s="435"/>
      <c r="MI34" s="436"/>
      <c r="MJ34" s="437" t="str">
        <f>IF('มี.ค.'!D64="","",'มี.ค.'!D64)</f>
        <v/>
      </c>
      <c r="MK34" s="438"/>
      <c r="ML34" s="438"/>
      <c r="MM34" s="438"/>
      <c r="MN34" s="438"/>
      <c r="MO34" s="438"/>
      <c r="MP34" s="438"/>
      <c r="MQ34" s="438"/>
      <c r="MR34" s="438"/>
      <c r="MS34" s="438"/>
      <c r="MT34" s="438"/>
      <c r="MU34" s="438"/>
      <c r="MV34" s="438"/>
      <c r="MW34" s="438"/>
      <c r="MX34" s="438"/>
      <c r="MY34" s="438"/>
      <c r="MZ34" s="438"/>
      <c r="NA34" s="438"/>
      <c r="NB34" s="438"/>
      <c r="NC34" s="438"/>
      <c r="ND34" s="438"/>
      <c r="NE34" s="438"/>
      <c r="NF34" s="438"/>
      <c r="NG34" s="438"/>
      <c r="NH34" s="438"/>
      <c r="NI34" s="438"/>
      <c r="NJ34" s="438"/>
      <c r="NK34" s="438"/>
      <c r="NL34" s="438"/>
      <c r="NM34" s="439"/>
    </row>
  </sheetData>
  <sheetProtection algorithmName="SHA-512" hashValue="GpPY847RPKDJ8SSvMaEGPu91w2S/bLhV1bc/p/urJl3avmJJrMalEABW8AZCa6olblDQK7/K3lKPBF1iU8ezaQ==" saltValue="KCR1lIPL/koDJuNuCBwRWA==" spinCount="100000" sheet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7A8B75-4037-440B-BA4E-0D81DCF84996}">
          <x14:formula1>
            <xm:f>รายการ!$M$2:$M$3</xm:f>
          </x14:formula1>
          <xm:sqref>B2</xm:sqref>
        </x14:dataValidation>
        <x14:dataValidation type="list" allowBlank="1" showInputMessage="1" showErrorMessage="1" xr:uid="{D29BBA39-841F-410D-96D4-D663833C2DB1}">
          <x14:formula1>
            <xm:f>รายการ!$K$2:$K$36</xm:f>
          </x14:formula1>
          <xm:sqref>B1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C621-1D82-42E7-80CA-78ACD9589700}">
  <sheetPr>
    <pageSetUpPr fitToPage="1"/>
  </sheetPr>
  <dimension ref="A1:V33"/>
  <sheetViews>
    <sheetView showGridLines="0" workbookViewId="0">
      <selection activeCell="K11" sqref="K11"/>
    </sheetView>
  </sheetViews>
  <sheetFormatPr defaultRowHeight="21" x14ac:dyDescent="0.35"/>
  <cols>
    <col min="1" max="1" width="3.875" style="127" customWidth="1"/>
    <col min="2" max="2" width="22.375" style="127" customWidth="1"/>
    <col min="3" max="13" width="4.125" style="127" customWidth="1"/>
    <col min="14" max="17" width="3.625" style="127" customWidth="1"/>
    <col min="18" max="18" width="7.25" style="127" customWidth="1"/>
    <col min="19" max="19" width="6.5" style="127" customWidth="1"/>
    <col min="20" max="20" width="8.625" style="127" customWidth="1"/>
    <col min="21" max="21" width="23.75" style="127" customWidth="1"/>
    <col min="22" max="22" width="9.75" style="127" customWidth="1"/>
    <col min="23" max="16384" width="9" style="127"/>
  </cols>
  <sheetData>
    <row r="1" spans="1:22" ht="24" customHeight="1" x14ac:dyDescent="0.35">
      <c r="A1" s="446" t="s">
        <v>218</v>
      </c>
      <c r="B1" s="447" t="s">
        <v>220</v>
      </c>
      <c r="C1" s="450" t="s">
        <v>49</v>
      </c>
      <c r="D1" s="451"/>
      <c r="E1" s="451"/>
      <c r="F1" s="451"/>
      <c r="G1" s="451"/>
      <c r="H1" s="451"/>
      <c r="I1" s="451"/>
      <c r="J1" s="451"/>
      <c r="K1" s="451"/>
      <c r="L1" s="451"/>
      <c r="M1" s="452"/>
      <c r="N1" s="450" t="s">
        <v>221</v>
      </c>
      <c r="O1" s="451"/>
      <c r="P1" s="451"/>
      <c r="Q1" s="452"/>
      <c r="R1" s="445" t="s">
        <v>222</v>
      </c>
      <c r="S1" s="445" t="s">
        <v>114</v>
      </c>
      <c r="T1" s="210" t="s">
        <v>239</v>
      </c>
      <c r="U1" s="204" t="s">
        <v>243</v>
      </c>
      <c r="V1" s="21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446"/>
      <c r="B2" s="448"/>
      <c r="C2" s="140" t="s">
        <v>223</v>
      </c>
      <c r="D2" s="140" t="s">
        <v>224</v>
      </c>
      <c r="E2" s="140" t="s">
        <v>225</v>
      </c>
      <c r="F2" s="140" t="s">
        <v>226</v>
      </c>
      <c r="G2" s="140" t="s">
        <v>227</v>
      </c>
      <c r="H2" s="140" t="s">
        <v>228</v>
      </c>
      <c r="I2" s="140" t="s">
        <v>229</v>
      </c>
      <c r="J2" s="140" t="s">
        <v>230</v>
      </c>
      <c r="K2" s="140" t="s">
        <v>231</v>
      </c>
      <c r="L2" s="140" t="s">
        <v>232</v>
      </c>
      <c r="M2" s="140" t="s">
        <v>233</v>
      </c>
      <c r="N2" s="453">
        <f>SUM(C3:M3)</f>
        <v>205</v>
      </c>
      <c r="O2" s="454"/>
      <c r="P2" s="455"/>
      <c r="Q2" s="140" t="s">
        <v>64</v>
      </c>
      <c r="R2" s="445"/>
      <c r="S2" s="445"/>
      <c r="T2" s="206" t="s">
        <v>320</v>
      </c>
      <c r="U2" s="205">
        <v>1</v>
      </c>
      <c r="V2" s="207"/>
    </row>
    <row r="3" spans="1:22" x14ac:dyDescent="0.35">
      <c r="A3" s="446"/>
      <c r="B3" s="449"/>
      <c r="C3" s="141">
        <f>IF(สรุปเวลาเรียน!D5="","",สรุปเวลาเรียน!D5)</f>
        <v>11</v>
      </c>
      <c r="D3" s="141">
        <f>IF(สรุปเวลาเรียน!E5="","",สรุปเวลาเรียน!E5)</f>
        <v>21</v>
      </c>
      <c r="E3" s="141">
        <f>IF(สรุปเวลาเรียน!F5="","",สรุปเวลาเรียน!F5)</f>
        <v>18</v>
      </c>
      <c r="F3" s="141">
        <f>IF(สรุปเวลาเรียน!G5="","",สรุปเวลาเรียน!G5)</f>
        <v>22</v>
      </c>
      <c r="G3" s="141">
        <f>IF(สรุปเวลาเรียน!H5="","",สรุปเวลาเรียน!H5)</f>
        <v>22</v>
      </c>
      <c r="H3" s="141">
        <f>IF(สรุปเวลาเรียน!I5="","",สรุปเวลาเรียน!I5)</f>
        <v>6</v>
      </c>
      <c r="I3" s="141">
        <f>IF(สรุปเวลาเรียน!J5="","",สรุปเวลาเรียน!J5)</f>
        <v>22</v>
      </c>
      <c r="J3" s="141">
        <f>IF(สรุปเวลาเรียน!K5="","",สรุปเวลาเรียน!K5)</f>
        <v>20</v>
      </c>
      <c r="K3" s="141">
        <f>IF(สรุปเวลาเรียน!L5="","",สรุปเวลาเรียน!L5)</f>
        <v>21</v>
      </c>
      <c r="L3" s="141">
        <f>IF(สรุปเวลาเรียน!M5="","",สรุปเวลาเรียน!M5)</f>
        <v>20</v>
      </c>
      <c r="M3" s="141">
        <f>IF(สรุปเวลาเรียน!N5="","",สรุปเวลาเรียน!N5)</f>
        <v>22</v>
      </c>
      <c r="N3" s="140" t="s">
        <v>92</v>
      </c>
      <c r="O3" s="140" t="s">
        <v>89</v>
      </c>
      <c r="P3" s="140" t="s">
        <v>90</v>
      </c>
      <c r="Q3" s="140" t="s">
        <v>91</v>
      </c>
      <c r="R3" s="445"/>
      <c r="S3" s="445"/>
      <c r="T3" s="125"/>
      <c r="U3" s="125"/>
      <c r="V3" s="125"/>
    </row>
    <row r="4" spans="1:22" ht="21.75" customHeight="1" x14ac:dyDescent="0.35">
      <c r="A4" s="142">
        <f>IF(U2="","",IF(U2=1,1,31))</f>
        <v>1</v>
      </c>
      <c r="B4" s="145" t="str">
        <f>IF($U$2=1,IF(สรุปเวลาเรียน!C6="","",สรุปเวลาเรียน!C6),IF(สรุปเวลาเรียน!C36="","",สรุปเวลาเรียน!C36))</f>
        <v>เด็กชายทดสอบ  ทดสอบ</v>
      </c>
      <c r="C4" s="143">
        <f>IF($U$2=1,IF(สรุปเวลาเรียน!D6="","",สรุปเวลาเรียน!D6),IF(สรุปเวลาเรียน!D36="","",สรุปเวลาเรียน!D36))</f>
        <v>0</v>
      </c>
      <c r="D4" s="143">
        <f>IF($U$2=1,IF(สรุปเวลาเรียน!E6="","",สรุปเวลาเรียน!E6),IF(สรุปเวลาเรียน!E36="","",สรุปเวลาเรียน!E36))</f>
        <v>0</v>
      </c>
      <c r="E4" s="143">
        <f>IF($U$2=1,IF(สรุปเวลาเรียน!F6="","",สรุปเวลาเรียน!F6),IF(สรุปเวลาเรียน!F36="","",สรุปเวลาเรียน!F36))</f>
        <v>0</v>
      </c>
      <c r="F4" s="143">
        <f>IF($U$2=1,IF(สรุปเวลาเรียน!G6="","",สรุปเวลาเรียน!G6),IF(สรุปเวลาเรียน!G36="","",สรุปเวลาเรียน!G36))</f>
        <v>0</v>
      </c>
      <c r="G4" s="143">
        <f>IF($U$2=1,IF(สรุปเวลาเรียน!H6="","",สรุปเวลาเรียน!H6),IF(สรุปเวลาเรียน!H36="","",สรุปเวลาเรียน!H36))</f>
        <v>0</v>
      </c>
      <c r="H4" s="143">
        <f>IF($U$2=1,IF(สรุปเวลาเรียน!I6="","",สรุปเวลาเรียน!I6),IF(สรุปเวลาเรียน!I36="","",สรุปเวลาเรียน!I36))</f>
        <v>0</v>
      </c>
      <c r="I4" s="143">
        <f>IF($U$2=1,IF(สรุปเวลาเรียน!J6="","",สรุปเวลาเรียน!J6),IF(สรุปเวลาเรียน!J36="","",สรุปเวลาเรียน!J36))</f>
        <v>0</v>
      </c>
      <c r="J4" s="143">
        <f>IF($U$2=1,IF(สรุปเวลาเรียน!K6="","",สรุปเวลาเรียน!K6),IF(สรุปเวลาเรียน!K36="","",สรุปเวลาเรียน!K36))</f>
        <v>0</v>
      </c>
      <c r="K4" s="143">
        <f>IF($U$2=1,IF(สรุปเวลาเรียน!L6="","",สรุปเวลาเรียน!L6),IF(สรุปเวลาเรียน!L36="","",สรุปเวลาเรียน!L36))</f>
        <v>0</v>
      </c>
      <c r="L4" s="143">
        <f>IF($U$2=1,IF(สรุปเวลาเรียน!M6="","",สรุปเวลาเรียน!M6),IF(สรุปเวลาเรียน!M36="","",สรุปเวลาเรียน!M36))</f>
        <v>0</v>
      </c>
      <c r="M4" s="143">
        <f>IF($U$2=1,IF(สรุปเวลาเรียน!N6="","",สรุปเวลาเรียน!N6),IF(สรุปเวลาเรียน!N36="","",สรุปเวลาเรียน!N36))</f>
        <v>0</v>
      </c>
      <c r="N4" s="143">
        <f>IF($U$2=1,IF(สรุปเวลาเรียน!Q6="","",สรุปเวลาเรียน!Q6),IF(สรุปเวลาเรียน!Q36="","",สรุปเวลาเรียน!Q36))</f>
        <v>0</v>
      </c>
      <c r="O4" s="143">
        <f>IF($U$2=1,IF(สรุปเวลาเรียน!R6="","",สรุปเวลาเรียน!R6),IF(สรุปเวลาเรียน!R36="","",สรุปเวลาเรียน!R36))</f>
        <v>0</v>
      </c>
      <c r="P4" s="143">
        <f>IF($U$2=1,IF(สรุปเวลาเรียน!S6="","",สรุปเวลาเรียน!S6),IF(สรุปเวลาเรียน!S36="","",สรุปเวลาเรียน!S36))</f>
        <v>0</v>
      </c>
      <c r="Q4" s="143">
        <f>IF($U$2=1,IF(สรุปเวลาเรียน!T6="","",สรุปเวลาเรียน!T6),IF(สรุปเวลาเรียน!T36="","",สรุปเวลาเรียน!T36))</f>
        <v>0</v>
      </c>
      <c r="R4" s="144">
        <f>IF($U$2=1,IF(สรุปเวลาเรียน!U6="","",สรุปเวลาเรียน!U6),IF(สรุปเวลาเรียน!U36="","",สรุปเวลาเรียน!U36))</f>
        <v>0</v>
      </c>
      <c r="S4" s="144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125"/>
      <c r="U4" s="125"/>
      <c r="V4" s="125"/>
    </row>
    <row r="5" spans="1:22" ht="21.75" customHeight="1" x14ac:dyDescent="0.35">
      <c r="A5" s="142">
        <f>A4+1</f>
        <v>2</v>
      </c>
      <c r="B5" s="145" t="str">
        <f>IF($U$2=1,IF(สรุปเวลาเรียน!C7="","",สรุปเวลาเรียน!C7),IF(สรุปเวลาเรียน!C37="","",สรุปเวลาเรียน!C37))</f>
        <v>เด็กชายทดสอบ  ทดสอบ</v>
      </c>
      <c r="C5" s="143">
        <f>IF($U$2=1,IF(สรุปเวลาเรียน!D7="","",สรุปเวลาเรียน!D7),IF(สรุปเวลาเรียน!D37="","",สรุปเวลาเรียน!D37))</f>
        <v>0</v>
      </c>
      <c r="D5" s="143">
        <f>IF($U$2=1,IF(สรุปเวลาเรียน!E7="","",สรุปเวลาเรียน!E7),IF(สรุปเวลาเรียน!E37="","",สรุปเวลาเรียน!E37))</f>
        <v>0</v>
      </c>
      <c r="E5" s="143">
        <f>IF($U$2=1,IF(สรุปเวลาเรียน!F7="","",สรุปเวลาเรียน!F7),IF(สรุปเวลาเรียน!F37="","",สรุปเวลาเรียน!F37))</f>
        <v>0</v>
      </c>
      <c r="F5" s="143">
        <f>IF($U$2=1,IF(สรุปเวลาเรียน!G7="","",สรุปเวลาเรียน!G7),IF(สรุปเวลาเรียน!G37="","",สรุปเวลาเรียน!G37))</f>
        <v>0</v>
      </c>
      <c r="G5" s="143">
        <f>IF($U$2=1,IF(สรุปเวลาเรียน!H7="","",สรุปเวลาเรียน!H7),IF(สรุปเวลาเรียน!H37="","",สรุปเวลาเรียน!H37))</f>
        <v>0</v>
      </c>
      <c r="H5" s="143">
        <f>IF($U$2=1,IF(สรุปเวลาเรียน!I7="","",สรุปเวลาเรียน!I7),IF(สรุปเวลาเรียน!I37="","",สรุปเวลาเรียน!I37))</f>
        <v>0</v>
      </c>
      <c r="I5" s="143">
        <f>IF($U$2=1,IF(สรุปเวลาเรียน!J7="","",สรุปเวลาเรียน!J7),IF(สรุปเวลาเรียน!J37="","",สรุปเวลาเรียน!J37))</f>
        <v>0</v>
      </c>
      <c r="J5" s="143">
        <f>IF($U$2=1,IF(สรุปเวลาเรียน!K7="","",สรุปเวลาเรียน!K7),IF(สรุปเวลาเรียน!K37="","",สรุปเวลาเรียน!K37))</f>
        <v>0</v>
      </c>
      <c r="K5" s="143">
        <f>IF($U$2=1,IF(สรุปเวลาเรียน!L7="","",สรุปเวลาเรียน!L7),IF(สรุปเวลาเรียน!L37="","",สรุปเวลาเรียน!L37))</f>
        <v>0</v>
      </c>
      <c r="L5" s="143">
        <f>IF($U$2=1,IF(สรุปเวลาเรียน!M7="","",สรุปเวลาเรียน!M7),IF(สรุปเวลาเรียน!M37="","",สรุปเวลาเรียน!M37))</f>
        <v>0</v>
      </c>
      <c r="M5" s="143">
        <f>IF($U$2=1,IF(สรุปเวลาเรียน!N7="","",สรุปเวลาเรียน!N7),IF(สรุปเวลาเรียน!N37="","",สรุปเวลาเรียน!N37))</f>
        <v>0</v>
      </c>
      <c r="N5" s="143">
        <f>IF($U$2=1,IF(สรุปเวลาเรียน!Q7="","",สรุปเวลาเรียน!Q7),IF(สรุปเวลาเรียน!Q37="","",สรุปเวลาเรียน!Q37))</f>
        <v>0</v>
      </c>
      <c r="O5" s="143">
        <f>IF($U$2=1,IF(สรุปเวลาเรียน!R7="","",สรุปเวลาเรียน!R7),IF(สรุปเวลาเรียน!R37="","",สรุปเวลาเรียน!R37))</f>
        <v>0</v>
      </c>
      <c r="P5" s="143">
        <f>IF($U$2=1,IF(สรุปเวลาเรียน!S7="","",สรุปเวลาเรียน!S7),IF(สรุปเวลาเรียน!S37="","",สรุปเวลาเรียน!S37))</f>
        <v>0</v>
      </c>
      <c r="Q5" s="143">
        <f>IF($U$2=1,IF(สรุปเวลาเรียน!T7="","",สรุปเวลาเรียน!T7),IF(สรุปเวลาเรียน!T37="","",สรุปเวลาเรียน!T37))</f>
        <v>0</v>
      </c>
      <c r="R5" s="144" t="str">
        <f>IF($U$2=1,IF(สรุปเวลาเรียน!U7="","",สรุปเวลาเรียน!U7),IF(สรุปเวลาเรียน!U37="","",สรุปเวลาเรียน!U37))</f>
        <v>ย้ายออก</v>
      </c>
      <c r="S5" s="144" t="str">
        <f>IF($U$2=1,IF(สรุปเวลาเรียน!V7="","",สรุปเวลาเรียน!V7),IF(สรุปเวลาเรียน!V37="","",สรุปเวลาเรียน!V37))</f>
        <v>ย้ายออก</v>
      </c>
      <c r="T5" s="125"/>
      <c r="U5" s="125"/>
      <c r="V5" s="125"/>
    </row>
    <row r="6" spans="1:22" ht="21.75" customHeight="1" x14ac:dyDescent="0.35">
      <c r="A6" s="142">
        <f t="shared" ref="A6:A33" si="0">A5+1</f>
        <v>3</v>
      </c>
      <c r="B6" s="145" t="str">
        <f>IF($U$2=1,IF(สรุปเวลาเรียน!C8="","",สรุปเวลาเรียน!C8),IF(สรุปเวลาเรียน!C38="","",สรุปเวลาเรียน!C38))</f>
        <v>เด็กหญิงทดสอบ  ทดสอบ</v>
      </c>
      <c r="C6" s="143">
        <f>IF($U$2=1,IF(สรุปเวลาเรียน!D8="","",สรุปเวลาเรียน!D8),IF(สรุปเวลาเรียน!D38="","",สรุปเวลาเรียน!D38))</f>
        <v>0</v>
      </c>
      <c r="D6" s="143">
        <f>IF($U$2=1,IF(สรุปเวลาเรียน!E8="","",สรุปเวลาเรียน!E8),IF(สรุปเวลาเรียน!E38="","",สรุปเวลาเรียน!E38))</f>
        <v>0</v>
      </c>
      <c r="E6" s="143">
        <f>IF($U$2=1,IF(สรุปเวลาเรียน!F8="","",สรุปเวลาเรียน!F8),IF(สรุปเวลาเรียน!F38="","",สรุปเวลาเรียน!F38))</f>
        <v>0</v>
      </c>
      <c r="F6" s="143">
        <f>IF($U$2=1,IF(สรุปเวลาเรียน!G8="","",สรุปเวลาเรียน!G8),IF(สรุปเวลาเรียน!G38="","",สรุปเวลาเรียน!G38))</f>
        <v>0</v>
      </c>
      <c r="G6" s="143">
        <f>IF($U$2=1,IF(สรุปเวลาเรียน!H8="","",สรุปเวลาเรียน!H8),IF(สรุปเวลาเรียน!H38="","",สรุปเวลาเรียน!H38))</f>
        <v>0</v>
      </c>
      <c r="H6" s="143">
        <f>IF($U$2=1,IF(สรุปเวลาเรียน!I8="","",สรุปเวลาเรียน!I8),IF(สรุปเวลาเรียน!I38="","",สรุปเวลาเรียน!I38))</f>
        <v>0</v>
      </c>
      <c r="I6" s="143">
        <f>IF($U$2=1,IF(สรุปเวลาเรียน!J8="","",สรุปเวลาเรียน!J8),IF(สรุปเวลาเรียน!J38="","",สรุปเวลาเรียน!J38))</f>
        <v>0</v>
      </c>
      <c r="J6" s="143">
        <f>IF($U$2=1,IF(สรุปเวลาเรียน!K8="","",สรุปเวลาเรียน!K8),IF(สรุปเวลาเรียน!K38="","",สรุปเวลาเรียน!K38))</f>
        <v>0</v>
      </c>
      <c r="K6" s="143">
        <f>IF($U$2=1,IF(สรุปเวลาเรียน!L8="","",สรุปเวลาเรียน!L8),IF(สรุปเวลาเรียน!L38="","",สรุปเวลาเรียน!L38))</f>
        <v>0</v>
      </c>
      <c r="L6" s="143">
        <f>IF($U$2=1,IF(สรุปเวลาเรียน!M8="","",สรุปเวลาเรียน!M8),IF(สรุปเวลาเรียน!M38="","",สรุปเวลาเรียน!M38))</f>
        <v>0</v>
      </c>
      <c r="M6" s="143">
        <f>IF($U$2=1,IF(สรุปเวลาเรียน!N8="","",สรุปเวลาเรียน!N8),IF(สรุปเวลาเรียน!N38="","",สรุปเวลาเรียน!N38))</f>
        <v>0</v>
      </c>
      <c r="N6" s="143">
        <f>IF($U$2=1,IF(สรุปเวลาเรียน!Q8="","",สรุปเวลาเรียน!Q8),IF(สรุปเวลาเรียน!Q38="","",สรุปเวลาเรียน!Q38))</f>
        <v>0</v>
      </c>
      <c r="O6" s="143">
        <f>IF($U$2=1,IF(สรุปเวลาเรียน!R8="","",สรุปเวลาเรียน!R8),IF(สรุปเวลาเรียน!R38="","",สรุปเวลาเรียน!R38))</f>
        <v>0</v>
      </c>
      <c r="P6" s="143">
        <f>IF($U$2=1,IF(สรุปเวลาเรียน!S8="","",สรุปเวลาเรียน!S8),IF(สรุปเวลาเรียน!S38="","",สรุปเวลาเรียน!S38))</f>
        <v>0</v>
      </c>
      <c r="Q6" s="143">
        <f>IF($U$2=1,IF(สรุปเวลาเรียน!T8="","",สรุปเวลาเรียน!T8),IF(สรุปเวลาเรียน!T38="","",สรุปเวลาเรียน!T38))</f>
        <v>0</v>
      </c>
      <c r="R6" s="144">
        <f>IF($U$2=1,IF(สรุปเวลาเรียน!U8="","",สรุปเวลาเรียน!U8),IF(สรุปเวลาเรียน!U38="","",สรุปเวลาเรียน!U38))</f>
        <v>0</v>
      </c>
      <c r="S6" s="144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125"/>
      <c r="U6" s="125"/>
      <c r="V6" s="125"/>
    </row>
    <row r="7" spans="1:22" ht="21.75" customHeight="1" x14ac:dyDescent="0.35">
      <c r="A7" s="142">
        <f t="shared" si="0"/>
        <v>4</v>
      </c>
      <c r="B7" s="145" t="str">
        <f>IF($U$2=1,IF(สรุปเวลาเรียน!C9="","",สรุปเวลาเรียน!C9),IF(สรุปเวลาเรียน!C39="","",สรุปเวลาเรียน!C39))</f>
        <v>เด็กหญิงทดสอบ  ทดสอบ</v>
      </c>
      <c r="C7" s="143">
        <f>IF($U$2=1,IF(สรุปเวลาเรียน!D9="","",สรุปเวลาเรียน!D9),IF(สรุปเวลาเรียน!D39="","",สรุปเวลาเรียน!D39))</f>
        <v>0</v>
      </c>
      <c r="D7" s="143">
        <f>IF($U$2=1,IF(สรุปเวลาเรียน!E9="","",สรุปเวลาเรียน!E9),IF(สรุปเวลาเรียน!E39="","",สรุปเวลาเรียน!E39))</f>
        <v>0</v>
      </c>
      <c r="E7" s="143">
        <f>IF($U$2=1,IF(สรุปเวลาเรียน!F9="","",สรุปเวลาเรียน!F9),IF(สรุปเวลาเรียน!F39="","",สรุปเวลาเรียน!F39))</f>
        <v>0</v>
      </c>
      <c r="F7" s="143">
        <f>IF($U$2=1,IF(สรุปเวลาเรียน!G9="","",สรุปเวลาเรียน!G9),IF(สรุปเวลาเรียน!G39="","",สรุปเวลาเรียน!G39))</f>
        <v>0</v>
      </c>
      <c r="G7" s="143">
        <f>IF($U$2=1,IF(สรุปเวลาเรียน!H9="","",สรุปเวลาเรียน!H9),IF(สรุปเวลาเรียน!H39="","",สรุปเวลาเรียน!H39))</f>
        <v>0</v>
      </c>
      <c r="H7" s="143">
        <f>IF($U$2=1,IF(สรุปเวลาเรียน!I9="","",สรุปเวลาเรียน!I9),IF(สรุปเวลาเรียน!I39="","",สรุปเวลาเรียน!I39))</f>
        <v>0</v>
      </c>
      <c r="I7" s="143">
        <f>IF($U$2=1,IF(สรุปเวลาเรียน!J9="","",สรุปเวลาเรียน!J9),IF(สรุปเวลาเรียน!J39="","",สรุปเวลาเรียน!J39))</f>
        <v>0</v>
      </c>
      <c r="J7" s="143">
        <f>IF($U$2=1,IF(สรุปเวลาเรียน!K9="","",สรุปเวลาเรียน!K9),IF(สรุปเวลาเรียน!K39="","",สรุปเวลาเรียน!K39))</f>
        <v>0</v>
      </c>
      <c r="K7" s="143">
        <f>IF($U$2=1,IF(สรุปเวลาเรียน!L9="","",สรุปเวลาเรียน!L9),IF(สรุปเวลาเรียน!L39="","",สรุปเวลาเรียน!L39))</f>
        <v>0</v>
      </c>
      <c r="L7" s="143">
        <f>IF($U$2=1,IF(สรุปเวลาเรียน!M9="","",สรุปเวลาเรียน!M9),IF(สรุปเวลาเรียน!M39="","",สรุปเวลาเรียน!M39))</f>
        <v>0</v>
      </c>
      <c r="M7" s="143">
        <f>IF($U$2=1,IF(สรุปเวลาเรียน!N9="","",สรุปเวลาเรียน!N9),IF(สรุปเวลาเรียน!N39="","",สรุปเวลาเรียน!N39))</f>
        <v>0</v>
      </c>
      <c r="N7" s="143">
        <f>IF($U$2=1,IF(สรุปเวลาเรียน!Q9="","",สรุปเวลาเรียน!Q9),IF(สรุปเวลาเรียน!Q39="","",สรุปเวลาเรียน!Q39))</f>
        <v>0</v>
      </c>
      <c r="O7" s="143">
        <f>IF($U$2=1,IF(สรุปเวลาเรียน!R9="","",สรุปเวลาเรียน!R9),IF(สรุปเวลาเรียน!R39="","",สรุปเวลาเรียน!R39))</f>
        <v>0</v>
      </c>
      <c r="P7" s="143">
        <f>IF($U$2=1,IF(สรุปเวลาเรียน!S9="","",สรุปเวลาเรียน!S9),IF(สรุปเวลาเรียน!S39="","",สรุปเวลาเรียน!S39))</f>
        <v>0</v>
      </c>
      <c r="Q7" s="143">
        <f>IF($U$2=1,IF(สรุปเวลาเรียน!T9="","",สรุปเวลาเรียน!T9),IF(สรุปเวลาเรียน!T39="","",สรุปเวลาเรียน!T39))</f>
        <v>0</v>
      </c>
      <c r="R7" s="144">
        <f>IF($U$2=1,IF(สรุปเวลาเรียน!U9="","",สรุปเวลาเรียน!U9),IF(สรุปเวลาเรียน!U39="","",สรุปเวลาเรียน!U39))</f>
        <v>0</v>
      </c>
      <c r="S7" s="144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125"/>
      <c r="U7" s="125"/>
      <c r="V7" s="125"/>
    </row>
    <row r="8" spans="1:22" ht="21.75" customHeight="1" x14ac:dyDescent="0.35">
      <c r="A8" s="142">
        <f t="shared" si="0"/>
        <v>5</v>
      </c>
      <c r="B8" s="145" t="str">
        <f>IF($U$2=1,IF(สรุปเวลาเรียน!C10="","",สรุปเวลาเรียน!C10),IF(สรุปเวลาเรียน!C40="","",สรุปเวลาเรียน!C40))</f>
        <v/>
      </c>
      <c r="C8" s="143" t="str">
        <f>IF($U$2=1,IF(สรุปเวลาเรียน!D10="","",สรุปเวลาเรียน!D10),IF(สรุปเวลาเรียน!D40="","",สรุปเวลาเรียน!D40))</f>
        <v/>
      </c>
      <c r="D8" s="143" t="str">
        <f>IF($U$2=1,IF(สรุปเวลาเรียน!E10="","",สรุปเวลาเรียน!E10),IF(สรุปเวลาเรียน!E40="","",สรุปเวลาเรียน!E40))</f>
        <v/>
      </c>
      <c r="E8" s="143" t="str">
        <f>IF($U$2=1,IF(สรุปเวลาเรียน!F10="","",สรุปเวลาเรียน!F10),IF(สรุปเวลาเรียน!F40="","",สรุปเวลาเรียน!F40))</f>
        <v/>
      </c>
      <c r="F8" s="143" t="str">
        <f>IF($U$2=1,IF(สรุปเวลาเรียน!G10="","",สรุปเวลาเรียน!G10),IF(สรุปเวลาเรียน!G40="","",สรุปเวลาเรียน!G40))</f>
        <v/>
      </c>
      <c r="G8" s="143" t="str">
        <f>IF($U$2=1,IF(สรุปเวลาเรียน!H10="","",สรุปเวลาเรียน!H10),IF(สรุปเวลาเรียน!H40="","",สรุปเวลาเรียน!H40))</f>
        <v/>
      </c>
      <c r="H8" s="143" t="str">
        <f>IF($U$2=1,IF(สรุปเวลาเรียน!I10="","",สรุปเวลาเรียน!I10),IF(สรุปเวลาเรียน!I40="","",สรุปเวลาเรียน!I40))</f>
        <v/>
      </c>
      <c r="I8" s="143" t="str">
        <f>IF($U$2=1,IF(สรุปเวลาเรียน!J10="","",สรุปเวลาเรียน!J10),IF(สรุปเวลาเรียน!J40="","",สรุปเวลาเรียน!J40))</f>
        <v/>
      </c>
      <c r="J8" s="143" t="str">
        <f>IF($U$2=1,IF(สรุปเวลาเรียน!K10="","",สรุปเวลาเรียน!K10),IF(สรุปเวลาเรียน!K40="","",สรุปเวลาเรียน!K40))</f>
        <v/>
      </c>
      <c r="K8" s="143" t="str">
        <f>IF($U$2=1,IF(สรุปเวลาเรียน!L10="","",สรุปเวลาเรียน!L10),IF(สรุปเวลาเรียน!L40="","",สรุปเวลาเรียน!L40))</f>
        <v/>
      </c>
      <c r="L8" s="143" t="str">
        <f>IF($U$2=1,IF(สรุปเวลาเรียน!M10="","",สรุปเวลาเรียน!M10),IF(สรุปเวลาเรียน!M40="","",สรุปเวลาเรียน!M40))</f>
        <v/>
      </c>
      <c r="M8" s="143" t="str">
        <f>IF($U$2=1,IF(สรุปเวลาเรียน!N10="","",สรุปเวลาเรียน!N10),IF(สรุปเวลาเรียน!N40="","",สรุปเวลาเรียน!N40))</f>
        <v/>
      </c>
      <c r="N8" s="143" t="str">
        <f>IF($U$2=1,IF(สรุปเวลาเรียน!Q10="","",สรุปเวลาเรียน!Q10),IF(สรุปเวลาเรียน!Q40="","",สรุปเวลาเรียน!Q40))</f>
        <v/>
      </c>
      <c r="O8" s="143" t="str">
        <f>IF($U$2=1,IF(สรุปเวลาเรียน!R10="","",สรุปเวลาเรียน!R10),IF(สรุปเวลาเรียน!R40="","",สรุปเวลาเรียน!R40))</f>
        <v/>
      </c>
      <c r="P8" s="143" t="str">
        <f>IF($U$2=1,IF(สรุปเวลาเรียน!S10="","",สรุปเวลาเรียน!S10),IF(สรุปเวลาเรียน!S40="","",สรุปเวลาเรียน!S40))</f>
        <v/>
      </c>
      <c r="Q8" s="143" t="str">
        <f>IF($U$2=1,IF(สรุปเวลาเรียน!T10="","",สรุปเวลาเรียน!T10),IF(สรุปเวลาเรียน!T40="","",สรุปเวลาเรียน!T40))</f>
        <v/>
      </c>
      <c r="R8" s="144" t="str">
        <f>IF($U$2=1,IF(สรุปเวลาเรียน!U10="","",สรุปเวลาเรียน!U10),IF(สรุปเวลาเรียน!U40="","",สรุปเวลาเรียน!U40))</f>
        <v/>
      </c>
      <c r="S8" s="144" t="str">
        <f>IF($U$2=1,IF(สรุปเวลาเรียน!V10="","",สรุปเวลาเรียน!V10),IF(สรุปเวลาเรียน!V40="","",สรุปเวลาเรียน!V40))</f>
        <v/>
      </c>
      <c r="T8" s="125"/>
      <c r="U8" s="125"/>
      <c r="V8" s="125"/>
    </row>
    <row r="9" spans="1:22" ht="21.75" customHeight="1" x14ac:dyDescent="0.35">
      <c r="A9" s="142">
        <f t="shared" si="0"/>
        <v>6</v>
      </c>
      <c r="B9" s="145" t="str">
        <f>IF($U$2=1,IF(สรุปเวลาเรียน!C11="","",สรุปเวลาเรียน!C11),IF(สรุปเวลาเรียน!C41="","",สรุปเวลาเรียน!C41))</f>
        <v/>
      </c>
      <c r="C9" s="143" t="str">
        <f>IF($U$2=1,IF(สรุปเวลาเรียน!D11="","",สรุปเวลาเรียน!D11),IF(สรุปเวลาเรียน!D41="","",สรุปเวลาเรียน!D41))</f>
        <v/>
      </c>
      <c r="D9" s="143" t="str">
        <f>IF($U$2=1,IF(สรุปเวลาเรียน!E11="","",สรุปเวลาเรียน!E11),IF(สรุปเวลาเรียน!E41="","",สรุปเวลาเรียน!E41))</f>
        <v/>
      </c>
      <c r="E9" s="143" t="str">
        <f>IF($U$2=1,IF(สรุปเวลาเรียน!F11="","",สรุปเวลาเรียน!F11),IF(สรุปเวลาเรียน!F41="","",สรุปเวลาเรียน!F41))</f>
        <v/>
      </c>
      <c r="F9" s="143" t="str">
        <f>IF($U$2=1,IF(สรุปเวลาเรียน!G11="","",สรุปเวลาเรียน!G11),IF(สรุปเวลาเรียน!G41="","",สรุปเวลาเรียน!G41))</f>
        <v/>
      </c>
      <c r="G9" s="143" t="str">
        <f>IF($U$2=1,IF(สรุปเวลาเรียน!H11="","",สรุปเวลาเรียน!H11),IF(สรุปเวลาเรียน!H41="","",สรุปเวลาเรียน!H41))</f>
        <v/>
      </c>
      <c r="H9" s="143" t="str">
        <f>IF($U$2=1,IF(สรุปเวลาเรียน!I11="","",สรุปเวลาเรียน!I11),IF(สรุปเวลาเรียน!I41="","",สรุปเวลาเรียน!I41))</f>
        <v/>
      </c>
      <c r="I9" s="143" t="str">
        <f>IF($U$2=1,IF(สรุปเวลาเรียน!J11="","",สรุปเวลาเรียน!J11),IF(สรุปเวลาเรียน!J41="","",สรุปเวลาเรียน!J41))</f>
        <v/>
      </c>
      <c r="J9" s="143" t="str">
        <f>IF($U$2=1,IF(สรุปเวลาเรียน!K11="","",สรุปเวลาเรียน!K11),IF(สรุปเวลาเรียน!K41="","",สรุปเวลาเรียน!K41))</f>
        <v/>
      </c>
      <c r="K9" s="143" t="str">
        <f>IF($U$2=1,IF(สรุปเวลาเรียน!L11="","",สรุปเวลาเรียน!L11),IF(สรุปเวลาเรียน!L41="","",สรุปเวลาเรียน!L41))</f>
        <v/>
      </c>
      <c r="L9" s="143" t="str">
        <f>IF($U$2=1,IF(สรุปเวลาเรียน!M11="","",สรุปเวลาเรียน!M11),IF(สรุปเวลาเรียน!M41="","",สรุปเวลาเรียน!M41))</f>
        <v/>
      </c>
      <c r="M9" s="143" t="str">
        <f>IF($U$2=1,IF(สรุปเวลาเรียน!N11="","",สรุปเวลาเรียน!N11),IF(สรุปเวลาเรียน!N41="","",สรุปเวลาเรียน!N41))</f>
        <v/>
      </c>
      <c r="N9" s="143" t="str">
        <f>IF($U$2=1,IF(สรุปเวลาเรียน!Q11="","",สรุปเวลาเรียน!Q11),IF(สรุปเวลาเรียน!Q41="","",สรุปเวลาเรียน!Q41))</f>
        <v/>
      </c>
      <c r="O9" s="143" t="str">
        <f>IF($U$2=1,IF(สรุปเวลาเรียน!R11="","",สรุปเวลาเรียน!R11),IF(สรุปเวลาเรียน!R41="","",สรุปเวลาเรียน!R41))</f>
        <v/>
      </c>
      <c r="P9" s="143" t="str">
        <f>IF($U$2=1,IF(สรุปเวลาเรียน!S11="","",สรุปเวลาเรียน!S11),IF(สรุปเวลาเรียน!S41="","",สรุปเวลาเรียน!S41))</f>
        <v/>
      </c>
      <c r="Q9" s="143" t="str">
        <f>IF($U$2=1,IF(สรุปเวลาเรียน!T11="","",สรุปเวลาเรียน!T11),IF(สรุปเวลาเรียน!T41="","",สรุปเวลาเรียน!T41))</f>
        <v/>
      </c>
      <c r="R9" s="144" t="str">
        <f>IF($U$2=1,IF(สรุปเวลาเรียน!U11="","",สรุปเวลาเรียน!U11),IF(สรุปเวลาเรียน!U41="","",สรุปเวลาเรียน!U41))</f>
        <v/>
      </c>
      <c r="S9" s="144" t="str">
        <f>IF($U$2=1,IF(สรุปเวลาเรียน!V11="","",สรุปเวลาเรียน!V11),IF(สรุปเวลาเรียน!V41="","",สรุปเวลาเรียน!V41))</f>
        <v/>
      </c>
      <c r="T9" s="125"/>
      <c r="U9" s="125"/>
      <c r="V9" s="125"/>
    </row>
    <row r="10" spans="1:22" ht="21.75" customHeight="1" x14ac:dyDescent="0.35">
      <c r="A10" s="142">
        <f t="shared" si="0"/>
        <v>7</v>
      </c>
      <c r="B10" s="145" t="str">
        <f>IF($U$2=1,IF(สรุปเวลาเรียน!C12="","",สรุปเวลาเรียน!C12),IF(สรุปเวลาเรียน!C42="","",สรุปเวลาเรียน!C42))</f>
        <v/>
      </c>
      <c r="C10" s="143" t="str">
        <f>IF($U$2=1,IF(สรุปเวลาเรียน!D12="","",สรุปเวลาเรียน!D12),IF(สรุปเวลาเรียน!D42="","",สรุปเวลาเรียน!D42))</f>
        <v/>
      </c>
      <c r="D10" s="143" t="str">
        <f>IF($U$2=1,IF(สรุปเวลาเรียน!E12="","",สรุปเวลาเรียน!E12),IF(สรุปเวลาเรียน!E42="","",สรุปเวลาเรียน!E42))</f>
        <v/>
      </c>
      <c r="E10" s="143" t="str">
        <f>IF($U$2=1,IF(สรุปเวลาเรียน!F12="","",สรุปเวลาเรียน!F12),IF(สรุปเวลาเรียน!F42="","",สรุปเวลาเรียน!F42))</f>
        <v/>
      </c>
      <c r="F10" s="143" t="str">
        <f>IF($U$2=1,IF(สรุปเวลาเรียน!G12="","",สรุปเวลาเรียน!G12),IF(สรุปเวลาเรียน!G42="","",สรุปเวลาเรียน!G42))</f>
        <v/>
      </c>
      <c r="G10" s="143" t="str">
        <f>IF($U$2=1,IF(สรุปเวลาเรียน!H12="","",สรุปเวลาเรียน!H12),IF(สรุปเวลาเรียน!H42="","",สรุปเวลาเรียน!H42))</f>
        <v/>
      </c>
      <c r="H10" s="143" t="str">
        <f>IF($U$2=1,IF(สรุปเวลาเรียน!I12="","",สรุปเวลาเรียน!I12),IF(สรุปเวลาเรียน!I42="","",สรุปเวลาเรียน!I42))</f>
        <v/>
      </c>
      <c r="I10" s="143" t="str">
        <f>IF($U$2=1,IF(สรุปเวลาเรียน!J12="","",สรุปเวลาเรียน!J12),IF(สรุปเวลาเรียน!J42="","",สรุปเวลาเรียน!J42))</f>
        <v/>
      </c>
      <c r="J10" s="143" t="str">
        <f>IF($U$2=1,IF(สรุปเวลาเรียน!K12="","",สรุปเวลาเรียน!K12),IF(สรุปเวลาเรียน!K42="","",สรุปเวลาเรียน!K42))</f>
        <v/>
      </c>
      <c r="K10" s="143" t="str">
        <f>IF($U$2=1,IF(สรุปเวลาเรียน!L12="","",สรุปเวลาเรียน!L12),IF(สรุปเวลาเรียน!L42="","",สรุปเวลาเรียน!L42))</f>
        <v/>
      </c>
      <c r="L10" s="143" t="str">
        <f>IF($U$2=1,IF(สรุปเวลาเรียน!M12="","",สรุปเวลาเรียน!M12),IF(สรุปเวลาเรียน!M42="","",สรุปเวลาเรียน!M42))</f>
        <v/>
      </c>
      <c r="M10" s="143" t="str">
        <f>IF($U$2=1,IF(สรุปเวลาเรียน!N12="","",สรุปเวลาเรียน!N12),IF(สรุปเวลาเรียน!N42="","",สรุปเวลาเรียน!N42))</f>
        <v/>
      </c>
      <c r="N10" s="143" t="str">
        <f>IF($U$2=1,IF(สรุปเวลาเรียน!Q12="","",สรุปเวลาเรียน!Q12),IF(สรุปเวลาเรียน!Q42="","",สรุปเวลาเรียน!Q42))</f>
        <v/>
      </c>
      <c r="O10" s="143" t="str">
        <f>IF($U$2=1,IF(สรุปเวลาเรียน!R12="","",สรุปเวลาเรียน!R12),IF(สรุปเวลาเรียน!R42="","",สรุปเวลาเรียน!R42))</f>
        <v/>
      </c>
      <c r="P10" s="143" t="str">
        <f>IF($U$2=1,IF(สรุปเวลาเรียน!S12="","",สรุปเวลาเรียน!S12),IF(สรุปเวลาเรียน!S42="","",สรุปเวลาเรียน!S42))</f>
        <v/>
      </c>
      <c r="Q10" s="143" t="str">
        <f>IF($U$2=1,IF(สรุปเวลาเรียน!T12="","",สรุปเวลาเรียน!T12),IF(สรุปเวลาเรียน!T42="","",สรุปเวลาเรียน!T42))</f>
        <v/>
      </c>
      <c r="R10" s="144" t="str">
        <f>IF($U$2=1,IF(สรุปเวลาเรียน!U12="","",สรุปเวลาเรียน!U12),IF(สรุปเวลาเรียน!U42="","",สรุปเวลาเรียน!U42))</f>
        <v/>
      </c>
      <c r="S10" s="144" t="str">
        <f>IF($U$2=1,IF(สรุปเวลาเรียน!V12="","",สรุปเวลาเรียน!V12),IF(สรุปเวลาเรียน!V42="","",สรุปเวลาเรียน!V42))</f>
        <v/>
      </c>
      <c r="T10" s="125"/>
      <c r="U10" s="125"/>
      <c r="V10" s="125"/>
    </row>
    <row r="11" spans="1:22" ht="21.75" customHeight="1" x14ac:dyDescent="0.35">
      <c r="A11" s="142">
        <f t="shared" si="0"/>
        <v>8</v>
      </c>
      <c r="B11" s="145" t="str">
        <f>IF($U$2=1,IF(สรุปเวลาเรียน!C13="","",สรุปเวลาเรียน!C13),IF(สรุปเวลาเรียน!C43="","",สรุปเวลาเรียน!C43))</f>
        <v/>
      </c>
      <c r="C11" s="143" t="str">
        <f>IF($U$2=1,IF(สรุปเวลาเรียน!D13="","",สรุปเวลาเรียน!D13),IF(สรุปเวลาเรียน!D43="","",สรุปเวลาเรียน!D43))</f>
        <v/>
      </c>
      <c r="D11" s="143" t="str">
        <f>IF($U$2=1,IF(สรุปเวลาเรียน!E13="","",สรุปเวลาเรียน!E13),IF(สรุปเวลาเรียน!E43="","",สรุปเวลาเรียน!E43))</f>
        <v/>
      </c>
      <c r="E11" s="143" t="str">
        <f>IF($U$2=1,IF(สรุปเวลาเรียน!F13="","",สรุปเวลาเรียน!F13),IF(สรุปเวลาเรียน!F43="","",สรุปเวลาเรียน!F43))</f>
        <v/>
      </c>
      <c r="F11" s="143" t="str">
        <f>IF($U$2=1,IF(สรุปเวลาเรียน!G13="","",สรุปเวลาเรียน!G13),IF(สรุปเวลาเรียน!G43="","",สรุปเวลาเรียน!G43))</f>
        <v/>
      </c>
      <c r="G11" s="143" t="str">
        <f>IF($U$2=1,IF(สรุปเวลาเรียน!H13="","",สรุปเวลาเรียน!H13),IF(สรุปเวลาเรียน!H43="","",สรุปเวลาเรียน!H43))</f>
        <v/>
      </c>
      <c r="H11" s="143" t="str">
        <f>IF($U$2=1,IF(สรุปเวลาเรียน!I13="","",สรุปเวลาเรียน!I13),IF(สรุปเวลาเรียน!I43="","",สรุปเวลาเรียน!I43))</f>
        <v/>
      </c>
      <c r="I11" s="143" t="str">
        <f>IF($U$2=1,IF(สรุปเวลาเรียน!J13="","",สรุปเวลาเรียน!J13),IF(สรุปเวลาเรียน!J43="","",สรุปเวลาเรียน!J43))</f>
        <v/>
      </c>
      <c r="J11" s="143" t="str">
        <f>IF($U$2=1,IF(สรุปเวลาเรียน!K13="","",สรุปเวลาเรียน!K13),IF(สรุปเวลาเรียน!K43="","",สรุปเวลาเรียน!K43))</f>
        <v/>
      </c>
      <c r="K11" s="143" t="str">
        <f>IF($U$2=1,IF(สรุปเวลาเรียน!L13="","",สรุปเวลาเรียน!L13),IF(สรุปเวลาเรียน!L43="","",สรุปเวลาเรียน!L43))</f>
        <v/>
      </c>
      <c r="L11" s="143" t="str">
        <f>IF($U$2=1,IF(สรุปเวลาเรียน!M13="","",สรุปเวลาเรียน!M13),IF(สรุปเวลาเรียน!M43="","",สรุปเวลาเรียน!M43))</f>
        <v/>
      </c>
      <c r="M11" s="143" t="str">
        <f>IF($U$2=1,IF(สรุปเวลาเรียน!N13="","",สรุปเวลาเรียน!N13),IF(สรุปเวลาเรียน!N43="","",สรุปเวลาเรียน!N43))</f>
        <v/>
      </c>
      <c r="N11" s="143" t="str">
        <f>IF($U$2=1,IF(สรุปเวลาเรียน!Q13="","",สรุปเวลาเรียน!Q13),IF(สรุปเวลาเรียน!Q43="","",สรุปเวลาเรียน!Q43))</f>
        <v/>
      </c>
      <c r="O11" s="143" t="str">
        <f>IF($U$2=1,IF(สรุปเวลาเรียน!R13="","",สรุปเวลาเรียน!R13),IF(สรุปเวลาเรียน!R43="","",สรุปเวลาเรียน!R43))</f>
        <v/>
      </c>
      <c r="P11" s="143" t="str">
        <f>IF($U$2=1,IF(สรุปเวลาเรียน!S13="","",สรุปเวลาเรียน!S13),IF(สรุปเวลาเรียน!S43="","",สรุปเวลาเรียน!S43))</f>
        <v/>
      </c>
      <c r="Q11" s="143" t="str">
        <f>IF($U$2=1,IF(สรุปเวลาเรียน!T13="","",สรุปเวลาเรียน!T13),IF(สรุปเวลาเรียน!T43="","",สรุปเวลาเรียน!T43))</f>
        <v/>
      </c>
      <c r="R11" s="144" t="str">
        <f>IF($U$2=1,IF(สรุปเวลาเรียน!U13="","",สรุปเวลาเรียน!U13),IF(สรุปเวลาเรียน!U43="","",สรุปเวลาเรียน!U43))</f>
        <v/>
      </c>
      <c r="S11" s="144" t="str">
        <f>IF($U$2=1,IF(สรุปเวลาเรียน!V13="","",สรุปเวลาเรียน!V13),IF(สรุปเวลาเรียน!V43="","",สรุปเวลาเรียน!V43))</f>
        <v/>
      </c>
      <c r="T11" s="125"/>
      <c r="U11" s="125"/>
      <c r="V11" s="125"/>
    </row>
    <row r="12" spans="1:22" ht="21.75" customHeight="1" x14ac:dyDescent="0.35">
      <c r="A12" s="142">
        <f t="shared" si="0"/>
        <v>9</v>
      </c>
      <c r="B12" s="145" t="str">
        <f>IF($U$2=1,IF(สรุปเวลาเรียน!C14="","",สรุปเวลาเรียน!C14),IF(สรุปเวลาเรียน!C44="","",สรุปเวลาเรียน!C44))</f>
        <v/>
      </c>
      <c r="C12" s="143" t="str">
        <f>IF($U$2=1,IF(สรุปเวลาเรียน!D14="","",สรุปเวลาเรียน!D14),IF(สรุปเวลาเรียน!D44="","",สรุปเวลาเรียน!D44))</f>
        <v/>
      </c>
      <c r="D12" s="143" t="str">
        <f>IF($U$2=1,IF(สรุปเวลาเรียน!E14="","",สรุปเวลาเรียน!E14),IF(สรุปเวลาเรียน!E44="","",สรุปเวลาเรียน!E44))</f>
        <v/>
      </c>
      <c r="E12" s="143" t="str">
        <f>IF($U$2=1,IF(สรุปเวลาเรียน!F14="","",สรุปเวลาเรียน!F14),IF(สรุปเวลาเรียน!F44="","",สรุปเวลาเรียน!F44))</f>
        <v/>
      </c>
      <c r="F12" s="143" t="str">
        <f>IF($U$2=1,IF(สรุปเวลาเรียน!G14="","",สรุปเวลาเรียน!G14),IF(สรุปเวลาเรียน!G44="","",สรุปเวลาเรียน!G44))</f>
        <v/>
      </c>
      <c r="G12" s="143" t="str">
        <f>IF($U$2=1,IF(สรุปเวลาเรียน!H14="","",สรุปเวลาเรียน!H14),IF(สรุปเวลาเรียน!H44="","",สรุปเวลาเรียน!H44))</f>
        <v/>
      </c>
      <c r="H12" s="143" t="str">
        <f>IF($U$2=1,IF(สรุปเวลาเรียน!I14="","",สรุปเวลาเรียน!I14),IF(สรุปเวลาเรียน!I44="","",สรุปเวลาเรียน!I44))</f>
        <v/>
      </c>
      <c r="I12" s="143" t="str">
        <f>IF($U$2=1,IF(สรุปเวลาเรียน!J14="","",สรุปเวลาเรียน!J14),IF(สรุปเวลาเรียน!J44="","",สรุปเวลาเรียน!J44))</f>
        <v/>
      </c>
      <c r="J12" s="143" t="str">
        <f>IF($U$2=1,IF(สรุปเวลาเรียน!K14="","",สรุปเวลาเรียน!K14),IF(สรุปเวลาเรียน!K44="","",สรุปเวลาเรียน!K44))</f>
        <v/>
      </c>
      <c r="K12" s="143" t="str">
        <f>IF($U$2=1,IF(สรุปเวลาเรียน!L14="","",สรุปเวลาเรียน!L14),IF(สรุปเวลาเรียน!L44="","",สรุปเวลาเรียน!L44))</f>
        <v/>
      </c>
      <c r="L12" s="143" t="str">
        <f>IF($U$2=1,IF(สรุปเวลาเรียน!M14="","",สรุปเวลาเรียน!M14),IF(สรุปเวลาเรียน!M44="","",สรุปเวลาเรียน!M44))</f>
        <v/>
      </c>
      <c r="M12" s="143" t="str">
        <f>IF($U$2=1,IF(สรุปเวลาเรียน!N14="","",สรุปเวลาเรียน!N14),IF(สรุปเวลาเรียน!N44="","",สรุปเวลาเรียน!N44))</f>
        <v/>
      </c>
      <c r="N12" s="143" t="str">
        <f>IF($U$2=1,IF(สรุปเวลาเรียน!Q14="","",สรุปเวลาเรียน!Q14),IF(สรุปเวลาเรียน!Q44="","",สรุปเวลาเรียน!Q44))</f>
        <v/>
      </c>
      <c r="O12" s="143" t="str">
        <f>IF($U$2=1,IF(สรุปเวลาเรียน!R14="","",สรุปเวลาเรียน!R14),IF(สรุปเวลาเรียน!R44="","",สรุปเวลาเรียน!R44))</f>
        <v/>
      </c>
      <c r="P12" s="143" t="str">
        <f>IF($U$2=1,IF(สรุปเวลาเรียน!S14="","",สรุปเวลาเรียน!S14),IF(สรุปเวลาเรียน!S44="","",สรุปเวลาเรียน!S44))</f>
        <v/>
      </c>
      <c r="Q12" s="143" t="str">
        <f>IF($U$2=1,IF(สรุปเวลาเรียน!T14="","",สรุปเวลาเรียน!T14),IF(สรุปเวลาเรียน!T44="","",สรุปเวลาเรียน!T44))</f>
        <v/>
      </c>
      <c r="R12" s="144" t="str">
        <f>IF($U$2=1,IF(สรุปเวลาเรียน!U14="","",สรุปเวลาเรียน!U14),IF(สรุปเวลาเรียน!U44="","",สรุปเวลาเรียน!U44))</f>
        <v/>
      </c>
      <c r="S12" s="144" t="str">
        <f>IF($U$2=1,IF(สรุปเวลาเรียน!V14="","",สรุปเวลาเรียน!V14),IF(สรุปเวลาเรียน!V44="","",สรุปเวลาเรียน!V44))</f>
        <v/>
      </c>
      <c r="T12" s="125"/>
      <c r="U12" s="125"/>
      <c r="V12" s="125"/>
    </row>
    <row r="13" spans="1:22" ht="21.75" customHeight="1" x14ac:dyDescent="0.35">
      <c r="A13" s="142">
        <f t="shared" si="0"/>
        <v>10</v>
      </c>
      <c r="B13" s="145" t="str">
        <f>IF($U$2=1,IF(สรุปเวลาเรียน!C15="","",สรุปเวลาเรียน!C15),IF(สรุปเวลาเรียน!C45="","",สรุปเวลาเรียน!C45))</f>
        <v/>
      </c>
      <c r="C13" s="143" t="str">
        <f>IF($U$2=1,IF(สรุปเวลาเรียน!D15="","",สรุปเวลาเรียน!D15),IF(สรุปเวลาเรียน!D45="","",สรุปเวลาเรียน!D45))</f>
        <v/>
      </c>
      <c r="D13" s="143" t="str">
        <f>IF($U$2=1,IF(สรุปเวลาเรียน!E15="","",สรุปเวลาเรียน!E15),IF(สรุปเวลาเรียน!E45="","",สรุปเวลาเรียน!E45))</f>
        <v/>
      </c>
      <c r="E13" s="143" t="str">
        <f>IF($U$2=1,IF(สรุปเวลาเรียน!F15="","",สรุปเวลาเรียน!F15),IF(สรุปเวลาเรียน!F45="","",สรุปเวลาเรียน!F45))</f>
        <v/>
      </c>
      <c r="F13" s="143" t="str">
        <f>IF($U$2=1,IF(สรุปเวลาเรียน!G15="","",สรุปเวลาเรียน!G15),IF(สรุปเวลาเรียน!G45="","",สรุปเวลาเรียน!G45))</f>
        <v/>
      </c>
      <c r="G13" s="143" t="str">
        <f>IF($U$2=1,IF(สรุปเวลาเรียน!H15="","",สรุปเวลาเรียน!H15),IF(สรุปเวลาเรียน!H45="","",สรุปเวลาเรียน!H45))</f>
        <v/>
      </c>
      <c r="H13" s="143" t="str">
        <f>IF($U$2=1,IF(สรุปเวลาเรียน!I15="","",สรุปเวลาเรียน!I15),IF(สรุปเวลาเรียน!I45="","",สรุปเวลาเรียน!I45))</f>
        <v/>
      </c>
      <c r="I13" s="143" t="str">
        <f>IF($U$2=1,IF(สรุปเวลาเรียน!J15="","",สรุปเวลาเรียน!J15),IF(สรุปเวลาเรียน!J45="","",สรุปเวลาเรียน!J45))</f>
        <v/>
      </c>
      <c r="J13" s="143" t="str">
        <f>IF($U$2=1,IF(สรุปเวลาเรียน!K15="","",สรุปเวลาเรียน!K15),IF(สรุปเวลาเรียน!K45="","",สรุปเวลาเรียน!K45))</f>
        <v/>
      </c>
      <c r="K13" s="143" t="str">
        <f>IF($U$2=1,IF(สรุปเวลาเรียน!L15="","",สรุปเวลาเรียน!L15),IF(สรุปเวลาเรียน!L45="","",สรุปเวลาเรียน!L45))</f>
        <v/>
      </c>
      <c r="L13" s="143" t="str">
        <f>IF($U$2=1,IF(สรุปเวลาเรียน!M15="","",สรุปเวลาเรียน!M15),IF(สรุปเวลาเรียน!M45="","",สรุปเวลาเรียน!M45))</f>
        <v/>
      </c>
      <c r="M13" s="143" t="str">
        <f>IF($U$2=1,IF(สรุปเวลาเรียน!N15="","",สรุปเวลาเรียน!N15),IF(สรุปเวลาเรียน!N45="","",สรุปเวลาเรียน!N45))</f>
        <v/>
      </c>
      <c r="N13" s="143" t="str">
        <f>IF($U$2=1,IF(สรุปเวลาเรียน!Q15="","",สรุปเวลาเรียน!Q15),IF(สรุปเวลาเรียน!Q45="","",สรุปเวลาเรียน!Q45))</f>
        <v/>
      </c>
      <c r="O13" s="143" t="str">
        <f>IF($U$2=1,IF(สรุปเวลาเรียน!R15="","",สรุปเวลาเรียน!R15),IF(สรุปเวลาเรียน!R45="","",สรุปเวลาเรียน!R45))</f>
        <v/>
      </c>
      <c r="P13" s="143" t="str">
        <f>IF($U$2=1,IF(สรุปเวลาเรียน!S15="","",สรุปเวลาเรียน!S15),IF(สรุปเวลาเรียน!S45="","",สรุปเวลาเรียน!S45))</f>
        <v/>
      </c>
      <c r="Q13" s="143" t="str">
        <f>IF($U$2=1,IF(สรุปเวลาเรียน!T15="","",สรุปเวลาเรียน!T15),IF(สรุปเวลาเรียน!T45="","",สรุปเวลาเรียน!T45))</f>
        <v/>
      </c>
      <c r="R13" s="144" t="str">
        <f>IF($U$2=1,IF(สรุปเวลาเรียน!U15="","",สรุปเวลาเรียน!U15),IF(สรุปเวลาเรียน!U45="","",สรุปเวลาเรียน!U45))</f>
        <v/>
      </c>
      <c r="S13" s="144" t="str">
        <f>IF($U$2=1,IF(สรุปเวลาเรียน!V15="","",สรุปเวลาเรียน!V15),IF(สรุปเวลาเรียน!V45="","",สรุปเวลาเรียน!V45))</f>
        <v/>
      </c>
      <c r="T13" s="125"/>
      <c r="U13" s="125"/>
      <c r="V13" s="125"/>
    </row>
    <row r="14" spans="1:22" ht="21.75" customHeight="1" x14ac:dyDescent="0.35">
      <c r="A14" s="142">
        <f t="shared" si="0"/>
        <v>11</v>
      </c>
      <c r="B14" s="145" t="str">
        <f>IF($U$2=1,IF(สรุปเวลาเรียน!C16="","",สรุปเวลาเรียน!C16),IF(สรุปเวลาเรียน!C46="","",สรุปเวลาเรียน!C46))</f>
        <v/>
      </c>
      <c r="C14" s="143" t="str">
        <f>IF($U$2=1,IF(สรุปเวลาเรียน!D16="","",สรุปเวลาเรียน!D16),IF(สรุปเวลาเรียน!D46="","",สรุปเวลาเรียน!D46))</f>
        <v/>
      </c>
      <c r="D14" s="143" t="str">
        <f>IF($U$2=1,IF(สรุปเวลาเรียน!E16="","",สรุปเวลาเรียน!E16),IF(สรุปเวลาเรียน!E46="","",สรุปเวลาเรียน!E46))</f>
        <v/>
      </c>
      <c r="E14" s="143" t="str">
        <f>IF($U$2=1,IF(สรุปเวลาเรียน!F16="","",สรุปเวลาเรียน!F16),IF(สรุปเวลาเรียน!F46="","",สรุปเวลาเรียน!F46))</f>
        <v/>
      </c>
      <c r="F14" s="143" t="str">
        <f>IF($U$2=1,IF(สรุปเวลาเรียน!G16="","",สรุปเวลาเรียน!G16),IF(สรุปเวลาเรียน!G46="","",สรุปเวลาเรียน!G46))</f>
        <v/>
      </c>
      <c r="G14" s="143" t="str">
        <f>IF($U$2=1,IF(สรุปเวลาเรียน!H16="","",สรุปเวลาเรียน!H16),IF(สรุปเวลาเรียน!H46="","",สรุปเวลาเรียน!H46))</f>
        <v/>
      </c>
      <c r="H14" s="143" t="str">
        <f>IF($U$2=1,IF(สรุปเวลาเรียน!I16="","",สรุปเวลาเรียน!I16),IF(สรุปเวลาเรียน!I46="","",สรุปเวลาเรียน!I46))</f>
        <v/>
      </c>
      <c r="I14" s="143" t="str">
        <f>IF($U$2=1,IF(สรุปเวลาเรียน!J16="","",สรุปเวลาเรียน!J16),IF(สรุปเวลาเรียน!J46="","",สรุปเวลาเรียน!J46))</f>
        <v/>
      </c>
      <c r="J14" s="143" t="str">
        <f>IF($U$2=1,IF(สรุปเวลาเรียน!K16="","",สรุปเวลาเรียน!K16),IF(สรุปเวลาเรียน!K46="","",สรุปเวลาเรียน!K46))</f>
        <v/>
      </c>
      <c r="K14" s="143" t="str">
        <f>IF($U$2=1,IF(สรุปเวลาเรียน!L16="","",สรุปเวลาเรียน!L16),IF(สรุปเวลาเรียน!L46="","",สรุปเวลาเรียน!L46))</f>
        <v/>
      </c>
      <c r="L14" s="143" t="str">
        <f>IF($U$2=1,IF(สรุปเวลาเรียน!M16="","",สรุปเวลาเรียน!M16),IF(สรุปเวลาเรียน!M46="","",สรุปเวลาเรียน!M46))</f>
        <v/>
      </c>
      <c r="M14" s="143" t="str">
        <f>IF($U$2=1,IF(สรุปเวลาเรียน!N16="","",สรุปเวลาเรียน!N16),IF(สรุปเวลาเรียน!N46="","",สรุปเวลาเรียน!N46))</f>
        <v/>
      </c>
      <c r="N14" s="143" t="str">
        <f>IF($U$2=1,IF(สรุปเวลาเรียน!Q16="","",สรุปเวลาเรียน!Q16),IF(สรุปเวลาเรียน!Q46="","",สรุปเวลาเรียน!Q46))</f>
        <v/>
      </c>
      <c r="O14" s="143" t="str">
        <f>IF($U$2=1,IF(สรุปเวลาเรียน!R16="","",สรุปเวลาเรียน!R16),IF(สรุปเวลาเรียน!R46="","",สรุปเวลาเรียน!R46))</f>
        <v/>
      </c>
      <c r="P14" s="143" t="str">
        <f>IF($U$2=1,IF(สรุปเวลาเรียน!S16="","",สรุปเวลาเรียน!S16),IF(สรุปเวลาเรียน!S46="","",สรุปเวลาเรียน!S46))</f>
        <v/>
      </c>
      <c r="Q14" s="143" t="str">
        <f>IF($U$2=1,IF(สรุปเวลาเรียน!T16="","",สรุปเวลาเรียน!T16),IF(สรุปเวลาเรียน!T46="","",สรุปเวลาเรียน!T46))</f>
        <v/>
      </c>
      <c r="R14" s="144" t="str">
        <f>IF($U$2=1,IF(สรุปเวลาเรียน!U16="","",สรุปเวลาเรียน!U16),IF(สรุปเวลาเรียน!U46="","",สรุปเวลาเรียน!U46))</f>
        <v/>
      </c>
      <c r="S14" s="144" t="str">
        <f>IF($U$2=1,IF(สรุปเวลาเรียน!V16="","",สรุปเวลาเรียน!V16),IF(สรุปเวลาเรียน!V46="","",สรุปเวลาเรียน!V46))</f>
        <v/>
      </c>
      <c r="T14" s="125"/>
      <c r="U14" s="125"/>
      <c r="V14" s="125"/>
    </row>
    <row r="15" spans="1:22" ht="21.75" customHeight="1" x14ac:dyDescent="0.35">
      <c r="A15" s="142">
        <f t="shared" si="0"/>
        <v>12</v>
      </c>
      <c r="B15" s="145" t="str">
        <f>IF($U$2=1,IF(สรุปเวลาเรียน!C17="","",สรุปเวลาเรียน!C17),IF(สรุปเวลาเรียน!C47="","",สรุปเวลาเรียน!C47))</f>
        <v/>
      </c>
      <c r="C15" s="143" t="str">
        <f>IF($U$2=1,IF(สรุปเวลาเรียน!D17="","",สรุปเวลาเรียน!D17),IF(สรุปเวลาเรียน!D47="","",สรุปเวลาเรียน!D47))</f>
        <v/>
      </c>
      <c r="D15" s="143" t="str">
        <f>IF($U$2=1,IF(สรุปเวลาเรียน!E17="","",สรุปเวลาเรียน!E17),IF(สรุปเวลาเรียน!E47="","",สรุปเวลาเรียน!E47))</f>
        <v/>
      </c>
      <c r="E15" s="143" t="str">
        <f>IF($U$2=1,IF(สรุปเวลาเรียน!F17="","",สรุปเวลาเรียน!F17),IF(สรุปเวลาเรียน!F47="","",สรุปเวลาเรียน!F47))</f>
        <v/>
      </c>
      <c r="F15" s="143" t="str">
        <f>IF($U$2=1,IF(สรุปเวลาเรียน!G17="","",สรุปเวลาเรียน!G17),IF(สรุปเวลาเรียน!G47="","",สรุปเวลาเรียน!G47))</f>
        <v/>
      </c>
      <c r="G15" s="143" t="str">
        <f>IF($U$2=1,IF(สรุปเวลาเรียน!H17="","",สรุปเวลาเรียน!H17),IF(สรุปเวลาเรียน!H47="","",สรุปเวลาเรียน!H47))</f>
        <v/>
      </c>
      <c r="H15" s="143" t="str">
        <f>IF($U$2=1,IF(สรุปเวลาเรียน!I17="","",สรุปเวลาเรียน!I17),IF(สรุปเวลาเรียน!I47="","",สรุปเวลาเรียน!I47))</f>
        <v/>
      </c>
      <c r="I15" s="143" t="str">
        <f>IF($U$2=1,IF(สรุปเวลาเรียน!J17="","",สรุปเวลาเรียน!J17),IF(สรุปเวลาเรียน!J47="","",สรุปเวลาเรียน!J47))</f>
        <v/>
      </c>
      <c r="J15" s="143" t="str">
        <f>IF($U$2=1,IF(สรุปเวลาเรียน!K17="","",สรุปเวลาเรียน!K17),IF(สรุปเวลาเรียน!K47="","",สรุปเวลาเรียน!K47))</f>
        <v/>
      </c>
      <c r="K15" s="143" t="str">
        <f>IF($U$2=1,IF(สรุปเวลาเรียน!L17="","",สรุปเวลาเรียน!L17),IF(สรุปเวลาเรียน!L47="","",สรุปเวลาเรียน!L47))</f>
        <v/>
      </c>
      <c r="L15" s="143" t="str">
        <f>IF($U$2=1,IF(สรุปเวลาเรียน!M17="","",สรุปเวลาเรียน!M17),IF(สรุปเวลาเรียน!M47="","",สรุปเวลาเรียน!M47))</f>
        <v/>
      </c>
      <c r="M15" s="143" t="str">
        <f>IF($U$2=1,IF(สรุปเวลาเรียน!N17="","",สรุปเวลาเรียน!N17),IF(สรุปเวลาเรียน!N47="","",สรุปเวลาเรียน!N47))</f>
        <v/>
      </c>
      <c r="N15" s="143" t="str">
        <f>IF($U$2=1,IF(สรุปเวลาเรียน!Q17="","",สรุปเวลาเรียน!Q17),IF(สรุปเวลาเรียน!Q47="","",สรุปเวลาเรียน!Q47))</f>
        <v/>
      </c>
      <c r="O15" s="143" t="str">
        <f>IF($U$2=1,IF(สรุปเวลาเรียน!R17="","",สรุปเวลาเรียน!R17),IF(สรุปเวลาเรียน!R47="","",สรุปเวลาเรียน!R47))</f>
        <v/>
      </c>
      <c r="P15" s="143" t="str">
        <f>IF($U$2=1,IF(สรุปเวลาเรียน!S17="","",สรุปเวลาเรียน!S17),IF(สรุปเวลาเรียน!S47="","",สรุปเวลาเรียน!S47))</f>
        <v/>
      </c>
      <c r="Q15" s="143" t="str">
        <f>IF($U$2=1,IF(สรุปเวลาเรียน!T17="","",สรุปเวลาเรียน!T17),IF(สรุปเวลาเรียน!T47="","",สรุปเวลาเรียน!T47))</f>
        <v/>
      </c>
      <c r="R15" s="144" t="str">
        <f>IF($U$2=1,IF(สรุปเวลาเรียน!U17="","",สรุปเวลาเรียน!U17),IF(สรุปเวลาเรียน!U47="","",สรุปเวลาเรียน!U47))</f>
        <v/>
      </c>
      <c r="S15" s="144" t="str">
        <f>IF($U$2=1,IF(สรุปเวลาเรียน!V17="","",สรุปเวลาเรียน!V17),IF(สรุปเวลาเรียน!V47="","",สรุปเวลาเรียน!V47))</f>
        <v/>
      </c>
      <c r="T15" s="125"/>
      <c r="U15" s="125"/>
      <c r="V15" s="125"/>
    </row>
    <row r="16" spans="1:22" ht="21.75" customHeight="1" x14ac:dyDescent="0.35">
      <c r="A16" s="142">
        <f t="shared" si="0"/>
        <v>13</v>
      </c>
      <c r="B16" s="145" t="str">
        <f>IF($U$2=1,IF(สรุปเวลาเรียน!C18="","",สรุปเวลาเรียน!C18),IF(สรุปเวลาเรียน!C48="","",สรุปเวลาเรียน!C48))</f>
        <v/>
      </c>
      <c r="C16" s="143" t="str">
        <f>IF($U$2=1,IF(สรุปเวลาเรียน!D18="","",สรุปเวลาเรียน!D18),IF(สรุปเวลาเรียน!D48="","",สรุปเวลาเรียน!D48))</f>
        <v/>
      </c>
      <c r="D16" s="143" t="str">
        <f>IF($U$2=1,IF(สรุปเวลาเรียน!E18="","",สรุปเวลาเรียน!E18),IF(สรุปเวลาเรียน!E48="","",สรุปเวลาเรียน!E48))</f>
        <v/>
      </c>
      <c r="E16" s="143" t="str">
        <f>IF($U$2=1,IF(สรุปเวลาเรียน!F18="","",สรุปเวลาเรียน!F18),IF(สรุปเวลาเรียน!F48="","",สรุปเวลาเรียน!F48))</f>
        <v/>
      </c>
      <c r="F16" s="143" t="str">
        <f>IF($U$2=1,IF(สรุปเวลาเรียน!G18="","",สรุปเวลาเรียน!G18),IF(สรุปเวลาเรียน!G48="","",สรุปเวลาเรียน!G48))</f>
        <v/>
      </c>
      <c r="G16" s="143" t="str">
        <f>IF($U$2=1,IF(สรุปเวลาเรียน!H18="","",สรุปเวลาเรียน!H18),IF(สรุปเวลาเรียน!H48="","",สรุปเวลาเรียน!H48))</f>
        <v/>
      </c>
      <c r="H16" s="143" t="str">
        <f>IF($U$2=1,IF(สรุปเวลาเรียน!I18="","",สรุปเวลาเรียน!I18),IF(สรุปเวลาเรียน!I48="","",สรุปเวลาเรียน!I48))</f>
        <v/>
      </c>
      <c r="I16" s="143" t="str">
        <f>IF($U$2=1,IF(สรุปเวลาเรียน!J18="","",สรุปเวลาเรียน!J18),IF(สรุปเวลาเรียน!J48="","",สรุปเวลาเรียน!J48))</f>
        <v/>
      </c>
      <c r="J16" s="143" t="str">
        <f>IF($U$2=1,IF(สรุปเวลาเรียน!K18="","",สรุปเวลาเรียน!K18),IF(สรุปเวลาเรียน!K48="","",สรุปเวลาเรียน!K48))</f>
        <v/>
      </c>
      <c r="K16" s="143" t="str">
        <f>IF($U$2=1,IF(สรุปเวลาเรียน!L18="","",สรุปเวลาเรียน!L18),IF(สรุปเวลาเรียน!L48="","",สรุปเวลาเรียน!L48))</f>
        <v/>
      </c>
      <c r="L16" s="143" t="str">
        <f>IF($U$2=1,IF(สรุปเวลาเรียน!M18="","",สรุปเวลาเรียน!M18),IF(สรุปเวลาเรียน!M48="","",สรุปเวลาเรียน!M48))</f>
        <v/>
      </c>
      <c r="M16" s="143" t="str">
        <f>IF($U$2=1,IF(สรุปเวลาเรียน!N18="","",สรุปเวลาเรียน!N18),IF(สรุปเวลาเรียน!N48="","",สรุปเวลาเรียน!N48))</f>
        <v/>
      </c>
      <c r="N16" s="143" t="str">
        <f>IF($U$2=1,IF(สรุปเวลาเรียน!Q18="","",สรุปเวลาเรียน!Q18),IF(สรุปเวลาเรียน!Q48="","",สรุปเวลาเรียน!Q48))</f>
        <v/>
      </c>
      <c r="O16" s="143" t="str">
        <f>IF($U$2=1,IF(สรุปเวลาเรียน!R18="","",สรุปเวลาเรียน!R18),IF(สรุปเวลาเรียน!R48="","",สรุปเวลาเรียน!R48))</f>
        <v/>
      </c>
      <c r="P16" s="143" t="str">
        <f>IF($U$2=1,IF(สรุปเวลาเรียน!S18="","",สรุปเวลาเรียน!S18),IF(สรุปเวลาเรียน!S48="","",สรุปเวลาเรียน!S48))</f>
        <v/>
      </c>
      <c r="Q16" s="143" t="str">
        <f>IF($U$2=1,IF(สรุปเวลาเรียน!T18="","",สรุปเวลาเรียน!T18),IF(สรุปเวลาเรียน!T48="","",สรุปเวลาเรียน!T48))</f>
        <v/>
      </c>
      <c r="R16" s="144" t="str">
        <f>IF($U$2=1,IF(สรุปเวลาเรียน!U18="","",สรุปเวลาเรียน!U18),IF(สรุปเวลาเรียน!U48="","",สรุปเวลาเรียน!U48))</f>
        <v/>
      </c>
      <c r="S16" s="144" t="str">
        <f>IF($U$2=1,IF(สรุปเวลาเรียน!V18="","",สรุปเวลาเรียน!V18),IF(สรุปเวลาเรียน!V48="","",สรุปเวลาเรียน!V48))</f>
        <v/>
      </c>
      <c r="T16" s="125"/>
      <c r="U16" s="125"/>
      <c r="V16" s="125"/>
    </row>
    <row r="17" spans="1:22" ht="21.75" customHeight="1" x14ac:dyDescent="0.35">
      <c r="A17" s="142">
        <f t="shared" si="0"/>
        <v>14</v>
      </c>
      <c r="B17" s="145" t="str">
        <f>IF($U$2=1,IF(สรุปเวลาเรียน!C19="","",สรุปเวลาเรียน!C19),IF(สรุปเวลาเรียน!C49="","",สรุปเวลาเรียน!C49))</f>
        <v/>
      </c>
      <c r="C17" s="143" t="str">
        <f>IF($U$2=1,IF(สรุปเวลาเรียน!D19="","",สรุปเวลาเรียน!D19),IF(สรุปเวลาเรียน!D49="","",สรุปเวลาเรียน!D49))</f>
        <v/>
      </c>
      <c r="D17" s="143" t="str">
        <f>IF($U$2=1,IF(สรุปเวลาเรียน!E19="","",สรุปเวลาเรียน!E19),IF(สรุปเวลาเรียน!E49="","",สรุปเวลาเรียน!E49))</f>
        <v/>
      </c>
      <c r="E17" s="143" t="str">
        <f>IF($U$2=1,IF(สรุปเวลาเรียน!F19="","",สรุปเวลาเรียน!F19),IF(สรุปเวลาเรียน!F49="","",สรุปเวลาเรียน!F49))</f>
        <v/>
      </c>
      <c r="F17" s="143" t="str">
        <f>IF($U$2=1,IF(สรุปเวลาเรียน!G19="","",สรุปเวลาเรียน!G19),IF(สรุปเวลาเรียน!G49="","",สรุปเวลาเรียน!G49))</f>
        <v/>
      </c>
      <c r="G17" s="143" t="str">
        <f>IF($U$2=1,IF(สรุปเวลาเรียน!H19="","",สรุปเวลาเรียน!H19),IF(สรุปเวลาเรียน!H49="","",สรุปเวลาเรียน!H49))</f>
        <v/>
      </c>
      <c r="H17" s="143" t="str">
        <f>IF($U$2=1,IF(สรุปเวลาเรียน!I19="","",สรุปเวลาเรียน!I19),IF(สรุปเวลาเรียน!I49="","",สรุปเวลาเรียน!I49))</f>
        <v/>
      </c>
      <c r="I17" s="143" t="str">
        <f>IF($U$2=1,IF(สรุปเวลาเรียน!J19="","",สรุปเวลาเรียน!J19),IF(สรุปเวลาเรียน!J49="","",สรุปเวลาเรียน!J49))</f>
        <v/>
      </c>
      <c r="J17" s="143" t="str">
        <f>IF($U$2=1,IF(สรุปเวลาเรียน!K19="","",สรุปเวลาเรียน!K19),IF(สรุปเวลาเรียน!K49="","",สรุปเวลาเรียน!K49))</f>
        <v/>
      </c>
      <c r="K17" s="143" t="str">
        <f>IF($U$2=1,IF(สรุปเวลาเรียน!L19="","",สรุปเวลาเรียน!L19),IF(สรุปเวลาเรียน!L49="","",สรุปเวลาเรียน!L49))</f>
        <v/>
      </c>
      <c r="L17" s="143" t="str">
        <f>IF($U$2=1,IF(สรุปเวลาเรียน!M19="","",สรุปเวลาเรียน!M19),IF(สรุปเวลาเรียน!M49="","",สรุปเวลาเรียน!M49))</f>
        <v/>
      </c>
      <c r="M17" s="143" t="str">
        <f>IF($U$2=1,IF(สรุปเวลาเรียน!N19="","",สรุปเวลาเรียน!N19),IF(สรุปเวลาเรียน!N49="","",สรุปเวลาเรียน!N49))</f>
        <v/>
      </c>
      <c r="N17" s="143" t="str">
        <f>IF($U$2=1,IF(สรุปเวลาเรียน!Q19="","",สรุปเวลาเรียน!Q19),IF(สรุปเวลาเรียน!Q49="","",สรุปเวลาเรียน!Q49))</f>
        <v/>
      </c>
      <c r="O17" s="143" t="str">
        <f>IF($U$2=1,IF(สรุปเวลาเรียน!R19="","",สรุปเวลาเรียน!R19),IF(สรุปเวลาเรียน!R49="","",สรุปเวลาเรียน!R49))</f>
        <v/>
      </c>
      <c r="P17" s="143" t="str">
        <f>IF($U$2=1,IF(สรุปเวลาเรียน!S19="","",สรุปเวลาเรียน!S19),IF(สรุปเวลาเรียน!S49="","",สรุปเวลาเรียน!S49))</f>
        <v/>
      </c>
      <c r="Q17" s="143" t="str">
        <f>IF($U$2=1,IF(สรุปเวลาเรียน!T19="","",สรุปเวลาเรียน!T19),IF(สรุปเวลาเรียน!T49="","",สรุปเวลาเรียน!T49))</f>
        <v/>
      </c>
      <c r="R17" s="144" t="str">
        <f>IF($U$2=1,IF(สรุปเวลาเรียน!U19="","",สรุปเวลาเรียน!U19),IF(สรุปเวลาเรียน!U49="","",สรุปเวลาเรียน!U49))</f>
        <v/>
      </c>
      <c r="S17" s="144" t="str">
        <f>IF($U$2=1,IF(สรุปเวลาเรียน!V19="","",สรุปเวลาเรียน!V19),IF(สรุปเวลาเรียน!V49="","",สรุปเวลาเรียน!V49))</f>
        <v/>
      </c>
      <c r="T17" s="125"/>
      <c r="U17" s="125"/>
      <c r="V17" s="125"/>
    </row>
    <row r="18" spans="1:22" ht="21.75" customHeight="1" x14ac:dyDescent="0.35">
      <c r="A18" s="142">
        <f t="shared" si="0"/>
        <v>15</v>
      </c>
      <c r="B18" s="145" t="str">
        <f>IF($U$2=1,IF(สรุปเวลาเรียน!C20="","",สรุปเวลาเรียน!C20),IF(สรุปเวลาเรียน!C50="","",สรุปเวลาเรียน!C50))</f>
        <v/>
      </c>
      <c r="C18" s="143" t="str">
        <f>IF($U$2=1,IF(สรุปเวลาเรียน!D20="","",สรุปเวลาเรียน!D20),IF(สรุปเวลาเรียน!D50="","",สรุปเวลาเรียน!D50))</f>
        <v/>
      </c>
      <c r="D18" s="143" t="str">
        <f>IF($U$2=1,IF(สรุปเวลาเรียน!E20="","",สรุปเวลาเรียน!E20),IF(สรุปเวลาเรียน!E50="","",สรุปเวลาเรียน!E50))</f>
        <v/>
      </c>
      <c r="E18" s="143" t="str">
        <f>IF($U$2=1,IF(สรุปเวลาเรียน!F20="","",สรุปเวลาเรียน!F20),IF(สรุปเวลาเรียน!F50="","",สรุปเวลาเรียน!F50))</f>
        <v/>
      </c>
      <c r="F18" s="143" t="str">
        <f>IF($U$2=1,IF(สรุปเวลาเรียน!G20="","",สรุปเวลาเรียน!G20),IF(สรุปเวลาเรียน!G50="","",สรุปเวลาเรียน!G50))</f>
        <v/>
      </c>
      <c r="G18" s="143" t="str">
        <f>IF($U$2=1,IF(สรุปเวลาเรียน!H20="","",สรุปเวลาเรียน!H20),IF(สรุปเวลาเรียน!H50="","",สรุปเวลาเรียน!H50))</f>
        <v/>
      </c>
      <c r="H18" s="143" t="str">
        <f>IF($U$2=1,IF(สรุปเวลาเรียน!I20="","",สรุปเวลาเรียน!I20),IF(สรุปเวลาเรียน!I50="","",สรุปเวลาเรียน!I50))</f>
        <v/>
      </c>
      <c r="I18" s="143" t="str">
        <f>IF($U$2=1,IF(สรุปเวลาเรียน!J20="","",สรุปเวลาเรียน!J20),IF(สรุปเวลาเรียน!J50="","",สรุปเวลาเรียน!J50))</f>
        <v/>
      </c>
      <c r="J18" s="143" t="str">
        <f>IF($U$2=1,IF(สรุปเวลาเรียน!K20="","",สรุปเวลาเรียน!K20),IF(สรุปเวลาเรียน!K50="","",สรุปเวลาเรียน!K50))</f>
        <v/>
      </c>
      <c r="K18" s="143" t="str">
        <f>IF($U$2=1,IF(สรุปเวลาเรียน!L20="","",สรุปเวลาเรียน!L20),IF(สรุปเวลาเรียน!L50="","",สรุปเวลาเรียน!L50))</f>
        <v/>
      </c>
      <c r="L18" s="143" t="str">
        <f>IF($U$2=1,IF(สรุปเวลาเรียน!M20="","",สรุปเวลาเรียน!M20),IF(สรุปเวลาเรียน!M50="","",สรุปเวลาเรียน!M50))</f>
        <v/>
      </c>
      <c r="M18" s="143" t="str">
        <f>IF($U$2=1,IF(สรุปเวลาเรียน!N20="","",สรุปเวลาเรียน!N20),IF(สรุปเวลาเรียน!N50="","",สรุปเวลาเรียน!N50))</f>
        <v/>
      </c>
      <c r="N18" s="143" t="str">
        <f>IF($U$2=1,IF(สรุปเวลาเรียน!Q20="","",สรุปเวลาเรียน!Q20),IF(สรุปเวลาเรียน!Q50="","",สรุปเวลาเรียน!Q50))</f>
        <v/>
      </c>
      <c r="O18" s="143" t="str">
        <f>IF($U$2=1,IF(สรุปเวลาเรียน!R20="","",สรุปเวลาเรียน!R20),IF(สรุปเวลาเรียน!R50="","",สรุปเวลาเรียน!R50))</f>
        <v/>
      </c>
      <c r="P18" s="143" t="str">
        <f>IF($U$2=1,IF(สรุปเวลาเรียน!S20="","",สรุปเวลาเรียน!S20),IF(สรุปเวลาเรียน!S50="","",สรุปเวลาเรียน!S50))</f>
        <v/>
      </c>
      <c r="Q18" s="143" t="str">
        <f>IF($U$2=1,IF(สรุปเวลาเรียน!T20="","",สรุปเวลาเรียน!T20),IF(สรุปเวลาเรียน!T50="","",สรุปเวลาเรียน!T50))</f>
        <v/>
      </c>
      <c r="R18" s="144" t="str">
        <f>IF($U$2=1,IF(สรุปเวลาเรียน!U20="","",สรุปเวลาเรียน!U20),IF(สรุปเวลาเรียน!U50="","",สรุปเวลาเรียน!U50))</f>
        <v/>
      </c>
      <c r="S18" s="144" t="str">
        <f>IF($U$2=1,IF(สรุปเวลาเรียน!V20="","",สรุปเวลาเรียน!V20),IF(สรุปเวลาเรียน!V50="","",สรุปเวลาเรียน!V50))</f>
        <v/>
      </c>
      <c r="T18" s="125"/>
      <c r="U18" s="125"/>
      <c r="V18" s="125"/>
    </row>
    <row r="19" spans="1:22" ht="21.75" customHeight="1" x14ac:dyDescent="0.35">
      <c r="A19" s="142">
        <f t="shared" si="0"/>
        <v>16</v>
      </c>
      <c r="B19" s="145" t="str">
        <f>IF($U$2=1,IF(สรุปเวลาเรียน!C21="","",สรุปเวลาเรียน!C21),IF(สรุปเวลาเรียน!C51="","",สรุปเวลาเรียน!C51))</f>
        <v/>
      </c>
      <c r="C19" s="143" t="str">
        <f>IF($U$2=1,IF(สรุปเวลาเรียน!D21="","",สรุปเวลาเรียน!D21),IF(สรุปเวลาเรียน!D51="","",สรุปเวลาเรียน!D51))</f>
        <v/>
      </c>
      <c r="D19" s="143" t="str">
        <f>IF($U$2=1,IF(สรุปเวลาเรียน!E21="","",สรุปเวลาเรียน!E21),IF(สรุปเวลาเรียน!E51="","",สรุปเวลาเรียน!E51))</f>
        <v/>
      </c>
      <c r="E19" s="143" t="str">
        <f>IF($U$2=1,IF(สรุปเวลาเรียน!F21="","",สรุปเวลาเรียน!F21),IF(สรุปเวลาเรียน!F51="","",สรุปเวลาเรียน!F51))</f>
        <v/>
      </c>
      <c r="F19" s="143" t="str">
        <f>IF($U$2=1,IF(สรุปเวลาเรียน!G21="","",สรุปเวลาเรียน!G21),IF(สรุปเวลาเรียน!G51="","",สรุปเวลาเรียน!G51))</f>
        <v/>
      </c>
      <c r="G19" s="143" t="str">
        <f>IF($U$2=1,IF(สรุปเวลาเรียน!H21="","",สรุปเวลาเรียน!H21),IF(สรุปเวลาเรียน!H51="","",สรุปเวลาเรียน!H51))</f>
        <v/>
      </c>
      <c r="H19" s="143" t="str">
        <f>IF($U$2=1,IF(สรุปเวลาเรียน!I21="","",สรุปเวลาเรียน!I21),IF(สรุปเวลาเรียน!I51="","",สรุปเวลาเรียน!I51))</f>
        <v/>
      </c>
      <c r="I19" s="143" t="str">
        <f>IF($U$2=1,IF(สรุปเวลาเรียน!J21="","",สรุปเวลาเรียน!J21),IF(สรุปเวลาเรียน!J51="","",สรุปเวลาเรียน!J51))</f>
        <v/>
      </c>
      <c r="J19" s="143" t="str">
        <f>IF($U$2=1,IF(สรุปเวลาเรียน!K21="","",สรุปเวลาเรียน!K21),IF(สรุปเวลาเรียน!K51="","",สรุปเวลาเรียน!K51))</f>
        <v/>
      </c>
      <c r="K19" s="143" t="str">
        <f>IF($U$2=1,IF(สรุปเวลาเรียน!L21="","",สรุปเวลาเรียน!L21),IF(สรุปเวลาเรียน!L51="","",สรุปเวลาเรียน!L51))</f>
        <v/>
      </c>
      <c r="L19" s="143" t="str">
        <f>IF($U$2=1,IF(สรุปเวลาเรียน!M21="","",สรุปเวลาเรียน!M21),IF(สรุปเวลาเรียน!M51="","",สรุปเวลาเรียน!M51))</f>
        <v/>
      </c>
      <c r="M19" s="143" t="str">
        <f>IF($U$2=1,IF(สรุปเวลาเรียน!N21="","",สรุปเวลาเรียน!N21),IF(สรุปเวลาเรียน!N51="","",สรุปเวลาเรียน!N51))</f>
        <v/>
      </c>
      <c r="N19" s="143" t="str">
        <f>IF($U$2=1,IF(สรุปเวลาเรียน!Q21="","",สรุปเวลาเรียน!Q21),IF(สรุปเวลาเรียน!Q51="","",สรุปเวลาเรียน!Q51))</f>
        <v/>
      </c>
      <c r="O19" s="143" t="str">
        <f>IF($U$2=1,IF(สรุปเวลาเรียน!R21="","",สรุปเวลาเรียน!R21),IF(สรุปเวลาเรียน!R51="","",สรุปเวลาเรียน!R51))</f>
        <v/>
      </c>
      <c r="P19" s="143" t="str">
        <f>IF($U$2=1,IF(สรุปเวลาเรียน!S21="","",สรุปเวลาเรียน!S21),IF(สรุปเวลาเรียน!S51="","",สรุปเวลาเรียน!S51))</f>
        <v/>
      </c>
      <c r="Q19" s="143" t="str">
        <f>IF($U$2=1,IF(สรุปเวลาเรียน!T21="","",สรุปเวลาเรียน!T21),IF(สรุปเวลาเรียน!T51="","",สรุปเวลาเรียน!T51))</f>
        <v/>
      </c>
      <c r="R19" s="144" t="str">
        <f>IF($U$2=1,IF(สรุปเวลาเรียน!U21="","",สรุปเวลาเรียน!U21),IF(สรุปเวลาเรียน!U51="","",สรุปเวลาเรียน!U51))</f>
        <v/>
      </c>
      <c r="S19" s="144" t="str">
        <f>IF($U$2=1,IF(สรุปเวลาเรียน!V21="","",สรุปเวลาเรียน!V21),IF(สรุปเวลาเรียน!V51="","",สรุปเวลาเรียน!V51))</f>
        <v/>
      </c>
      <c r="T19" s="125"/>
      <c r="U19" s="125"/>
      <c r="V19" s="125"/>
    </row>
    <row r="20" spans="1:22" ht="21.75" customHeight="1" x14ac:dyDescent="0.35">
      <c r="A20" s="142">
        <f t="shared" si="0"/>
        <v>17</v>
      </c>
      <c r="B20" s="145" t="str">
        <f>IF($U$2=1,IF(สรุปเวลาเรียน!C22="","",สรุปเวลาเรียน!C22),IF(สรุปเวลาเรียน!C52="","",สรุปเวลาเรียน!C52))</f>
        <v/>
      </c>
      <c r="C20" s="143" t="str">
        <f>IF($U$2=1,IF(สรุปเวลาเรียน!D22="","",สรุปเวลาเรียน!D22),IF(สรุปเวลาเรียน!D52="","",สรุปเวลาเรียน!D52))</f>
        <v/>
      </c>
      <c r="D20" s="143" t="str">
        <f>IF($U$2=1,IF(สรุปเวลาเรียน!E22="","",สรุปเวลาเรียน!E22),IF(สรุปเวลาเรียน!E52="","",สรุปเวลาเรียน!E52))</f>
        <v/>
      </c>
      <c r="E20" s="143" t="str">
        <f>IF($U$2=1,IF(สรุปเวลาเรียน!F22="","",สรุปเวลาเรียน!F22),IF(สรุปเวลาเรียน!F52="","",สรุปเวลาเรียน!F52))</f>
        <v/>
      </c>
      <c r="F20" s="143" t="str">
        <f>IF($U$2=1,IF(สรุปเวลาเรียน!G22="","",สรุปเวลาเรียน!G22),IF(สรุปเวลาเรียน!G52="","",สรุปเวลาเรียน!G52))</f>
        <v/>
      </c>
      <c r="G20" s="143" t="str">
        <f>IF($U$2=1,IF(สรุปเวลาเรียน!H22="","",สรุปเวลาเรียน!H22),IF(สรุปเวลาเรียน!H52="","",สรุปเวลาเรียน!H52))</f>
        <v/>
      </c>
      <c r="H20" s="143" t="str">
        <f>IF($U$2=1,IF(สรุปเวลาเรียน!I22="","",สรุปเวลาเรียน!I22),IF(สรุปเวลาเรียน!I52="","",สรุปเวลาเรียน!I52))</f>
        <v/>
      </c>
      <c r="I20" s="143" t="str">
        <f>IF($U$2=1,IF(สรุปเวลาเรียน!J22="","",สรุปเวลาเรียน!J22),IF(สรุปเวลาเรียน!J52="","",สรุปเวลาเรียน!J52))</f>
        <v/>
      </c>
      <c r="J20" s="143" t="str">
        <f>IF($U$2=1,IF(สรุปเวลาเรียน!K22="","",สรุปเวลาเรียน!K22),IF(สรุปเวลาเรียน!K52="","",สรุปเวลาเรียน!K52))</f>
        <v/>
      </c>
      <c r="K20" s="143" t="str">
        <f>IF($U$2=1,IF(สรุปเวลาเรียน!L22="","",สรุปเวลาเรียน!L22),IF(สรุปเวลาเรียน!L52="","",สรุปเวลาเรียน!L52))</f>
        <v/>
      </c>
      <c r="L20" s="143" t="str">
        <f>IF($U$2=1,IF(สรุปเวลาเรียน!M22="","",สรุปเวลาเรียน!M22),IF(สรุปเวลาเรียน!M52="","",สรุปเวลาเรียน!M52))</f>
        <v/>
      </c>
      <c r="M20" s="143" t="str">
        <f>IF($U$2=1,IF(สรุปเวลาเรียน!N22="","",สรุปเวลาเรียน!N22),IF(สรุปเวลาเรียน!N52="","",สรุปเวลาเรียน!N52))</f>
        <v/>
      </c>
      <c r="N20" s="143" t="str">
        <f>IF($U$2=1,IF(สรุปเวลาเรียน!Q22="","",สรุปเวลาเรียน!Q22),IF(สรุปเวลาเรียน!Q52="","",สรุปเวลาเรียน!Q52))</f>
        <v/>
      </c>
      <c r="O20" s="143" t="str">
        <f>IF($U$2=1,IF(สรุปเวลาเรียน!R22="","",สรุปเวลาเรียน!R22),IF(สรุปเวลาเรียน!R52="","",สรุปเวลาเรียน!R52))</f>
        <v/>
      </c>
      <c r="P20" s="143" t="str">
        <f>IF($U$2=1,IF(สรุปเวลาเรียน!S22="","",สรุปเวลาเรียน!S22),IF(สรุปเวลาเรียน!S52="","",สรุปเวลาเรียน!S52))</f>
        <v/>
      </c>
      <c r="Q20" s="143" t="str">
        <f>IF($U$2=1,IF(สรุปเวลาเรียน!T22="","",สรุปเวลาเรียน!T22),IF(สรุปเวลาเรียน!T52="","",สรุปเวลาเรียน!T52))</f>
        <v/>
      </c>
      <c r="R20" s="144" t="str">
        <f>IF($U$2=1,IF(สรุปเวลาเรียน!U22="","",สรุปเวลาเรียน!U22),IF(สรุปเวลาเรียน!U52="","",สรุปเวลาเรียน!U52))</f>
        <v/>
      </c>
      <c r="S20" s="144" t="str">
        <f>IF($U$2=1,IF(สรุปเวลาเรียน!V22="","",สรุปเวลาเรียน!V22),IF(สรุปเวลาเรียน!V52="","",สรุปเวลาเรียน!V52))</f>
        <v/>
      </c>
      <c r="T20" s="125"/>
      <c r="U20" s="125"/>
      <c r="V20" s="125"/>
    </row>
    <row r="21" spans="1:22" ht="21.75" customHeight="1" x14ac:dyDescent="0.35">
      <c r="A21" s="142">
        <f t="shared" si="0"/>
        <v>18</v>
      </c>
      <c r="B21" s="145" t="str">
        <f>IF($U$2=1,IF(สรุปเวลาเรียน!C23="","",สรุปเวลาเรียน!C23),IF(สรุปเวลาเรียน!C53="","",สรุปเวลาเรียน!C53))</f>
        <v/>
      </c>
      <c r="C21" s="143" t="str">
        <f>IF($U$2=1,IF(สรุปเวลาเรียน!D23="","",สรุปเวลาเรียน!D23),IF(สรุปเวลาเรียน!D53="","",สรุปเวลาเรียน!D53))</f>
        <v/>
      </c>
      <c r="D21" s="143" t="str">
        <f>IF($U$2=1,IF(สรุปเวลาเรียน!E23="","",สรุปเวลาเรียน!E23),IF(สรุปเวลาเรียน!E53="","",สรุปเวลาเรียน!E53))</f>
        <v/>
      </c>
      <c r="E21" s="143" t="str">
        <f>IF($U$2=1,IF(สรุปเวลาเรียน!F23="","",สรุปเวลาเรียน!F23),IF(สรุปเวลาเรียน!F53="","",สรุปเวลาเรียน!F53))</f>
        <v/>
      </c>
      <c r="F21" s="143" t="str">
        <f>IF($U$2=1,IF(สรุปเวลาเรียน!G23="","",สรุปเวลาเรียน!G23),IF(สรุปเวลาเรียน!G53="","",สรุปเวลาเรียน!G53))</f>
        <v/>
      </c>
      <c r="G21" s="143" t="str">
        <f>IF($U$2=1,IF(สรุปเวลาเรียน!H23="","",สรุปเวลาเรียน!H23),IF(สรุปเวลาเรียน!H53="","",สรุปเวลาเรียน!H53))</f>
        <v/>
      </c>
      <c r="H21" s="143" t="str">
        <f>IF($U$2=1,IF(สรุปเวลาเรียน!I23="","",สรุปเวลาเรียน!I23),IF(สรุปเวลาเรียน!I53="","",สรุปเวลาเรียน!I53))</f>
        <v/>
      </c>
      <c r="I21" s="143" t="str">
        <f>IF($U$2=1,IF(สรุปเวลาเรียน!J23="","",สรุปเวลาเรียน!J23),IF(สรุปเวลาเรียน!J53="","",สรุปเวลาเรียน!J53))</f>
        <v/>
      </c>
      <c r="J21" s="143" t="str">
        <f>IF($U$2=1,IF(สรุปเวลาเรียน!K23="","",สรุปเวลาเรียน!K23),IF(สรุปเวลาเรียน!K53="","",สรุปเวลาเรียน!K53))</f>
        <v/>
      </c>
      <c r="K21" s="143" t="str">
        <f>IF($U$2=1,IF(สรุปเวลาเรียน!L23="","",สรุปเวลาเรียน!L23),IF(สรุปเวลาเรียน!L53="","",สรุปเวลาเรียน!L53))</f>
        <v/>
      </c>
      <c r="L21" s="143" t="str">
        <f>IF($U$2=1,IF(สรุปเวลาเรียน!M23="","",สรุปเวลาเรียน!M23),IF(สรุปเวลาเรียน!M53="","",สรุปเวลาเรียน!M53))</f>
        <v/>
      </c>
      <c r="M21" s="143" t="str">
        <f>IF($U$2=1,IF(สรุปเวลาเรียน!N23="","",สรุปเวลาเรียน!N23),IF(สรุปเวลาเรียน!N53="","",สรุปเวลาเรียน!N53))</f>
        <v/>
      </c>
      <c r="N21" s="143" t="str">
        <f>IF($U$2=1,IF(สรุปเวลาเรียน!Q23="","",สรุปเวลาเรียน!Q23),IF(สรุปเวลาเรียน!Q53="","",สรุปเวลาเรียน!Q53))</f>
        <v/>
      </c>
      <c r="O21" s="143" t="str">
        <f>IF($U$2=1,IF(สรุปเวลาเรียน!R23="","",สรุปเวลาเรียน!R23),IF(สรุปเวลาเรียน!R53="","",สรุปเวลาเรียน!R53))</f>
        <v/>
      </c>
      <c r="P21" s="143" t="str">
        <f>IF($U$2=1,IF(สรุปเวลาเรียน!S23="","",สรุปเวลาเรียน!S23),IF(สรุปเวลาเรียน!S53="","",สรุปเวลาเรียน!S53))</f>
        <v/>
      </c>
      <c r="Q21" s="143" t="str">
        <f>IF($U$2=1,IF(สรุปเวลาเรียน!T23="","",สรุปเวลาเรียน!T23),IF(สรุปเวลาเรียน!T53="","",สรุปเวลาเรียน!T53))</f>
        <v/>
      </c>
      <c r="R21" s="144" t="str">
        <f>IF($U$2=1,IF(สรุปเวลาเรียน!U23="","",สรุปเวลาเรียน!U23),IF(สรุปเวลาเรียน!U53="","",สรุปเวลาเรียน!U53))</f>
        <v/>
      </c>
      <c r="S21" s="144" t="str">
        <f>IF($U$2=1,IF(สรุปเวลาเรียน!V23="","",สรุปเวลาเรียน!V23),IF(สรุปเวลาเรียน!V53="","",สรุปเวลาเรียน!V53))</f>
        <v/>
      </c>
      <c r="T21" s="125"/>
      <c r="U21" s="125"/>
      <c r="V21" s="125"/>
    </row>
    <row r="22" spans="1:22" ht="21.75" customHeight="1" x14ac:dyDescent="0.35">
      <c r="A22" s="142">
        <f t="shared" si="0"/>
        <v>19</v>
      </c>
      <c r="B22" s="145" t="str">
        <f>IF($U$2=1,IF(สรุปเวลาเรียน!C24="","",สรุปเวลาเรียน!C24),IF(สรุปเวลาเรียน!C54="","",สรุปเวลาเรียน!C54))</f>
        <v/>
      </c>
      <c r="C22" s="143" t="str">
        <f>IF($U$2=1,IF(สรุปเวลาเรียน!D24="","",สรุปเวลาเรียน!D24),IF(สรุปเวลาเรียน!D54="","",สรุปเวลาเรียน!D54))</f>
        <v/>
      </c>
      <c r="D22" s="143" t="str">
        <f>IF($U$2=1,IF(สรุปเวลาเรียน!E24="","",สรุปเวลาเรียน!E24),IF(สรุปเวลาเรียน!E54="","",สรุปเวลาเรียน!E54))</f>
        <v/>
      </c>
      <c r="E22" s="143" t="str">
        <f>IF($U$2=1,IF(สรุปเวลาเรียน!F24="","",สรุปเวลาเรียน!F24),IF(สรุปเวลาเรียน!F54="","",สรุปเวลาเรียน!F54))</f>
        <v/>
      </c>
      <c r="F22" s="143" t="str">
        <f>IF($U$2=1,IF(สรุปเวลาเรียน!G24="","",สรุปเวลาเรียน!G24),IF(สรุปเวลาเรียน!G54="","",สรุปเวลาเรียน!G54))</f>
        <v/>
      </c>
      <c r="G22" s="143" t="str">
        <f>IF($U$2=1,IF(สรุปเวลาเรียน!H24="","",สรุปเวลาเรียน!H24),IF(สรุปเวลาเรียน!H54="","",สรุปเวลาเรียน!H54))</f>
        <v/>
      </c>
      <c r="H22" s="143" t="str">
        <f>IF($U$2=1,IF(สรุปเวลาเรียน!I24="","",สรุปเวลาเรียน!I24),IF(สรุปเวลาเรียน!I54="","",สรุปเวลาเรียน!I54))</f>
        <v/>
      </c>
      <c r="I22" s="143" t="str">
        <f>IF($U$2=1,IF(สรุปเวลาเรียน!J24="","",สรุปเวลาเรียน!J24),IF(สรุปเวลาเรียน!J54="","",สรุปเวลาเรียน!J54))</f>
        <v/>
      </c>
      <c r="J22" s="143" t="str">
        <f>IF($U$2=1,IF(สรุปเวลาเรียน!K24="","",สรุปเวลาเรียน!K24),IF(สรุปเวลาเรียน!K54="","",สรุปเวลาเรียน!K54))</f>
        <v/>
      </c>
      <c r="K22" s="143" t="str">
        <f>IF($U$2=1,IF(สรุปเวลาเรียน!L24="","",สรุปเวลาเรียน!L24),IF(สรุปเวลาเรียน!L54="","",สรุปเวลาเรียน!L54))</f>
        <v/>
      </c>
      <c r="L22" s="143" t="str">
        <f>IF($U$2=1,IF(สรุปเวลาเรียน!M24="","",สรุปเวลาเรียน!M24),IF(สรุปเวลาเรียน!M54="","",สรุปเวลาเรียน!M54))</f>
        <v/>
      </c>
      <c r="M22" s="143" t="str">
        <f>IF($U$2=1,IF(สรุปเวลาเรียน!N24="","",สรุปเวลาเรียน!N24),IF(สรุปเวลาเรียน!N54="","",สรุปเวลาเรียน!N54))</f>
        <v/>
      </c>
      <c r="N22" s="143" t="str">
        <f>IF($U$2=1,IF(สรุปเวลาเรียน!Q24="","",สรุปเวลาเรียน!Q24),IF(สรุปเวลาเรียน!Q54="","",สรุปเวลาเรียน!Q54))</f>
        <v/>
      </c>
      <c r="O22" s="143" t="str">
        <f>IF($U$2=1,IF(สรุปเวลาเรียน!R24="","",สรุปเวลาเรียน!R24),IF(สรุปเวลาเรียน!R54="","",สรุปเวลาเรียน!R54))</f>
        <v/>
      </c>
      <c r="P22" s="143" t="str">
        <f>IF($U$2=1,IF(สรุปเวลาเรียน!S24="","",สรุปเวลาเรียน!S24),IF(สรุปเวลาเรียน!S54="","",สรุปเวลาเรียน!S54))</f>
        <v/>
      </c>
      <c r="Q22" s="143" t="str">
        <f>IF($U$2=1,IF(สรุปเวลาเรียน!T24="","",สรุปเวลาเรียน!T24),IF(สรุปเวลาเรียน!T54="","",สรุปเวลาเรียน!T54))</f>
        <v/>
      </c>
      <c r="R22" s="144" t="str">
        <f>IF($U$2=1,IF(สรุปเวลาเรียน!U24="","",สรุปเวลาเรียน!U24),IF(สรุปเวลาเรียน!U54="","",สรุปเวลาเรียน!U54))</f>
        <v/>
      </c>
      <c r="S22" s="144" t="str">
        <f>IF($U$2=1,IF(สรุปเวลาเรียน!V24="","",สรุปเวลาเรียน!V24),IF(สรุปเวลาเรียน!V54="","",สรุปเวลาเรียน!V54))</f>
        <v/>
      </c>
      <c r="T22" s="125"/>
      <c r="U22" s="125"/>
      <c r="V22" s="125"/>
    </row>
    <row r="23" spans="1:22" ht="21.75" customHeight="1" x14ac:dyDescent="0.35">
      <c r="A23" s="142">
        <f t="shared" si="0"/>
        <v>20</v>
      </c>
      <c r="B23" s="145" t="str">
        <f>IF($U$2=1,IF(สรุปเวลาเรียน!C25="","",สรุปเวลาเรียน!C25),IF(สรุปเวลาเรียน!C55="","",สรุปเวลาเรียน!C55))</f>
        <v/>
      </c>
      <c r="C23" s="143" t="str">
        <f>IF($U$2=1,IF(สรุปเวลาเรียน!D25="","",สรุปเวลาเรียน!D25),IF(สรุปเวลาเรียน!D55="","",สรุปเวลาเรียน!D55))</f>
        <v/>
      </c>
      <c r="D23" s="143" t="str">
        <f>IF($U$2=1,IF(สรุปเวลาเรียน!E25="","",สรุปเวลาเรียน!E25),IF(สรุปเวลาเรียน!E55="","",สรุปเวลาเรียน!E55))</f>
        <v/>
      </c>
      <c r="E23" s="143" t="str">
        <f>IF($U$2=1,IF(สรุปเวลาเรียน!F25="","",สรุปเวลาเรียน!F25),IF(สรุปเวลาเรียน!F55="","",สรุปเวลาเรียน!F55))</f>
        <v/>
      </c>
      <c r="F23" s="143" t="str">
        <f>IF($U$2=1,IF(สรุปเวลาเรียน!G25="","",สรุปเวลาเรียน!G25),IF(สรุปเวลาเรียน!G55="","",สรุปเวลาเรียน!G55))</f>
        <v/>
      </c>
      <c r="G23" s="143" t="str">
        <f>IF($U$2=1,IF(สรุปเวลาเรียน!H25="","",สรุปเวลาเรียน!H25),IF(สรุปเวลาเรียน!H55="","",สรุปเวลาเรียน!H55))</f>
        <v/>
      </c>
      <c r="H23" s="143" t="str">
        <f>IF($U$2=1,IF(สรุปเวลาเรียน!I25="","",สรุปเวลาเรียน!I25),IF(สรุปเวลาเรียน!I55="","",สรุปเวลาเรียน!I55))</f>
        <v/>
      </c>
      <c r="I23" s="143" t="str">
        <f>IF($U$2=1,IF(สรุปเวลาเรียน!J25="","",สรุปเวลาเรียน!J25),IF(สรุปเวลาเรียน!J55="","",สรุปเวลาเรียน!J55))</f>
        <v/>
      </c>
      <c r="J23" s="143" t="str">
        <f>IF($U$2=1,IF(สรุปเวลาเรียน!K25="","",สรุปเวลาเรียน!K25),IF(สรุปเวลาเรียน!K55="","",สรุปเวลาเรียน!K55))</f>
        <v/>
      </c>
      <c r="K23" s="143" t="str">
        <f>IF($U$2=1,IF(สรุปเวลาเรียน!L25="","",สรุปเวลาเรียน!L25),IF(สรุปเวลาเรียน!L55="","",สรุปเวลาเรียน!L55))</f>
        <v/>
      </c>
      <c r="L23" s="143" t="str">
        <f>IF($U$2=1,IF(สรุปเวลาเรียน!M25="","",สรุปเวลาเรียน!M25),IF(สรุปเวลาเรียน!M55="","",สรุปเวลาเรียน!M55))</f>
        <v/>
      </c>
      <c r="M23" s="143" t="str">
        <f>IF($U$2=1,IF(สรุปเวลาเรียน!N25="","",สรุปเวลาเรียน!N25),IF(สรุปเวลาเรียน!N55="","",สรุปเวลาเรียน!N55))</f>
        <v/>
      </c>
      <c r="N23" s="143" t="str">
        <f>IF($U$2=1,IF(สรุปเวลาเรียน!Q25="","",สรุปเวลาเรียน!Q25),IF(สรุปเวลาเรียน!Q55="","",สรุปเวลาเรียน!Q55))</f>
        <v/>
      </c>
      <c r="O23" s="143" t="str">
        <f>IF($U$2=1,IF(สรุปเวลาเรียน!R25="","",สรุปเวลาเรียน!R25),IF(สรุปเวลาเรียน!R55="","",สรุปเวลาเรียน!R55))</f>
        <v/>
      </c>
      <c r="P23" s="143" t="str">
        <f>IF($U$2=1,IF(สรุปเวลาเรียน!S25="","",สรุปเวลาเรียน!S25),IF(สรุปเวลาเรียน!S55="","",สรุปเวลาเรียน!S55))</f>
        <v/>
      </c>
      <c r="Q23" s="143" t="str">
        <f>IF($U$2=1,IF(สรุปเวลาเรียน!T25="","",สรุปเวลาเรียน!T25),IF(สรุปเวลาเรียน!T55="","",สรุปเวลาเรียน!T55))</f>
        <v/>
      </c>
      <c r="R23" s="144" t="str">
        <f>IF($U$2=1,IF(สรุปเวลาเรียน!U25="","",สรุปเวลาเรียน!U25),IF(สรุปเวลาเรียน!U55="","",สรุปเวลาเรียน!U55))</f>
        <v/>
      </c>
      <c r="S23" s="144" t="str">
        <f>IF($U$2=1,IF(สรุปเวลาเรียน!V25="","",สรุปเวลาเรียน!V25),IF(สรุปเวลาเรียน!V55="","",สรุปเวลาเรียน!V55))</f>
        <v/>
      </c>
      <c r="T23" s="125"/>
      <c r="U23" s="125"/>
      <c r="V23" s="125"/>
    </row>
    <row r="24" spans="1:22" ht="21.75" customHeight="1" x14ac:dyDescent="0.35">
      <c r="A24" s="142">
        <f t="shared" si="0"/>
        <v>21</v>
      </c>
      <c r="B24" s="145" t="str">
        <f>IF($U$2=1,IF(สรุปเวลาเรียน!C26="","",สรุปเวลาเรียน!C26),IF(สรุปเวลาเรียน!C56="","",สรุปเวลาเรียน!C56))</f>
        <v/>
      </c>
      <c r="C24" s="143" t="str">
        <f>IF($U$2=1,IF(สรุปเวลาเรียน!D26="","",สรุปเวลาเรียน!D26),IF(สรุปเวลาเรียน!D56="","",สรุปเวลาเรียน!D56))</f>
        <v/>
      </c>
      <c r="D24" s="143" t="str">
        <f>IF($U$2=1,IF(สรุปเวลาเรียน!E26="","",สรุปเวลาเรียน!E26),IF(สรุปเวลาเรียน!E56="","",สรุปเวลาเรียน!E56))</f>
        <v/>
      </c>
      <c r="E24" s="143" t="str">
        <f>IF($U$2=1,IF(สรุปเวลาเรียน!F26="","",สรุปเวลาเรียน!F26),IF(สรุปเวลาเรียน!F56="","",สรุปเวลาเรียน!F56))</f>
        <v/>
      </c>
      <c r="F24" s="143" t="str">
        <f>IF($U$2=1,IF(สรุปเวลาเรียน!G26="","",สรุปเวลาเรียน!G26),IF(สรุปเวลาเรียน!G56="","",สรุปเวลาเรียน!G56))</f>
        <v/>
      </c>
      <c r="G24" s="143" t="str">
        <f>IF($U$2=1,IF(สรุปเวลาเรียน!H26="","",สรุปเวลาเรียน!H26),IF(สรุปเวลาเรียน!H56="","",สรุปเวลาเรียน!H56))</f>
        <v/>
      </c>
      <c r="H24" s="143" t="str">
        <f>IF($U$2=1,IF(สรุปเวลาเรียน!I26="","",สรุปเวลาเรียน!I26),IF(สรุปเวลาเรียน!I56="","",สรุปเวลาเรียน!I56))</f>
        <v/>
      </c>
      <c r="I24" s="143" t="str">
        <f>IF($U$2=1,IF(สรุปเวลาเรียน!J26="","",สรุปเวลาเรียน!J26),IF(สรุปเวลาเรียน!J56="","",สรุปเวลาเรียน!J56))</f>
        <v/>
      </c>
      <c r="J24" s="143" t="str">
        <f>IF($U$2=1,IF(สรุปเวลาเรียน!K26="","",สรุปเวลาเรียน!K26),IF(สรุปเวลาเรียน!K56="","",สรุปเวลาเรียน!K56))</f>
        <v/>
      </c>
      <c r="K24" s="143" t="str">
        <f>IF($U$2=1,IF(สรุปเวลาเรียน!L26="","",สรุปเวลาเรียน!L26),IF(สรุปเวลาเรียน!L56="","",สรุปเวลาเรียน!L56))</f>
        <v/>
      </c>
      <c r="L24" s="143" t="str">
        <f>IF($U$2=1,IF(สรุปเวลาเรียน!M26="","",สรุปเวลาเรียน!M26),IF(สรุปเวลาเรียน!M56="","",สรุปเวลาเรียน!M56))</f>
        <v/>
      </c>
      <c r="M24" s="143" t="str">
        <f>IF($U$2=1,IF(สรุปเวลาเรียน!N26="","",สรุปเวลาเรียน!N26),IF(สรุปเวลาเรียน!N56="","",สรุปเวลาเรียน!N56))</f>
        <v/>
      </c>
      <c r="N24" s="143" t="str">
        <f>IF($U$2=1,IF(สรุปเวลาเรียน!Q26="","",สรุปเวลาเรียน!Q26),IF(สรุปเวลาเรียน!Q56="","",สรุปเวลาเรียน!Q56))</f>
        <v/>
      </c>
      <c r="O24" s="143" t="str">
        <f>IF($U$2=1,IF(สรุปเวลาเรียน!R26="","",สรุปเวลาเรียน!R26),IF(สรุปเวลาเรียน!R56="","",สรุปเวลาเรียน!R56))</f>
        <v/>
      </c>
      <c r="P24" s="143" t="str">
        <f>IF($U$2=1,IF(สรุปเวลาเรียน!S26="","",สรุปเวลาเรียน!S26),IF(สรุปเวลาเรียน!S56="","",สรุปเวลาเรียน!S56))</f>
        <v/>
      </c>
      <c r="Q24" s="143" t="str">
        <f>IF($U$2=1,IF(สรุปเวลาเรียน!T26="","",สรุปเวลาเรียน!T26),IF(สรุปเวลาเรียน!T56="","",สรุปเวลาเรียน!T56))</f>
        <v/>
      </c>
      <c r="R24" s="144" t="str">
        <f>IF($U$2=1,IF(สรุปเวลาเรียน!U26="","",สรุปเวลาเรียน!U26),IF(สรุปเวลาเรียน!U56="","",สรุปเวลาเรียน!U56))</f>
        <v/>
      </c>
      <c r="S24" s="144" t="str">
        <f>IF($U$2=1,IF(สรุปเวลาเรียน!V26="","",สรุปเวลาเรียน!V26),IF(สรุปเวลาเรียน!V56="","",สรุปเวลาเรียน!V56))</f>
        <v/>
      </c>
      <c r="T24" s="125"/>
      <c r="U24" s="125"/>
      <c r="V24" s="125"/>
    </row>
    <row r="25" spans="1:22" ht="21.75" customHeight="1" x14ac:dyDescent="0.35">
      <c r="A25" s="142">
        <f t="shared" si="0"/>
        <v>22</v>
      </c>
      <c r="B25" s="145" t="str">
        <f>IF($U$2=1,IF(สรุปเวลาเรียน!C27="","",สรุปเวลาเรียน!C27),IF(สรุปเวลาเรียน!C57="","",สรุปเวลาเรียน!C57))</f>
        <v/>
      </c>
      <c r="C25" s="143" t="str">
        <f>IF($U$2=1,IF(สรุปเวลาเรียน!D27="","",สรุปเวลาเรียน!D27),IF(สรุปเวลาเรียน!D57="","",สรุปเวลาเรียน!D57))</f>
        <v/>
      </c>
      <c r="D25" s="143" t="str">
        <f>IF($U$2=1,IF(สรุปเวลาเรียน!E27="","",สรุปเวลาเรียน!E27),IF(สรุปเวลาเรียน!E57="","",สรุปเวลาเรียน!E57))</f>
        <v/>
      </c>
      <c r="E25" s="143" t="str">
        <f>IF($U$2=1,IF(สรุปเวลาเรียน!F27="","",สรุปเวลาเรียน!F27),IF(สรุปเวลาเรียน!F57="","",สรุปเวลาเรียน!F57))</f>
        <v/>
      </c>
      <c r="F25" s="143" t="str">
        <f>IF($U$2=1,IF(สรุปเวลาเรียน!G27="","",สรุปเวลาเรียน!G27),IF(สรุปเวลาเรียน!G57="","",สรุปเวลาเรียน!G57))</f>
        <v/>
      </c>
      <c r="G25" s="143" t="str">
        <f>IF($U$2=1,IF(สรุปเวลาเรียน!H27="","",สรุปเวลาเรียน!H27),IF(สรุปเวลาเรียน!H57="","",สรุปเวลาเรียน!H57))</f>
        <v/>
      </c>
      <c r="H25" s="143" t="str">
        <f>IF($U$2=1,IF(สรุปเวลาเรียน!I27="","",สรุปเวลาเรียน!I27),IF(สรุปเวลาเรียน!I57="","",สรุปเวลาเรียน!I57))</f>
        <v/>
      </c>
      <c r="I25" s="143" t="str">
        <f>IF($U$2=1,IF(สรุปเวลาเรียน!J27="","",สรุปเวลาเรียน!J27),IF(สรุปเวลาเรียน!J57="","",สรุปเวลาเรียน!J57))</f>
        <v/>
      </c>
      <c r="J25" s="143" t="str">
        <f>IF($U$2=1,IF(สรุปเวลาเรียน!K27="","",สรุปเวลาเรียน!K27),IF(สรุปเวลาเรียน!K57="","",สรุปเวลาเรียน!K57))</f>
        <v/>
      </c>
      <c r="K25" s="143" t="str">
        <f>IF($U$2=1,IF(สรุปเวลาเรียน!L27="","",สรุปเวลาเรียน!L27),IF(สรุปเวลาเรียน!L57="","",สรุปเวลาเรียน!L57))</f>
        <v/>
      </c>
      <c r="L25" s="143" t="str">
        <f>IF($U$2=1,IF(สรุปเวลาเรียน!M27="","",สรุปเวลาเรียน!M27),IF(สรุปเวลาเรียน!M57="","",สรุปเวลาเรียน!M57))</f>
        <v/>
      </c>
      <c r="M25" s="143" t="str">
        <f>IF($U$2=1,IF(สรุปเวลาเรียน!N27="","",สรุปเวลาเรียน!N27),IF(สรุปเวลาเรียน!N57="","",สรุปเวลาเรียน!N57))</f>
        <v/>
      </c>
      <c r="N25" s="143" t="str">
        <f>IF($U$2=1,IF(สรุปเวลาเรียน!Q27="","",สรุปเวลาเรียน!Q27),IF(สรุปเวลาเรียน!Q57="","",สรุปเวลาเรียน!Q57))</f>
        <v/>
      </c>
      <c r="O25" s="143" t="str">
        <f>IF($U$2=1,IF(สรุปเวลาเรียน!R27="","",สรุปเวลาเรียน!R27),IF(สรุปเวลาเรียน!R57="","",สรุปเวลาเรียน!R57))</f>
        <v/>
      </c>
      <c r="P25" s="143" t="str">
        <f>IF($U$2=1,IF(สรุปเวลาเรียน!S27="","",สรุปเวลาเรียน!S27),IF(สรุปเวลาเรียน!S57="","",สรุปเวลาเรียน!S57))</f>
        <v/>
      </c>
      <c r="Q25" s="143" t="str">
        <f>IF($U$2=1,IF(สรุปเวลาเรียน!T27="","",สรุปเวลาเรียน!T27),IF(สรุปเวลาเรียน!T57="","",สรุปเวลาเรียน!T57))</f>
        <v/>
      </c>
      <c r="R25" s="144" t="str">
        <f>IF($U$2=1,IF(สรุปเวลาเรียน!U27="","",สรุปเวลาเรียน!U27),IF(สรุปเวลาเรียน!U57="","",สรุปเวลาเรียน!U57))</f>
        <v/>
      </c>
      <c r="S25" s="144" t="str">
        <f>IF($U$2=1,IF(สรุปเวลาเรียน!V27="","",สรุปเวลาเรียน!V27),IF(สรุปเวลาเรียน!V57="","",สรุปเวลาเรียน!V57))</f>
        <v/>
      </c>
      <c r="T25" s="125"/>
      <c r="U25" s="125"/>
      <c r="V25" s="125"/>
    </row>
    <row r="26" spans="1:22" ht="21.75" customHeight="1" x14ac:dyDescent="0.35">
      <c r="A26" s="142">
        <f t="shared" si="0"/>
        <v>23</v>
      </c>
      <c r="B26" s="145" t="str">
        <f>IF($U$2=1,IF(สรุปเวลาเรียน!C28="","",สรุปเวลาเรียน!C28),IF(สรุปเวลาเรียน!C58="","",สรุปเวลาเรียน!C58))</f>
        <v/>
      </c>
      <c r="C26" s="143" t="str">
        <f>IF($U$2=1,IF(สรุปเวลาเรียน!D28="","",สรุปเวลาเรียน!D28),IF(สรุปเวลาเรียน!D58="","",สรุปเวลาเรียน!D58))</f>
        <v/>
      </c>
      <c r="D26" s="143" t="str">
        <f>IF($U$2=1,IF(สรุปเวลาเรียน!E28="","",สรุปเวลาเรียน!E28),IF(สรุปเวลาเรียน!E58="","",สรุปเวลาเรียน!E58))</f>
        <v/>
      </c>
      <c r="E26" s="143" t="str">
        <f>IF($U$2=1,IF(สรุปเวลาเรียน!F28="","",สรุปเวลาเรียน!F28),IF(สรุปเวลาเรียน!F58="","",สรุปเวลาเรียน!F58))</f>
        <v/>
      </c>
      <c r="F26" s="143" t="str">
        <f>IF($U$2=1,IF(สรุปเวลาเรียน!G28="","",สรุปเวลาเรียน!G28),IF(สรุปเวลาเรียน!G58="","",สรุปเวลาเรียน!G58))</f>
        <v/>
      </c>
      <c r="G26" s="143" t="str">
        <f>IF($U$2=1,IF(สรุปเวลาเรียน!H28="","",สรุปเวลาเรียน!H28),IF(สรุปเวลาเรียน!H58="","",สรุปเวลาเรียน!H58))</f>
        <v/>
      </c>
      <c r="H26" s="143" t="str">
        <f>IF($U$2=1,IF(สรุปเวลาเรียน!I28="","",สรุปเวลาเรียน!I28),IF(สรุปเวลาเรียน!I58="","",สรุปเวลาเรียน!I58))</f>
        <v/>
      </c>
      <c r="I26" s="143" t="str">
        <f>IF($U$2=1,IF(สรุปเวลาเรียน!J28="","",สรุปเวลาเรียน!J28),IF(สรุปเวลาเรียน!J58="","",สรุปเวลาเรียน!J58))</f>
        <v/>
      </c>
      <c r="J26" s="143" t="str">
        <f>IF($U$2=1,IF(สรุปเวลาเรียน!K28="","",สรุปเวลาเรียน!K28),IF(สรุปเวลาเรียน!K58="","",สรุปเวลาเรียน!K58))</f>
        <v/>
      </c>
      <c r="K26" s="143" t="str">
        <f>IF($U$2=1,IF(สรุปเวลาเรียน!L28="","",สรุปเวลาเรียน!L28),IF(สรุปเวลาเรียน!L58="","",สรุปเวลาเรียน!L58))</f>
        <v/>
      </c>
      <c r="L26" s="143" t="str">
        <f>IF($U$2=1,IF(สรุปเวลาเรียน!M28="","",สรุปเวลาเรียน!M28),IF(สรุปเวลาเรียน!M58="","",สรุปเวลาเรียน!M58))</f>
        <v/>
      </c>
      <c r="M26" s="143" t="str">
        <f>IF($U$2=1,IF(สรุปเวลาเรียน!N28="","",สรุปเวลาเรียน!N28),IF(สรุปเวลาเรียน!N58="","",สรุปเวลาเรียน!N58))</f>
        <v/>
      </c>
      <c r="N26" s="143" t="str">
        <f>IF($U$2=1,IF(สรุปเวลาเรียน!Q28="","",สรุปเวลาเรียน!Q28),IF(สรุปเวลาเรียน!Q58="","",สรุปเวลาเรียน!Q58))</f>
        <v/>
      </c>
      <c r="O26" s="143" t="str">
        <f>IF($U$2=1,IF(สรุปเวลาเรียน!R28="","",สรุปเวลาเรียน!R28),IF(สรุปเวลาเรียน!R58="","",สรุปเวลาเรียน!R58))</f>
        <v/>
      </c>
      <c r="P26" s="143" t="str">
        <f>IF($U$2=1,IF(สรุปเวลาเรียน!S28="","",สรุปเวลาเรียน!S28),IF(สรุปเวลาเรียน!S58="","",สรุปเวลาเรียน!S58))</f>
        <v/>
      </c>
      <c r="Q26" s="143" t="str">
        <f>IF($U$2=1,IF(สรุปเวลาเรียน!T28="","",สรุปเวลาเรียน!T28),IF(สรุปเวลาเรียน!T58="","",สรุปเวลาเรียน!T58))</f>
        <v/>
      </c>
      <c r="R26" s="144" t="str">
        <f>IF($U$2=1,IF(สรุปเวลาเรียน!U28="","",สรุปเวลาเรียน!U28),IF(สรุปเวลาเรียน!U58="","",สรุปเวลาเรียน!U58))</f>
        <v/>
      </c>
      <c r="S26" s="144" t="str">
        <f>IF($U$2=1,IF(สรุปเวลาเรียน!V28="","",สรุปเวลาเรียน!V28),IF(สรุปเวลาเรียน!V58="","",สรุปเวลาเรียน!V58))</f>
        <v/>
      </c>
      <c r="T26" s="125"/>
      <c r="U26" s="125"/>
      <c r="V26" s="125"/>
    </row>
    <row r="27" spans="1:22" ht="21.75" customHeight="1" x14ac:dyDescent="0.35">
      <c r="A27" s="142">
        <f t="shared" si="0"/>
        <v>24</v>
      </c>
      <c r="B27" s="145" t="str">
        <f>IF($U$2=1,IF(สรุปเวลาเรียน!C29="","",สรุปเวลาเรียน!C29),IF(สรุปเวลาเรียน!C59="","",สรุปเวลาเรียน!C59))</f>
        <v/>
      </c>
      <c r="C27" s="143" t="str">
        <f>IF($U$2=1,IF(สรุปเวลาเรียน!D29="","",สรุปเวลาเรียน!D29),IF(สรุปเวลาเรียน!D59="","",สรุปเวลาเรียน!D59))</f>
        <v/>
      </c>
      <c r="D27" s="143" t="str">
        <f>IF($U$2=1,IF(สรุปเวลาเรียน!E29="","",สรุปเวลาเรียน!E29),IF(สรุปเวลาเรียน!E59="","",สรุปเวลาเรียน!E59))</f>
        <v/>
      </c>
      <c r="E27" s="143" t="str">
        <f>IF($U$2=1,IF(สรุปเวลาเรียน!F29="","",สรุปเวลาเรียน!F29),IF(สรุปเวลาเรียน!F59="","",สรุปเวลาเรียน!F59))</f>
        <v/>
      </c>
      <c r="F27" s="143" t="str">
        <f>IF($U$2=1,IF(สรุปเวลาเรียน!G29="","",สรุปเวลาเรียน!G29),IF(สรุปเวลาเรียน!G59="","",สรุปเวลาเรียน!G59))</f>
        <v/>
      </c>
      <c r="G27" s="143" t="str">
        <f>IF($U$2=1,IF(สรุปเวลาเรียน!H29="","",สรุปเวลาเรียน!H29),IF(สรุปเวลาเรียน!H59="","",สรุปเวลาเรียน!H59))</f>
        <v/>
      </c>
      <c r="H27" s="143" t="str">
        <f>IF($U$2=1,IF(สรุปเวลาเรียน!I29="","",สรุปเวลาเรียน!I29),IF(สรุปเวลาเรียน!I59="","",สรุปเวลาเรียน!I59))</f>
        <v/>
      </c>
      <c r="I27" s="143" t="str">
        <f>IF($U$2=1,IF(สรุปเวลาเรียน!J29="","",สรุปเวลาเรียน!J29),IF(สรุปเวลาเรียน!J59="","",สรุปเวลาเรียน!J59))</f>
        <v/>
      </c>
      <c r="J27" s="143" t="str">
        <f>IF($U$2=1,IF(สรุปเวลาเรียน!K29="","",สรุปเวลาเรียน!K29),IF(สรุปเวลาเรียน!K59="","",สรุปเวลาเรียน!K59))</f>
        <v/>
      </c>
      <c r="K27" s="143" t="str">
        <f>IF($U$2=1,IF(สรุปเวลาเรียน!L29="","",สรุปเวลาเรียน!L29),IF(สรุปเวลาเรียน!L59="","",สรุปเวลาเรียน!L59))</f>
        <v/>
      </c>
      <c r="L27" s="143" t="str">
        <f>IF($U$2=1,IF(สรุปเวลาเรียน!M29="","",สรุปเวลาเรียน!M29),IF(สรุปเวลาเรียน!M59="","",สรุปเวลาเรียน!M59))</f>
        <v/>
      </c>
      <c r="M27" s="143" t="str">
        <f>IF($U$2=1,IF(สรุปเวลาเรียน!N29="","",สรุปเวลาเรียน!N29),IF(สรุปเวลาเรียน!N59="","",สรุปเวลาเรียน!N59))</f>
        <v/>
      </c>
      <c r="N27" s="143" t="str">
        <f>IF($U$2=1,IF(สรุปเวลาเรียน!Q29="","",สรุปเวลาเรียน!Q29),IF(สรุปเวลาเรียน!Q59="","",สรุปเวลาเรียน!Q59))</f>
        <v/>
      </c>
      <c r="O27" s="143" t="str">
        <f>IF($U$2=1,IF(สรุปเวลาเรียน!R29="","",สรุปเวลาเรียน!R29),IF(สรุปเวลาเรียน!R59="","",สรุปเวลาเรียน!R59))</f>
        <v/>
      </c>
      <c r="P27" s="143" t="str">
        <f>IF($U$2=1,IF(สรุปเวลาเรียน!S29="","",สรุปเวลาเรียน!S29),IF(สรุปเวลาเรียน!S59="","",สรุปเวลาเรียน!S59))</f>
        <v/>
      </c>
      <c r="Q27" s="143" t="str">
        <f>IF($U$2=1,IF(สรุปเวลาเรียน!T29="","",สรุปเวลาเรียน!T29),IF(สรุปเวลาเรียน!T59="","",สรุปเวลาเรียน!T59))</f>
        <v/>
      </c>
      <c r="R27" s="144" t="str">
        <f>IF($U$2=1,IF(สรุปเวลาเรียน!U29="","",สรุปเวลาเรียน!U29),IF(สรุปเวลาเรียน!U59="","",สรุปเวลาเรียน!U59))</f>
        <v/>
      </c>
      <c r="S27" s="144" t="str">
        <f>IF($U$2=1,IF(สรุปเวลาเรียน!V29="","",สรุปเวลาเรียน!V29),IF(สรุปเวลาเรียน!V59="","",สรุปเวลาเรียน!V59))</f>
        <v/>
      </c>
      <c r="T27" s="125"/>
      <c r="U27" s="125"/>
      <c r="V27" s="125"/>
    </row>
    <row r="28" spans="1:22" ht="21.75" customHeight="1" x14ac:dyDescent="0.35">
      <c r="A28" s="142">
        <f t="shared" si="0"/>
        <v>25</v>
      </c>
      <c r="B28" s="145" t="str">
        <f>IF($U$2=1,IF(สรุปเวลาเรียน!C30="","",สรุปเวลาเรียน!C30),IF(สรุปเวลาเรียน!C60="","",สรุปเวลาเรียน!C60))</f>
        <v/>
      </c>
      <c r="C28" s="143" t="str">
        <f>IF($U$2=1,IF(สรุปเวลาเรียน!D30="","",สรุปเวลาเรียน!D30),IF(สรุปเวลาเรียน!D60="","",สรุปเวลาเรียน!D60))</f>
        <v/>
      </c>
      <c r="D28" s="143" t="str">
        <f>IF($U$2=1,IF(สรุปเวลาเรียน!E30="","",สรุปเวลาเรียน!E30),IF(สรุปเวลาเรียน!E60="","",สรุปเวลาเรียน!E60))</f>
        <v/>
      </c>
      <c r="E28" s="143" t="str">
        <f>IF($U$2=1,IF(สรุปเวลาเรียน!F30="","",สรุปเวลาเรียน!F30),IF(สรุปเวลาเรียน!F60="","",สรุปเวลาเรียน!F60))</f>
        <v/>
      </c>
      <c r="F28" s="143" t="str">
        <f>IF($U$2=1,IF(สรุปเวลาเรียน!G30="","",สรุปเวลาเรียน!G30),IF(สรุปเวลาเรียน!G60="","",สรุปเวลาเรียน!G60))</f>
        <v/>
      </c>
      <c r="G28" s="143" t="str">
        <f>IF($U$2=1,IF(สรุปเวลาเรียน!H30="","",สรุปเวลาเรียน!H30),IF(สรุปเวลาเรียน!H60="","",สรุปเวลาเรียน!H60))</f>
        <v/>
      </c>
      <c r="H28" s="143" t="str">
        <f>IF($U$2=1,IF(สรุปเวลาเรียน!I30="","",สรุปเวลาเรียน!I30),IF(สรุปเวลาเรียน!I60="","",สรุปเวลาเรียน!I60))</f>
        <v/>
      </c>
      <c r="I28" s="143" t="str">
        <f>IF($U$2=1,IF(สรุปเวลาเรียน!J30="","",สรุปเวลาเรียน!J30),IF(สรุปเวลาเรียน!J60="","",สรุปเวลาเรียน!J60))</f>
        <v/>
      </c>
      <c r="J28" s="143" t="str">
        <f>IF($U$2=1,IF(สรุปเวลาเรียน!K30="","",สรุปเวลาเรียน!K30),IF(สรุปเวลาเรียน!K60="","",สรุปเวลาเรียน!K60))</f>
        <v/>
      </c>
      <c r="K28" s="143" t="str">
        <f>IF($U$2=1,IF(สรุปเวลาเรียน!L30="","",สรุปเวลาเรียน!L30),IF(สรุปเวลาเรียน!L60="","",สรุปเวลาเรียน!L60))</f>
        <v/>
      </c>
      <c r="L28" s="143" t="str">
        <f>IF($U$2=1,IF(สรุปเวลาเรียน!M30="","",สรุปเวลาเรียน!M30),IF(สรุปเวลาเรียน!M60="","",สรุปเวลาเรียน!M60))</f>
        <v/>
      </c>
      <c r="M28" s="143" t="str">
        <f>IF($U$2=1,IF(สรุปเวลาเรียน!N30="","",สรุปเวลาเรียน!N30),IF(สรุปเวลาเรียน!N60="","",สรุปเวลาเรียน!N60))</f>
        <v/>
      </c>
      <c r="N28" s="143" t="str">
        <f>IF($U$2=1,IF(สรุปเวลาเรียน!Q30="","",สรุปเวลาเรียน!Q30),IF(สรุปเวลาเรียน!Q60="","",สรุปเวลาเรียน!Q60))</f>
        <v/>
      </c>
      <c r="O28" s="143" t="str">
        <f>IF($U$2=1,IF(สรุปเวลาเรียน!R30="","",สรุปเวลาเรียน!R30),IF(สรุปเวลาเรียน!R60="","",สรุปเวลาเรียน!R60))</f>
        <v/>
      </c>
      <c r="P28" s="143" t="str">
        <f>IF($U$2=1,IF(สรุปเวลาเรียน!S30="","",สรุปเวลาเรียน!S30),IF(สรุปเวลาเรียน!S60="","",สรุปเวลาเรียน!S60))</f>
        <v/>
      </c>
      <c r="Q28" s="143" t="str">
        <f>IF($U$2=1,IF(สรุปเวลาเรียน!T30="","",สรุปเวลาเรียน!T30),IF(สรุปเวลาเรียน!T60="","",สรุปเวลาเรียน!T60))</f>
        <v/>
      </c>
      <c r="R28" s="144" t="str">
        <f>IF($U$2=1,IF(สรุปเวลาเรียน!U30="","",สรุปเวลาเรียน!U30),IF(สรุปเวลาเรียน!U60="","",สรุปเวลาเรียน!U60))</f>
        <v/>
      </c>
      <c r="S28" s="144" t="str">
        <f>IF($U$2=1,IF(สรุปเวลาเรียน!V30="","",สรุปเวลาเรียน!V30),IF(สรุปเวลาเรียน!V60="","",สรุปเวลาเรียน!V60))</f>
        <v/>
      </c>
      <c r="T28" s="125"/>
      <c r="U28" s="125"/>
      <c r="V28" s="125"/>
    </row>
    <row r="29" spans="1:22" ht="21.75" customHeight="1" x14ac:dyDescent="0.35">
      <c r="A29" s="142">
        <f t="shared" si="0"/>
        <v>26</v>
      </c>
      <c r="B29" s="145" t="str">
        <f>IF($U$2=1,IF(สรุปเวลาเรียน!C31="","",สรุปเวลาเรียน!C31),IF(สรุปเวลาเรียน!C61="","",สรุปเวลาเรียน!C61))</f>
        <v/>
      </c>
      <c r="C29" s="143" t="str">
        <f>IF($U$2=1,IF(สรุปเวลาเรียน!D31="","",สรุปเวลาเรียน!D31),IF(สรุปเวลาเรียน!D61="","",สรุปเวลาเรียน!D61))</f>
        <v/>
      </c>
      <c r="D29" s="143" t="str">
        <f>IF($U$2=1,IF(สรุปเวลาเรียน!E31="","",สรุปเวลาเรียน!E31),IF(สรุปเวลาเรียน!E61="","",สรุปเวลาเรียน!E61))</f>
        <v/>
      </c>
      <c r="E29" s="143" t="str">
        <f>IF($U$2=1,IF(สรุปเวลาเรียน!F31="","",สรุปเวลาเรียน!F31),IF(สรุปเวลาเรียน!F61="","",สรุปเวลาเรียน!F61))</f>
        <v/>
      </c>
      <c r="F29" s="143" t="str">
        <f>IF($U$2=1,IF(สรุปเวลาเรียน!G31="","",สรุปเวลาเรียน!G31),IF(สรุปเวลาเรียน!G61="","",สรุปเวลาเรียน!G61))</f>
        <v/>
      </c>
      <c r="G29" s="143" t="str">
        <f>IF($U$2=1,IF(สรุปเวลาเรียน!H31="","",สรุปเวลาเรียน!H31),IF(สรุปเวลาเรียน!H61="","",สรุปเวลาเรียน!H61))</f>
        <v/>
      </c>
      <c r="H29" s="143" t="str">
        <f>IF($U$2=1,IF(สรุปเวลาเรียน!I31="","",สรุปเวลาเรียน!I31),IF(สรุปเวลาเรียน!I61="","",สรุปเวลาเรียน!I61))</f>
        <v/>
      </c>
      <c r="I29" s="143" t="str">
        <f>IF($U$2=1,IF(สรุปเวลาเรียน!J31="","",สรุปเวลาเรียน!J31),IF(สรุปเวลาเรียน!J61="","",สรุปเวลาเรียน!J61))</f>
        <v/>
      </c>
      <c r="J29" s="143" t="str">
        <f>IF($U$2=1,IF(สรุปเวลาเรียน!K31="","",สรุปเวลาเรียน!K31),IF(สรุปเวลาเรียน!K61="","",สรุปเวลาเรียน!K61))</f>
        <v/>
      </c>
      <c r="K29" s="143" t="str">
        <f>IF($U$2=1,IF(สรุปเวลาเรียน!L31="","",สรุปเวลาเรียน!L31),IF(สรุปเวลาเรียน!L61="","",สรุปเวลาเรียน!L61))</f>
        <v/>
      </c>
      <c r="L29" s="143" t="str">
        <f>IF($U$2=1,IF(สรุปเวลาเรียน!M31="","",สรุปเวลาเรียน!M31),IF(สรุปเวลาเรียน!M61="","",สรุปเวลาเรียน!M61))</f>
        <v/>
      </c>
      <c r="M29" s="143" t="str">
        <f>IF($U$2=1,IF(สรุปเวลาเรียน!N31="","",สรุปเวลาเรียน!N31),IF(สรุปเวลาเรียน!N61="","",สรุปเวลาเรียน!N61))</f>
        <v/>
      </c>
      <c r="N29" s="143" t="str">
        <f>IF($U$2=1,IF(สรุปเวลาเรียน!Q31="","",สรุปเวลาเรียน!Q31),IF(สรุปเวลาเรียน!Q61="","",สรุปเวลาเรียน!Q61))</f>
        <v/>
      </c>
      <c r="O29" s="143" t="str">
        <f>IF($U$2=1,IF(สรุปเวลาเรียน!R31="","",สรุปเวลาเรียน!R31),IF(สรุปเวลาเรียน!R61="","",สรุปเวลาเรียน!R61))</f>
        <v/>
      </c>
      <c r="P29" s="143" t="str">
        <f>IF($U$2=1,IF(สรุปเวลาเรียน!S31="","",สรุปเวลาเรียน!S31),IF(สรุปเวลาเรียน!S61="","",สรุปเวลาเรียน!S61))</f>
        <v/>
      </c>
      <c r="Q29" s="143" t="str">
        <f>IF($U$2=1,IF(สรุปเวลาเรียน!T31="","",สรุปเวลาเรียน!T31),IF(สรุปเวลาเรียน!T61="","",สรุปเวลาเรียน!T61))</f>
        <v/>
      </c>
      <c r="R29" s="144" t="str">
        <f>IF($U$2=1,IF(สรุปเวลาเรียน!U31="","",สรุปเวลาเรียน!U31),IF(สรุปเวลาเรียน!U61="","",สรุปเวลาเรียน!U61))</f>
        <v/>
      </c>
      <c r="S29" s="144" t="str">
        <f>IF($U$2=1,IF(สรุปเวลาเรียน!V31="","",สรุปเวลาเรียน!V31),IF(สรุปเวลาเรียน!V61="","",สรุปเวลาเรียน!V61))</f>
        <v/>
      </c>
      <c r="T29" s="125"/>
      <c r="U29" s="125"/>
      <c r="V29" s="125"/>
    </row>
    <row r="30" spans="1:22" ht="21.75" customHeight="1" x14ac:dyDescent="0.35">
      <c r="A30" s="142">
        <f t="shared" si="0"/>
        <v>27</v>
      </c>
      <c r="B30" s="145" t="str">
        <f>IF($U$2=1,IF(สรุปเวลาเรียน!C32="","",สรุปเวลาเรียน!C32),IF(สรุปเวลาเรียน!C62="","",สรุปเวลาเรียน!C62))</f>
        <v/>
      </c>
      <c r="C30" s="143" t="str">
        <f>IF($U$2=1,IF(สรุปเวลาเรียน!D32="","",สรุปเวลาเรียน!D32),IF(สรุปเวลาเรียน!D62="","",สรุปเวลาเรียน!D62))</f>
        <v/>
      </c>
      <c r="D30" s="143" t="str">
        <f>IF($U$2=1,IF(สรุปเวลาเรียน!E32="","",สรุปเวลาเรียน!E32),IF(สรุปเวลาเรียน!E62="","",สรุปเวลาเรียน!E62))</f>
        <v/>
      </c>
      <c r="E30" s="143" t="str">
        <f>IF($U$2=1,IF(สรุปเวลาเรียน!F32="","",สรุปเวลาเรียน!F32),IF(สรุปเวลาเรียน!F62="","",สรุปเวลาเรียน!F62))</f>
        <v/>
      </c>
      <c r="F30" s="143" t="str">
        <f>IF($U$2=1,IF(สรุปเวลาเรียน!G32="","",สรุปเวลาเรียน!G32),IF(สรุปเวลาเรียน!G62="","",สรุปเวลาเรียน!G62))</f>
        <v/>
      </c>
      <c r="G30" s="143" t="str">
        <f>IF($U$2=1,IF(สรุปเวลาเรียน!H32="","",สรุปเวลาเรียน!H32),IF(สรุปเวลาเรียน!H62="","",สรุปเวลาเรียน!H62))</f>
        <v/>
      </c>
      <c r="H30" s="143" t="str">
        <f>IF($U$2=1,IF(สรุปเวลาเรียน!I32="","",สรุปเวลาเรียน!I32),IF(สรุปเวลาเรียน!I62="","",สรุปเวลาเรียน!I62))</f>
        <v/>
      </c>
      <c r="I30" s="143" t="str">
        <f>IF($U$2=1,IF(สรุปเวลาเรียน!J32="","",สรุปเวลาเรียน!J32),IF(สรุปเวลาเรียน!J62="","",สรุปเวลาเรียน!J62))</f>
        <v/>
      </c>
      <c r="J30" s="143" t="str">
        <f>IF($U$2=1,IF(สรุปเวลาเรียน!K32="","",สรุปเวลาเรียน!K32),IF(สรุปเวลาเรียน!K62="","",สรุปเวลาเรียน!K62))</f>
        <v/>
      </c>
      <c r="K30" s="143" t="str">
        <f>IF($U$2=1,IF(สรุปเวลาเรียน!L32="","",สรุปเวลาเรียน!L32),IF(สรุปเวลาเรียน!L62="","",สรุปเวลาเรียน!L62))</f>
        <v/>
      </c>
      <c r="L30" s="143" t="str">
        <f>IF($U$2=1,IF(สรุปเวลาเรียน!M32="","",สรุปเวลาเรียน!M32),IF(สรุปเวลาเรียน!M62="","",สรุปเวลาเรียน!M62))</f>
        <v/>
      </c>
      <c r="M30" s="143" t="str">
        <f>IF($U$2=1,IF(สรุปเวลาเรียน!N32="","",สรุปเวลาเรียน!N32),IF(สรุปเวลาเรียน!N62="","",สรุปเวลาเรียน!N62))</f>
        <v/>
      </c>
      <c r="N30" s="143" t="str">
        <f>IF($U$2=1,IF(สรุปเวลาเรียน!Q32="","",สรุปเวลาเรียน!Q32),IF(สรุปเวลาเรียน!Q62="","",สรุปเวลาเรียน!Q62))</f>
        <v/>
      </c>
      <c r="O30" s="143" t="str">
        <f>IF($U$2=1,IF(สรุปเวลาเรียน!R32="","",สรุปเวลาเรียน!R32),IF(สรุปเวลาเรียน!R62="","",สรุปเวลาเรียน!R62))</f>
        <v/>
      </c>
      <c r="P30" s="143" t="str">
        <f>IF($U$2=1,IF(สรุปเวลาเรียน!S32="","",สรุปเวลาเรียน!S32),IF(สรุปเวลาเรียน!S62="","",สรุปเวลาเรียน!S62))</f>
        <v/>
      </c>
      <c r="Q30" s="143" t="str">
        <f>IF($U$2=1,IF(สรุปเวลาเรียน!T32="","",สรุปเวลาเรียน!T32),IF(สรุปเวลาเรียน!T62="","",สรุปเวลาเรียน!T62))</f>
        <v/>
      </c>
      <c r="R30" s="144" t="str">
        <f>IF($U$2=1,IF(สรุปเวลาเรียน!U32="","",สรุปเวลาเรียน!U32),IF(สรุปเวลาเรียน!U62="","",สรุปเวลาเรียน!U62))</f>
        <v/>
      </c>
      <c r="S30" s="144" t="str">
        <f>IF($U$2=1,IF(สรุปเวลาเรียน!V32="","",สรุปเวลาเรียน!V32),IF(สรุปเวลาเรียน!V62="","",สรุปเวลาเรียน!V62))</f>
        <v/>
      </c>
      <c r="T30" s="125"/>
      <c r="U30" s="125"/>
      <c r="V30" s="125"/>
    </row>
    <row r="31" spans="1:22" ht="21.75" customHeight="1" x14ac:dyDescent="0.35">
      <c r="A31" s="142">
        <f t="shared" si="0"/>
        <v>28</v>
      </c>
      <c r="B31" s="145" t="str">
        <f>IF($U$2=1,IF(สรุปเวลาเรียน!C33="","",สรุปเวลาเรียน!C33),IF(สรุปเวลาเรียน!C63="","",สรุปเวลาเรียน!C63))</f>
        <v/>
      </c>
      <c r="C31" s="143" t="str">
        <f>IF($U$2=1,IF(สรุปเวลาเรียน!D33="","",สรุปเวลาเรียน!D33),IF(สรุปเวลาเรียน!D63="","",สรุปเวลาเรียน!D63))</f>
        <v/>
      </c>
      <c r="D31" s="143" t="str">
        <f>IF($U$2=1,IF(สรุปเวลาเรียน!E33="","",สรุปเวลาเรียน!E33),IF(สรุปเวลาเรียน!E63="","",สรุปเวลาเรียน!E63))</f>
        <v/>
      </c>
      <c r="E31" s="143" t="str">
        <f>IF($U$2=1,IF(สรุปเวลาเรียน!F33="","",สรุปเวลาเรียน!F33),IF(สรุปเวลาเรียน!F63="","",สรุปเวลาเรียน!F63))</f>
        <v/>
      </c>
      <c r="F31" s="143" t="str">
        <f>IF($U$2=1,IF(สรุปเวลาเรียน!G33="","",สรุปเวลาเรียน!G33),IF(สรุปเวลาเรียน!G63="","",สรุปเวลาเรียน!G63))</f>
        <v/>
      </c>
      <c r="G31" s="143" t="str">
        <f>IF($U$2=1,IF(สรุปเวลาเรียน!H33="","",สรุปเวลาเรียน!H33),IF(สรุปเวลาเรียน!H63="","",สรุปเวลาเรียน!H63))</f>
        <v/>
      </c>
      <c r="H31" s="143" t="str">
        <f>IF($U$2=1,IF(สรุปเวลาเรียน!I33="","",สรุปเวลาเรียน!I33),IF(สรุปเวลาเรียน!I63="","",สรุปเวลาเรียน!I63))</f>
        <v/>
      </c>
      <c r="I31" s="143" t="str">
        <f>IF($U$2=1,IF(สรุปเวลาเรียน!J33="","",สรุปเวลาเรียน!J33),IF(สรุปเวลาเรียน!J63="","",สรุปเวลาเรียน!J63))</f>
        <v/>
      </c>
      <c r="J31" s="143" t="str">
        <f>IF($U$2=1,IF(สรุปเวลาเรียน!K33="","",สรุปเวลาเรียน!K33),IF(สรุปเวลาเรียน!K63="","",สรุปเวลาเรียน!K63))</f>
        <v/>
      </c>
      <c r="K31" s="143" t="str">
        <f>IF($U$2=1,IF(สรุปเวลาเรียน!L33="","",สรุปเวลาเรียน!L33),IF(สรุปเวลาเรียน!L63="","",สรุปเวลาเรียน!L63))</f>
        <v/>
      </c>
      <c r="L31" s="143" t="str">
        <f>IF($U$2=1,IF(สรุปเวลาเรียน!M33="","",สรุปเวลาเรียน!M33),IF(สรุปเวลาเรียน!M63="","",สรุปเวลาเรียน!M63))</f>
        <v/>
      </c>
      <c r="M31" s="143" t="str">
        <f>IF($U$2=1,IF(สรุปเวลาเรียน!N33="","",สรุปเวลาเรียน!N33),IF(สรุปเวลาเรียน!N63="","",สรุปเวลาเรียน!N63))</f>
        <v/>
      </c>
      <c r="N31" s="143" t="str">
        <f>IF($U$2=1,IF(สรุปเวลาเรียน!Q33="","",สรุปเวลาเรียน!Q33),IF(สรุปเวลาเรียน!Q63="","",สรุปเวลาเรียน!Q63))</f>
        <v/>
      </c>
      <c r="O31" s="143" t="str">
        <f>IF($U$2=1,IF(สรุปเวลาเรียน!R33="","",สรุปเวลาเรียน!R33),IF(สรุปเวลาเรียน!R63="","",สรุปเวลาเรียน!R63))</f>
        <v/>
      </c>
      <c r="P31" s="143" t="str">
        <f>IF($U$2=1,IF(สรุปเวลาเรียน!S33="","",สรุปเวลาเรียน!S33),IF(สรุปเวลาเรียน!S63="","",สรุปเวลาเรียน!S63))</f>
        <v/>
      </c>
      <c r="Q31" s="143" t="str">
        <f>IF($U$2=1,IF(สรุปเวลาเรียน!T33="","",สรุปเวลาเรียน!T33),IF(สรุปเวลาเรียน!T63="","",สรุปเวลาเรียน!T63))</f>
        <v/>
      </c>
      <c r="R31" s="144" t="str">
        <f>IF($U$2=1,IF(สรุปเวลาเรียน!U33="","",สรุปเวลาเรียน!U33),IF(สรุปเวลาเรียน!U63="","",สรุปเวลาเรียน!U63))</f>
        <v/>
      </c>
      <c r="S31" s="144" t="str">
        <f>IF($U$2=1,IF(สรุปเวลาเรียน!V33="","",สรุปเวลาเรียน!V33),IF(สรุปเวลาเรียน!V63="","",สรุปเวลาเรียน!V63))</f>
        <v/>
      </c>
      <c r="T31" s="125"/>
      <c r="U31" s="125"/>
      <c r="V31" s="125"/>
    </row>
    <row r="32" spans="1:22" ht="21.75" customHeight="1" x14ac:dyDescent="0.35">
      <c r="A32" s="142">
        <f t="shared" si="0"/>
        <v>29</v>
      </c>
      <c r="B32" s="145" t="str">
        <f>IF($U$2=1,IF(สรุปเวลาเรียน!C34="","",สรุปเวลาเรียน!C34),IF(สรุปเวลาเรียน!C64="","",สรุปเวลาเรียน!C64))</f>
        <v/>
      </c>
      <c r="C32" s="143" t="str">
        <f>IF($U$2=1,IF(สรุปเวลาเรียน!D34="","",สรุปเวลาเรียน!D34),IF(สรุปเวลาเรียน!D64="","",สรุปเวลาเรียน!D64))</f>
        <v/>
      </c>
      <c r="D32" s="143" t="str">
        <f>IF($U$2=1,IF(สรุปเวลาเรียน!E34="","",สรุปเวลาเรียน!E34),IF(สรุปเวลาเรียน!E64="","",สรุปเวลาเรียน!E64))</f>
        <v/>
      </c>
      <c r="E32" s="143" t="str">
        <f>IF($U$2=1,IF(สรุปเวลาเรียน!F34="","",สรุปเวลาเรียน!F34),IF(สรุปเวลาเรียน!F64="","",สรุปเวลาเรียน!F64))</f>
        <v/>
      </c>
      <c r="F32" s="143" t="str">
        <f>IF($U$2=1,IF(สรุปเวลาเรียน!G34="","",สรุปเวลาเรียน!G34),IF(สรุปเวลาเรียน!G64="","",สรุปเวลาเรียน!G64))</f>
        <v/>
      </c>
      <c r="G32" s="143" t="str">
        <f>IF($U$2=1,IF(สรุปเวลาเรียน!H34="","",สรุปเวลาเรียน!H34),IF(สรุปเวลาเรียน!H64="","",สรุปเวลาเรียน!H64))</f>
        <v/>
      </c>
      <c r="H32" s="143" t="str">
        <f>IF($U$2=1,IF(สรุปเวลาเรียน!I34="","",สรุปเวลาเรียน!I34),IF(สรุปเวลาเรียน!I64="","",สรุปเวลาเรียน!I64))</f>
        <v/>
      </c>
      <c r="I32" s="143" t="str">
        <f>IF($U$2=1,IF(สรุปเวลาเรียน!J34="","",สรุปเวลาเรียน!J34),IF(สรุปเวลาเรียน!J64="","",สรุปเวลาเรียน!J64))</f>
        <v/>
      </c>
      <c r="J32" s="143" t="str">
        <f>IF($U$2=1,IF(สรุปเวลาเรียน!K34="","",สรุปเวลาเรียน!K34),IF(สรุปเวลาเรียน!K64="","",สรุปเวลาเรียน!K64))</f>
        <v/>
      </c>
      <c r="K32" s="143" t="str">
        <f>IF($U$2=1,IF(สรุปเวลาเรียน!L34="","",สรุปเวลาเรียน!L34),IF(สรุปเวลาเรียน!L64="","",สรุปเวลาเรียน!L64))</f>
        <v/>
      </c>
      <c r="L32" s="143" t="str">
        <f>IF($U$2=1,IF(สรุปเวลาเรียน!M34="","",สรุปเวลาเรียน!M34),IF(สรุปเวลาเรียน!M64="","",สรุปเวลาเรียน!M64))</f>
        <v/>
      </c>
      <c r="M32" s="143" t="str">
        <f>IF($U$2=1,IF(สรุปเวลาเรียน!N34="","",สรุปเวลาเรียน!N34),IF(สรุปเวลาเรียน!N64="","",สรุปเวลาเรียน!N64))</f>
        <v/>
      </c>
      <c r="N32" s="143" t="str">
        <f>IF($U$2=1,IF(สรุปเวลาเรียน!Q34="","",สรุปเวลาเรียน!Q34),IF(สรุปเวลาเรียน!Q64="","",สรุปเวลาเรียน!Q64))</f>
        <v/>
      </c>
      <c r="O32" s="143" t="str">
        <f>IF($U$2=1,IF(สรุปเวลาเรียน!R34="","",สรุปเวลาเรียน!R34),IF(สรุปเวลาเรียน!R64="","",สรุปเวลาเรียน!R64))</f>
        <v/>
      </c>
      <c r="P32" s="143" t="str">
        <f>IF($U$2=1,IF(สรุปเวลาเรียน!S34="","",สรุปเวลาเรียน!S34),IF(สรุปเวลาเรียน!S64="","",สรุปเวลาเรียน!S64))</f>
        <v/>
      </c>
      <c r="Q32" s="143" t="str">
        <f>IF($U$2=1,IF(สรุปเวลาเรียน!T34="","",สรุปเวลาเรียน!T34),IF(สรุปเวลาเรียน!T64="","",สรุปเวลาเรียน!T64))</f>
        <v/>
      </c>
      <c r="R32" s="144" t="str">
        <f>IF($U$2=1,IF(สรุปเวลาเรียน!U34="","",สรุปเวลาเรียน!U34),IF(สรุปเวลาเรียน!U64="","",สรุปเวลาเรียน!U64))</f>
        <v/>
      </c>
      <c r="S32" s="144" t="str">
        <f>IF($U$2=1,IF(สรุปเวลาเรียน!V34="","",สรุปเวลาเรียน!V34),IF(สรุปเวลาเรียน!V64="","",สรุปเวลาเรียน!V64))</f>
        <v/>
      </c>
      <c r="T32" s="125"/>
      <c r="U32" s="125"/>
      <c r="V32" s="125"/>
    </row>
    <row r="33" spans="1:22" ht="21.75" customHeight="1" x14ac:dyDescent="0.35">
      <c r="A33" s="142">
        <f t="shared" si="0"/>
        <v>30</v>
      </c>
      <c r="B33" s="145" t="str">
        <f>IF($U$2=1,IF(สรุปเวลาเรียน!C35="","",สรุปเวลาเรียน!C35),IF(สรุปเวลาเรียน!C65="","",สรุปเวลาเรียน!C65))</f>
        <v/>
      </c>
      <c r="C33" s="143" t="str">
        <f>IF($U$2=1,IF(สรุปเวลาเรียน!D35="","",สรุปเวลาเรียน!D35),IF(สรุปเวลาเรียน!D65="","",สรุปเวลาเรียน!D65))</f>
        <v/>
      </c>
      <c r="D33" s="143" t="str">
        <f>IF($U$2=1,IF(สรุปเวลาเรียน!E35="","",สรุปเวลาเรียน!E35),IF(สรุปเวลาเรียน!E65="","",สรุปเวลาเรียน!E65))</f>
        <v/>
      </c>
      <c r="E33" s="143" t="str">
        <f>IF($U$2=1,IF(สรุปเวลาเรียน!F35="","",สรุปเวลาเรียน!F35),IF(สรุปเวลาเรียน!F65="","",สรุปเวลาเรียน!F65))</f>
        <v/>
      </c>
      <c r="F33" s="143" t="str">
        <f>IF($U$2=1,IF(สรุปเวลาเรียน!G35="","",สรุปเวลาเรียน!G35),IF(สรุปเวลาเรียน!G65="","",สรุปเวลาเรียน!G65))</f>
        <v/>
      </c>
      <c r="G33" s="143" t="str">
        <f>IF($U$2=1,IF(สรุปเวลาเรียน!H35="","",สรุปเวลาเรียน!H35),IF(สรุปเวลาเรียน!H65="","",สรุปเวลาเรียน!H65))</f>
        <v/>
      </c>
      <c r="H33" s="143" t="str">
        <f>IF($U$2=1,IF(สรุปเวลาเรียน!I35="","",สรุปเวลาเรียน!I35),IF(สรุปเวลาเรียน!I65="","",สรุปเวลาเรียน!I65))</f>
        <v/>
      </c>
      <c r="I33" s="143" t="str">
        <f>IF($U$2=1,IF(สรุปเวลาเรียน!J35="","",สรุปเวลาเรียน!J35),IF(สรุปเวลาเรียน!J65="","",สรุปเวลาเรียน!J65))</f>
        <v/>
      </c>
      <c r="J33" s="143" t="str">
        <f>IF($U$2=1,IF(สรุปเวลาเรียน!K35="","",สรุปเวลาเรียน!K35),IF(สรุปเวลาเรียน!K65="","",สรุปเวลาเรียน!K65))</f>
        <v/>
      </c>
      <c r="K33" s="143" t="str">
        <f>IF($U$2=1,IF(สรุปเวลาเรียน!L35="","",สรุปเวลาเรียน!L35),IF(สรุปเวลาเรียน!L65="","",สรุปเวลาเรียน!L65))</f>
        <v/>
      </c>
      <c r="L33" s="143" t="str">
        <f>IF($U$2=1,IF(สรุปเวลาเรียน!M35="","",สรุปเวลาเรียน!M35),IF(สรุปเวลาเรียน!M65="","",สรุปเวลาเรียน!M65))</f>
        <v/>
      </c>
      <c r="M33" s="143" t="str">
        <f>IF($U$2=1,IF(สรุปเวลาเรียน!N35="","",สรุปเวลาเรียน!N35),IF(สรุปเวลาเรียน!N65="","",สรุปเวลาเรียน!N65))</f>
        <v/>
      </c>
      <c r="N33" s="143" t="str">
        <f>IF($U$2=1,IF(สรุปเวลาเรียน!Q35="","",สรุปเวลาเรียน!Q35),IF(สรุปเวลาเรียน!Q65="","",สรุปเวลาเรียน!Q65))</f>
        <v/>
      </c>
      <c r="O33" s="143" t="str">
        <f>IF($U$2=1,IF(สรุปเวลาเรียน!R35="","",สรุปเวลาเรียน!R35),IF(สรุปเวลาเรียน!R65="","",สรุปเวลาเรียน!R65))</f>
        <v/>
      </c>
      <c r="P33" s="143" t="str">
        <f>IF($U$2=1,IF(สรุปเวลาเรียน!S35="","",สรุปเวลาเรียน!S35),IF(สรุปเวลาเรียน!S65="","",สรุปเวลาเรียน!S65))</f>
        <v/>
      </c>
      <c r="Q33" s="143" t="str">
        <f>IF($U$2=1,IF(สรุปเวลาเรียน!T35="","",สรุปเวลาเรียน!T35),IF(สรุปเวลาเรียน!T65="","",สรุปเวลาเรียน!T65))</f>
        <v/>
      </c>
      <c r="R33" s="144" t="str">
        <f>IF($U$2=1,IF(สรุปเวลาเรียน!U35="","",สรุปเวลาเรียน!U35),IF(สรุปเวลาเรียน!U65="","",สรุปเวลาเรียน!U65))</f>
        <v/>
      </c>
      <c r="S33" s="144" t="str">
        <f>IF($U$2=1,IF(สรุปเวลาเรียน!V35="","",สรุปเวลาเรียน!V35),IF(สรุปเวลาเรียน!V65="","",สรุปเวลาเรียน!V65))</f>
        <v/>
      </c>
      <c r="T33" s="125"/>
      <c r="U33" s="125"/>
      <c r="V33" s="125"/>
    </row>
  </sheetData>
  <sheetProtection algorithmName="SHA-512" hashValue="GA5TNGMxUPdDd3nVDdonFXRDLES52SddC6enaMbH9eIsNZ9ZI8673hHEzUptJx4stCKM3RlwmH43vjiyFTA9bQ==" saltValue="u+/rDPi+zEgwmR5Vxnm0XQ==" spinCount="100000" sheet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124" priority="2" operator="equal">
      <formula>"ย้ายออก"</formula>
    </cfRule>
  </conditionalFormatting>
  <conditionalFormatting sqref="S4:S33">
    <cfRule type="cellIs" dxfId="12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745798-6604-4BF3-950F-AB76F23A51BF}">
          <x14:formula1>
            <xm:f>รายการ!$M$2:$M$3</xm:f>
          </x14:formula1>
          <xm:sqref>U2</xm:sqref>
        </x14:dataValidation>
        <x14:dataValidation type="list" allowBlank="1" showInputMessage="1" showErrorMessage="1" xr:uid="{906F6E8F-6E02-4B5D-A47E-A9B6CF1AEC06}">
          <x14:formula1>
            <xm:f>รายการ!$K$2:$K$36</xm:f>
          </x14:formula1>
          <xm:sqref>U1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0ABE-3FC7-4618-8FE4-4BF54DDB86F1}">
  <dimension ref="A1:BF34"/>
  <sheetViews>
    <sheetView workbookViewId="0">
      <selection activeCell="H10" sqref="H10"/>
    </sheetView>
  </sheetViews>
  <sheetFormatPr defaultColWidth="5.625" defaultRowHeight="18.75" x14ac:dyDescent="0.3"/>
  <cols>
    <col min="1" max="1" width="8.625" style="1" customWidth="1"/>
    <col min="2" max="2" width="23.75" style="1" customWidth="1"/>
    <col min="3" max="3" width="9.75" style="1" customWidth="1"/>
    <col min="4" max="4" width="4.125" style="1" customWidth="1"/>
    <col min="5" max="5" width="23.5" style="1" customWidth="1"/>
    <col min="6" max="6" width="7.5" style="1" customWidth="1"/>
    <col min="7" max="56" width="5.625" style="1" customWidth="1"/>
    <col min="57" max="58" width="6.625" style="1" customWidth="1"/>
    <col min="59" max="16384" width="5.625" style="1"/>
  </cols>
  <sheetData>
    <row r="1" spans="1:58" ht="18" customHeight="1" x14ac:dyDescent="0.3">
      <c r="A1" s="210" t="s">
        <v>239</v>
      </c>
      <c r="B1" s="204" t="s">
        <v>243</v>
      </c>
      <c r="C1" s="211" t="str">
        <f>_xlfn.IFNA(IF(VLOOKUP(B1,รายการ!$K$1:$L$36,2,FALSE)="","",HYPERLINK("#" &amp; VLOOKUP(B1,รายการ!$K$1:$L$36,2,FALSE)  &amp; "","คลิก")),"")</f>
        <v>คลิก</v>
      </c>
      <c r="D1" s="456" t="s">
        <v>40</v>
      </c>
      <c r="E1" s="457" t="s">
        <v>62</v>
      </c>
      <c r="F1" s="148" t="s">
        <v>137</v>
      </c>
      <c r="G1" s="152">
        <v>1</v>
      </c>
      <c r="H1" s="152">
        <f>G1+1</f>
        <v>2</v>
      </c>
      <c r="I1" s="152">
        <f t="shared" ref="I1:AQ1" si="0">H1+1</f>
        <v>3</v>
      </c>
      <c r="J1" s="152">
        <f t="shared" si="0"/>
        <v>4</v>
      </c>
      <c r="K1" s="152">
        <f t="shared" si="0"/>
        <v>5</v>
      </c>
      <c r="L1" s="152">
        <f t="shared" si="0"/>
        <v>6</v>
      </c>
      <c r="M1" s="152">
        <f t="shared" si="0"/>
        <v>7</v>
      </c>
      <c r="N1" s="152">
        <f t="shared" si="0"/>
        <v>8</v>
      </c>
      <c r="O1" s="152">
        <f t="shared" si="0"/>
        <v>9</v>
      </c>
      <c r="P1" s="152">
        <f t="shared" si="0"/>
        <v>10</v>
      </c>
      <c r="Q1" s="152">
        <f t="shared" si="0"/>
        <v>11</v>
      </c>
      <c r="R1" s="152">
        <f t="shared" si="0"/>
        <v>12</v>
      </c>
      <c r="S1" s="152">
        <f t="shared" si="0"/>
        <v>13</v>
      </c>
      <c r="T1" s="152">
        <f t="shared" si="0"/>
        <v>14</v>
      </c>
      <c r="U1" s="152">
        <f t="shared" si="0"/>
        <v>15</v>
      </c>
      <c r="V1" s="152">
        <f t="shared" si="0"/>
        <v>16</v>
      </c>
      <c r="W1" s="152">
        <f t="shared" si="0"/>
        <v>17</v>
      </c>
      <c r="X1" s="152">
        <f t="shared" si="0"/>
        <v>18</v>
      </c>
      <c r="Y1" s="152">
        <f t="shared" si="0"/>
        <v>19</v>
      </c>
      <c r="Z1" s="152">
        <f t="shared" si="0"/>
        <v>20</v>
      </c>
      <c r="AA1" s="152">
        <f t="shared" si="0"/>
        <v>21</v>
      </c>
      <c r="AB1" s="152">
        <f t="shared" si="0"/>
        <v>22</v>
      </c>
      <c r="AC1" s="152">
        <f t="shared" si="0"/>
        <v>23</v>
      </c>
      <c r="AD1" s="152">
        <f t="shared" si="0"/>
        <v>24</v>
      </c>
      <c r="AE1" s="152">
        <f t="shared" si="0"/>
        <v>25</v>
      </c>
      <c r="AF1" s="152">
        <f t="shared" si="0"/>
        <v>26</v>
      </c>
      <c r="AG1" s="152">
        <f t="shared" si="0"/>
        <v>27</v>
      </c>
      <c r="AH1" s="152">
        <f t="shared" si="0"/>
        <v>28</v>
      </c>
      <c r="AI1" s="152">
        <f t="shared" si="0"/>
        <v>29</v>
      </c>
      <c r="AJ1" s="152">
        <f t="shared" si="0"/>
        <v>30</v>
      </c>
      <c r="AK1" s="152">
        <f t="shared" si="0"/>
        <v>31</v>
      </c>
      <c r="AL1" s="152">
        <f t="shared" si="0"/>
        <v>32</v>
      </c>
      <c r="AM1" s="152">
        <f t="shared" si="0"/>
        <v>33</v>
      </c>
      <c r="AN1" s="152">
        <f t="shared" si="0"/>
        <v>34</v>
      </c>
      <c r="AO1" s="152">
        <f t="shared" si="0"/>
        <v>35</v>
      </c>
      <c r="AP1" s="152">
        <f t="shared" si="0"/>
        <v>36</v>
      </c>
      <c r="AQ1" s="152">
        <f t="shared" si="0"/>
        <v>37</v>
      </c>
      <c r="AR1" s="152">
        <f>AQ1+1</f>
        <v>38</v>
      </c>
      <c r="AS1" s="152">
        <f t="shared" ref="AS1:AZ1" si="1">AR1+1</f>
        <v>39</v>
      </c>
      <c r="AT1" s="152">
        <f t="shared" si="1"/>
        <v>40</v>
      </c>
      <c r="AU1" s="152">
        <f t="shared" si="1"/>
        <v>41</v>
      </c>
      <c r="AV1" s="152">
        <f t="shared" si="1"/>
        <v>42</v>
      </c>
      <c r="AW1" s="152">
        <f t="shared" si="1"/>
        <v>43</v>
      </c>
      <c r="AX1" s="152">
        <f t="shared" si="1"/>
        <v>44</v>
      </c>
      <c r="AY1" s="152">
        <f t="shared" si="1"/>
        <v>45</v>
      </c>
      <c r="AZ1" s="152">
        <f t="shared" si="1"/>
        <v>46</v>
      </c>
      <c r="BA1" s="152">
        <f>AZ1+1</f>
        <v>47</v>
      </c>
      <c r="BB1" s="152">
        <f t="shared" ref="BB1:BD1" si="2">BA1+1</f>
        <v>48</v>
      </c>
      <c r="BC1" s="152">
        <f t="shared" si="2"/>
        <v>49</v>
      </c>
      <c r="BD1" s="152">
        <f t="shared" si="2"/>
        <v>50</v>
      </c>
      <c r="BE1" s="458" t="s">
        <v>145</v>
      </c>
      <c r="BF1" s="459" t="s">
        <v>114</v>
      </c>
    </row>
    <row r="2" spans="1:58" ht="18" customHeight="1" x14ac:dyDescent="0.3">
      <c r="A2" s="206" t="s">
        <v>320</v>
      </c>
      <c r="B2" s="205">
        <v>1</v>
      </c>
      <c r="C2" s="207"/>
      <c r="D2" s="456"/>
      <c r="E2" s="457"/>
      <c r="F2" s="148" t="s">
        <v>126</v>
      </c>
      <c r="G2" s="151" t="str">
        <f>IF(ประเมินตัวชี้วัด!E2="","",ประเมินตัวชี้วัด!E2)</f>
        <v>ส 4.1</v>
      </c>
      <c r="H2" s="151" t="str">
        <f>IF(ประเมินตัวชี้วัด!F2="","",ประเมินตัวชี้วัด!F2)</f>
        <v>ส 4.1</v>
      </c>
      <c r="I2" s="151" t="str">
        <f>IF(ประเมินตัวชี้วัด!G2="","",ประเมินตัวชี้วัด!G2)</f>
        <v>ส 4.2</v>
      </c>
      <c r="J2" s="151" t="str">
        <f>IF(ประเมินตัวชี้วัด!H2="","",ประเมินตัวชี้วัด!H2)</f>
        <v>ส 4.2</v>
      </c>
      <c r="K2" s="151" t="str">
        <f>IF(ประเมินตัวชี้วัด!I2="","",ประเมินตัวชี้วัด!I2)</f>
        <v>ส 4.3</v>
      </c>
      <c r="L2" s="151" t="str">
        <f>IF(ประเมินตัวชี้วัด!J2="","",ประเมินตัวชี้วัด!J2)</f>
        <v>ส 4.3</v>
      </c>
      <c r="M2" s="151" t="str">
        <f>IF(ประเมินตัวชี้วัด!K2="","",ประเมินตัวชี้วัด!K2)</f>
        <v>ส 4.3</v>
      </c>
      <c r="N2" s="151" t="str">
        <f>IF(ประเมินตัวชี้วัด!L2="","",ประเมินตัวชี้วัด!L2)</f>
        <v>ส 4.3</v>
      </c>
      <c r="O2" s="151" t="str">
        <f>IF(ประเมินตัวชี้วัด!M2="","",ประเมินตัวชี้วัด!M2)</f>
        <v/>
      </c>
      <c r="P2" s="151" t="str">
        <f>IF(ประเมินตัวชี้วัด!N2="","",ประเมินตัวชี้วัด!N2)</f>
        <v/>
      </c>
      <c r="Q2" s="151" t="str">
        <f>IF(ประเมินตัวชี้วัด!O2="","",ประเมินตัวชี้วัด!O2)</f>
        <v/>
      </c>
      <c r="R2" s="151" t="str">
        <f>IF(ประเมินตัวชี้วัด!P2="","",ประเมินตัวชี้วัด!P2)</f>
        <v/>
      </c>
      <c r="S2" s="151" t="str">
        <f>IF(ประเมินตัวชี้วัด!Q2="","",ประเมินตัวชี้วัด!Q2)</f>
        <v/>
      </c>
      <c r="T2" s="151" t="str">
        <f>IF(ประเมินตัวชี้วัด!R2="","",ประเมินตัวชี้วัด!R2)</f>
        <v/>
      </c>
      <c r="U2" s="151" t="str">
        <f>IF(ประเมินตัวชี้วัด!S2="","",ประเมินตัวชี้วัด!S2)</f>
        <v/>
      </c>
      <c r="V2" s="151" t="str">
        <f>IF(ประเมินตัวชี้วัด!T2="","",ประเมินตัวชี้วัด!T2)</f>
        <v/>
      </c>
      <c r="W2" s="151" t="str">
        <f>IF(ประเมินตัวชี้วัด!U2="","",ประเมินตัวชี้วัด!U2)</f>
        <v/>
      </c>
      <c r="X2" s="151" t="str">
        <f>IF(ประเมินตัวชี้วัด!V2="","",ประเมินตัวชี้วัด!V2)</f>
        <v/>
      </c>
      <c r="Y2" s="151" t="str">
        <f>IF(ประเมินตัวชี้วัด!W2="","",ประเมินตัวชี้วัด!W2)</f>
        <v/>
      </c>
      <c r="Z2" s="151" t="str">
        <f>IF(ประเมินตัวชี้วัด!X2="","",ประเมินตัวชี้วัด!X2)</f>
        <v/>
      </c>
      <c r="AA2" s="151" t="str">
        <f>IF(ประเมินตัวชี้วัด!Y2="","",ประเมินตัวชี้วัด!Y2)</f>
        <v/>
      </c>
      <c r="AB2" s="151" t="str">
        <f>IF(ประเมินตัวชี้วัด!Z2="","",ประเมินตัวชี้วัด!Z2)</f>
        <v/>
      </c>
      <c r="AC2" s="151" t="str">
        <f>IF(ประเมินตัวชี้วัด!AA2="","",ประเมินตัวชี้วัด!AA2)</f>
        <v/>
      </c>
      <c r="AD2" s="151" t="str">
        <f>IF(ประเมินตัวชี้วัด!AB2="","",ประเมินตัวชี้วัด!AB2)</f>
        <v/>
      </c>
      <c r="AE2" s="151" t="str">
        <f>IF(ประเมินตัวชี้วัด!AC2="","",ประเมินตัวชี้วัด!AC2)</f>
        <v/>
      </c>
      <c r="AF2" s="151" t="str">
        <f>IF(ประเมินตัวชี้วัด!AD2="","",ประเมินตัวชี้วัด!AD2)</f>
        <v/>
      </c>
      <c r="AG2" s="151" t="str">
        <f>IF(ประเมินตัวชี้วัด!AE2="","",ประเมินตัวชี้วัด!AE2)</f>
        <v/>
      </c>
      <c r="AH2" s="151" t="str">
        <f>IF(ประเมินตัวชี้วัด!AF2="","",ประเมินตัวชี้วัด!AF2)</f>
        <v/>
      </c>
      <c r="AI2" s="151" t="str">
        <f>IF(ประเมินตัวชี้วัด!AG2="","",ประเมินตัวชี้วัด!AG2)</f>
        <v/>
      </c>
      <c r="AJ2" s="151" t="str">
        <f>IF(ประเมินตัวชี้วัด!AH2="","",ประเมินตัวชี้วัด!AH2)</f>
        <v/>
      </c>
      <c r="AK2" s="151" t="str">
        <f>IF(ประเมินตัวชี้วัด!AI2="","",ประเมินตัวชี้วัด!AI2)</f>
        <v/>
      </c>
      <c r="AL2" s="151" t="str">
        <f>IF(ประเมินตัวชี้วัด!AJ2="","",ประเมินตัวชี้วัด!AJ2)</f>
        <v/>
      </c>
      <c r="AM2" s="151" t="str">
        <f>IF(ประเมินตัวชี้วัด!AK2="","",ประเมินตัวชี้วัด!AK2)</f>
        <v/>
      </c>
      <c r="AN2" s="151" t="str">
        <f>IF(ประเมินตัวชี้วัด!AL2="","",ประเมินตัวชี้วัด!AL2)</f>
        <v/>
      </c>
      <c r="AO2" s="151" t="str">
        <f>IF(ประเมินตัวชี้วัด!AM2="","",ประเมินตัวชี้วัด!AM2)</f>
        <v/>
      </c>
      <c r="AP2" s="151" t="str">
        <f>IF(ประเมินตัวชี้วัด!AN2="","",ประเมินตัวชี้วัด!AN2)</f>
        <v/>
      </c>
      <c r="AQ2" s="151" t="str">
        <f>IF(ประเมินตัวชี้วัด!AO2="","",ประเมินตัวชี้วัด!AO2)</f>
        <v/>
      </c>
      <c r="AR2" s="151" t="str">
        <f>IF(ประเมินตัวชี้วัด!AP2="","",ประเมินตัวชี้วัด!AP2)</f>
        <v/>
      </c>
      <c r="AS2" s="151" t="str">
        <f>IF(ประเมินตัวชี้วัด!AQ2="","",ประเมินตัวชี้วัด!AQ2)</f>
        <v/>
      </c>
      <c r="AT2" s="151" t="str">
        <f>IF(ประเมินตัวชี้วัด!AR2="","",ประเมินตัวชี้วัด!AR2)</f>
        <v/>
      </c>
      <c r="AU2" s="151" t="str">
        <f>IF(ประเมินตัวชี้วัด!AS2="","",ประเมินตัวชี้วัด!AS2)</f>
        <v/>
      </c>
      <c r="AV2" s="151" t="str">
        <f>IF(ประเมินตัวชี้วัด!AT2="","",ประเมินตัวชี้วัด!AT2)</f>
        <v/>
      </c>
      <c r="AW2" s="151" t="str">
        <f>IF(ประเมินตัวชี้วัด!AU2="","",ประเมินตัวชี้วัด!AU2)</f>
        <v/>
      </c>
      <c r="AX2" s="151" t="str">
        <f>IF(ประเมินตัวชี้วัด!AV2="","",ประเมินตัวชี้วัด!AV2)</f>
        <v/>
      </c>
      <c r="AY2" s="151" t="str">
        <f>IF(ประเมินตัวชี้วัด!AW2="","",ประเมินตัวชี้วัด!AW2)</f>
        <v/>
      </c>
      <c r="AZ2" s="151" t="str">
        <f>IF(ประเมินตัวชี้วัด!AX2="","",ประเมินตัวชี้วัด!AX2)</f>
        <v/>
      </c>
      <c r="BA2" s="151" t="str">
        <f>IF(ประเมินตัวชี้วัด!AY2="","",ประเมินตัวชี้วัด!AY2)</f>
        <v/>
      </c>
      <c r="BB2" s="151" t="str">
        <f>IF(ประเมินตัวชี้วัด!AZ2="","",ประเมินตัวชี้วัด!AZ2)</f>
        <v/>
      </c>
      <c r="BC2" s="151" t="str">
        <f>IF(ประเมินตัวชี้วัด!BA2="","",ประเมินตัวชี้วัด!BA2)</f>
        <v/>
      </c>
      <c r="BD2" s="151" t="str">
        <f>IF(ประเมินตัวชี้วัด!BB2="","",ประเมินตัวชี้วัด!BB2)</f>
        <v/>
      </c>
      <c r="BE2" s="458"/>
      <c r="BF2" s="460"/>
    </row>
    <row r="3" spans="1:58" ht="18" customHeight="1" x14ac:dyDescent="0.3">
      <c r="A3" s="146"/>
      <c r="B3" s="146"/>
      <c r="C3" s="146"/>
      <c r="D3" s="456"/>
      <c r="E3" s="457"/>
      <c r="F3" s="148" t="s">
        <v>127</v>
      </c>
      <c r="G3" s="151" t="str">
        <f>IF(ประเมินตัวชี้วัด!E3="","",ประเมินตัวชี้วัด!E3)</f>
        <v>ป. 6/1</v>
      </c>
      <c r="H3" s="151" t="str">
        <f>IF(ประเมินตัวชี้วัด!F3="","",ประเมินตัวชี้วัด!F3)</f>
        <v>ป. 6/2</v>
      </c>
      <c r="I3" s="151" t="str">
        <f>IF(ประเมินตัวชี้วัด!G3="","",ประเมินตัวชี้วัด!G3)</f>
        <v>ป. 6/1</v>
      </c>
      <c r="J3" s="151" t="str">
        <f>IF(ประเมินตัวชี้วัด!H3="","",ประเมินตัวชี้วัด!H3)</f>
        <v>ป. 6/2</v>
      </c>
      <c r="K3" s="151" t="str">
        <f>IF(ประเมินตัวชี้วัด!I3="","",ประเมินตัวชี้วัด!I3)</f>
        <v>ป. 6/1</v>
      </c>
      <c r="L3" s="151" t="str">
        <f>IF(ประเมินตัวชี้วัด!J3="","",ประเมินตัวชี้วัด!J3)</f>
        <v>ป. 6/2</v>
      </c>
      <c r="M3" s="151" t="str">
        <f>IF(ประเมินตัวชี้วัด!K3="","",ประเมินตัวชี้วัด!K3)</f>
        <v>ป. 6/3</v>
      </c>
      <c r="N3" s="151" t="str">
        <f>IF(ประเมินตัวชี้วัด!L3="","",ประเมินตัวชี้วัด!L3)</f>
        <v>ป. 6/4</v>
      </c>
      <c r="O3" s="151" t="str">
        <f>IF(ประเมินตัวชี้วัด!M3="","",ประเมินตัวชี้วัด!M3)</f>
        <v/>
      </c>
      <c r="P3" s="151" t="str">
        <f>IF(ประเมินตัวชี้วัด!N3="","",ประเมินตัวชี้วัด!N3)</f>
        <v/>
      </c>
      <c r="Q3" s="151" t="str">
        <f>IF(ประเมินตัวชี้วัด!O3="","",ประเมินตัวชี้วัด!O3)</f>
        <v/>
      </c>
      <c r="R3" s="151" t="str">
        <f>IF(ประเมินตัวชี้วัด!P3="","",ประเมินตัวชี้วัด!P3)</f>
        <v/>
      </c>
      <c r="S3" s="151" t="str">
        <f>IF(ประเมินตัวชี้วัด!Q3="","",ประเมินตัวชี้วัด!Q3)</f>
        <v/>
      </c>
      <c r="T3" s="151" t="str">
        <f>IF(ประเมินตัวชี้วัด!R3="","",ประเมินตัวชี้วัด!R3)</f>
        <v/>
      </c>
      <c r="U3" s="151" t="str">
        <f>IF(ประเมินตัวชี้วัด!S3="","",ประเมินตัวชี้วัด!S3)</f>
        <v/>
      </c>
      <c r="V3" s="151" t="str">
        <f>IF(ประเมินตัวชี้วัด!T3="","",ประเมินตัวชี้วัด!T3)</f>
        <v/>
      </c>
      <c r="W3" s="151" t="str">
        <f>IF(ประเมินตัวชี้วัด!U3="","",ประเมินตัวชี้วัด!U3)</f>
        <v/>
      </c>
      <c r="X3" s="151" t="str">
        <f>IF(ประเมินตัวชี้วัด!V3="","",ประเมินตัวชี้วัด!V3)</f>
        <v/>
      </c>
      <c r="Y3" s="151" t="str">
        <f>IF(ประเมินตัวชี้วัด!W3="","",ประเมินตัวชี้วัด!W3)</f>
        <v/>
      </c>
      <c r="Z3" s="151" t="str">
        <f>IF(ประเมินตัวชี้วัด!X3="","",ประเมินตัวชี้วัด!X3)</f>
        <v/>
      </c>
      <c r="AA3" s="151" t="str">
        <f>IF(ประเมินตัวชี้วัด!Y3="","",ประเมินตัวชี้วัด!Y3)</f>
        <v/>
      </c>
      <c r="AB3" s="151" t="str">
        <f>IF(ประเมินตัวชี้วัด!Z3="","",ประเมินตัวชี้วัด!Z3)</f>
        <v/>
      </c>
      <c r="AC3" s="151" t="str">
        <f>IF(ประเมินตัวชี้วัด!AA3="","",ประเมินตัวชี้วัด!AA3)</f>
        <v/>
      </c>
      <c r="AD3" s="151" t="str">
        <f>IF(ประเมินตัวชี้วัด!AB3="","",ประเมินตัวชี้วัด!AB3)</f>
        <v/>
      </c>
      <c r="AE3" s="151" t="str">
        <f>IF(ประเมินตัวชี้วัด!AC3="","",ประเมินตัวชี้วัด!AC3)</f>
        <v/>
      </c>
      <c r="AF3" s="151" t="str">
        <f>IF(ประเมินตัวชี้วัด!AD3="","",ประเมินตัวชี้วัด!AD3)</f>
        <v/>
      </c>
      <c r="AG3" s="151" t="str">
        <f>IF(ประเมินตัวชี้วัด!AE3="","",ประเมินตัวชี้วัด!AE3)</f>
        <v/>
      </c>
      <c r="AH3" s="151" t="str">
        <f>IF(ประเมินตัวชี้วัด!AF3="","",ประเมินตัวชี้วัด!AF3)</f>
        <v/>
      </c>
      <c r="AI3" s="151" t="str">
        <f>IF(ประเมินตัวชี้วัด!AG3="","",ประเมินตัวชี้วัด!AG3)</f>
        <v/>
      </c>
      <c r="AJ3" s="151" t="str">
        <f>IF(ประเมินตัวชี้วัด!AH3="","",ประเมินตัวชี้วัด!AH3)</f>
        <v/>
      </c>
      <c r="AK3" s="151" t="str">
        <f>IF(ประเมินตัวชี้วัด!AI3="","",ประเมินตัวชี้วัด!AI3)</f>
        <v/>
      </c>
      <c r="AL3" s="151" t="str">
        <f>IF(ประเมินตัวชี้วัด!AJ3="","",ประเมินตัวชี้วัด!AJ3)</f>
        <v/>
      </c>
      <c r="AM3" s="151" t="str">
        <f>IF(ประเมินตัวชี้วัด!AK3="","",ประเมินตัวชี้วัด!AK3)</f>
        <v/>
      </c>
      <c r="AN3" s="151" t="str">
        <f>IF(ประเมินตัวชี้วัด!AL3="","",ประเมินตัวชี้วัด!AL3)</f>
        <v/>
      </c>
      <c r="AO3" s="151" t="str">
        <f>IF(ประเมินตัวชี้วัด!AM3="","",ประเมินตัวชี้วัด!AM3)</f>
        <v/>
      </c>
      <c r="AP3" s="151" t="str">
        <f>IF(ประเมินตัวชี้วัด!AN3="","",ประเมินตัวชี้วัด!AN3)</f>
        <v/>
      </c>
      <c r="AQ3" s="151" t="str">
        <f>IF(ประเมินตัวชี้วัด!AO3="","",ประเมินตัวชี้วัด!AO3)</f>
        <v/>
      </c>
      <c r="AR3" s="151" t="str">
        <f>IF(ประเมินตัวชี้วัด!AP3="","",ประเมินตัวชี้วัด!AP3)</f>
        <v/>
      </c>
      <c r="AS3" s="151" t="str">
        <f>IF(ประเมินตัวชี้วัด!AQ3="","",ประเมินตัวชี้วัด!AQ3)</f>
        <v/>
      </c>
      <c r="AT3" s="151" t="str">
        <f>IF(ประเมินตัวชี้วัด!AR3="","",ประเมินตัวชี้วัด!AR3)</f>
        <v/>
      </c>
      <c r="AU3" s="151" t="str">
        <f>IF(ประเมินตัวชี้วัด!AS3="","",ประเมินตัวชี้วัด!AS3)</f>
        <v/>
      </c>
      <c r="AV3" s="151" t="str">
        <f>IF(ประเมินตัวชี้วัด!AT3="","",ประเมินตัวชี้วัด!AT3)</f>
        <v/>
      </c>
      <c r="AW3" s="151" t="str">
        <f>IF(ประเมินตัวชี้วัด!AU3="","",ประเมินตัวชี้วัด!AU3)</f>
        <v/>
      </c>
      <c r="AX3" s="151" t="str">
        <f>IF(ประเมินตัวชี้วัด!AV3="","",ประเมินตัวชี้วัด!AV3)</f>
        <v/>
      </c>
      <c r="AY3" s="151" t="str">
        <f>IF(ประเมินตัวชี้วัด!AW3="","",ประเมินตัวชี้วัด!AW3)</f>
        <v/>
      </c>
      <c r="AZ3" s="151" t="str">
        <f>IF(ประเมินตัวชี้วัด!AX3="","",ประเมินตัวชี้วัด!AX3)</f>
        <v/>
      </c>
      <c r="BA3" s="151" t="str">
        <f>IF(ประเมินตัวชี้วัด!AY3="","",ประเมินตัวชี้วัด!AY3)</f>
        <v/>
      </c>
      <c r="BB3" s="151" t="str">
        <f>IF(ประเมินตัวชี้วัด!AZ3="","",ประเมินตัวชี้วัด!AZ3)</f>
        <v/>
      </c>
      <c r="BC3" s="151" t="str">
        <f>IF(ประเมินตัวชี้วัด!BA3="","",ประเมินตัวชี้วัด!BA3)</f>
        <v/>
      </c>
      <c r="BD3" s="151" t="str">
        <f>IF(ประเมินตัวชี้วัด!BB3="","",ประเมินตัวชี้วัด!BB3)</f>
        <v/>
      </c>
      <c r="BE3" s="147">
        <f>IF(ประเมินตัวชี้วัด!BC3="","",ประเมินตัวชี้วัด!BC3)</f>
        <v>8</v>
      </c>
      <c r="BF3" s="460"/>
    </row>
    <row r="4" spans="1:58" ht="136.5" customHeight="1" x14ac:dyDescent="0.3">
      <c r="A4" s="146"/>
      <c r="B4" s="146"/>
      <c r="C4" s="146"/>
      <c r="D4" s="456"/>
      <c r="E4" s="457"/>
      <c r="F4" s="148" t="s">
        <v>128</v>
      </c>
      <c r="G4" s="154" t="str">
        <f>IF(ประเมินตัวชี้วัด!E4="","",ประเมินตัวชี้วัด!E4)</f>
        <v>อธิบายความสำคัญของวิธีการทางประวัติศาสตร์ในการศึกษาเรื่องราวทางประวัติศาสตร์อย่างง่าย ๆ</v>
      </c>
      <c r="H4" s="154" t="str">
        <f>IF(ประเมินตัวชี้วัด!F4="","",ประเมินตัวชี้วัด!F4)</f>
        <v>นำเสนอข้อมูลจากหลักฐานที่หลากหลายในการทำความเข้าใจเรื่องราวสำคัญในอดีต</v>
      </c>
      <c r="I4" s="154" t="str">
        <f>IF(ประเมินตัวชี้วัด!G4="","",ประเมินตัวชี้วัด!G4)</f>
        <v>อธิบายสภาพสังคม เศรษฐกิจและการเมืองของประเทศเพื่อนบ้านในปัจจุบัน</v>
      </c>
      <c r="J4" s="154" t="str">
        <f>IF(ประเมินตัวชี้วัด!H4="","",ประเมินตัวชี้วัด!H4)</f>
        <v>บอกความสัมพันธ์ของกลุ่มอาเซียนโดยสังเขป</v>
      </c>
      <c r="K4" s="154" t="str">
        <f>IF(ประเมินตัวชี้วัด!I4="","",ประเมินตัวชี้วัด!I4)</f>
        <v>อธิบายพัฒนาการของไทยสมัยรัตนโกสินทร์ โดยสังเขป</v>
      </c>
      <c r="L4" s="154" t="str">
        <f>IF(ประเมินตัวชี้วัด!J4="","",ประเมินตัวชี้วัด!J4)</f>
        <v>อธิบายปัจจัยที่ส่งเสริมความเจริญรุ่งเรืองทางเศรษฐกิจและการปกครองของไทยสมัยรัตนโกสินทร์</v>
      </c>
      <c r="M4" s="154" t="str">
        <f>IF(ประเมินตัวชี้วัด!K4="","",ประเมินตัวชี้วัด!K4)</f>
        <v>ยกตัวอย่างผลงานของบุคคลสำคัญด้านต่างๆสมัยรัตนโกสินทร์</v>
      </c>
      <c r="N4" s="154" t="str">
        <f>IF(ประเมินตัวชี้วัด!L4="","",ประเมินตัวชี้วัด!L4)</f>
        <v>อธิบายภูมิปัญญาไทยที่สำคัญสมัยรัตนโกสินทร์ที่น่าภาคภูมิใจ และควรค่าแก่การอนุรักษ์ไว้</v>
      </c>
      <c r="O4" s="154" t="str">
        <f>IF(ประเมินตัวชี้วัด!M4="","",ประเมินตัวชี้วัด!M4)</f>
        <v/>
      </c>
      <c r="P4" s="154" t="str">
        <f>IF(ประเมินตัวชี้วัด!N4="","",ประเมินตัวชี้วัด!N4)</f>
        <v/>
      </c>
      <c r="Q4" s="154" t="str">
        <f>IF(ประเมินตัวชี้วัด!O4="","",ประเมินตัวชี้วัด!O4)</f>
        <v/>
      </c>
      <c r="R4" s="154" t="str">
        <f>IF(ประเมินตัวชี้วัด!P4="","",ประเมินตัวชี้วัด!P4)</f>
        <v/>
      </c>
      <c r="S4" s="154" t="str">
        <f>IF(ประเมินตัวชี้วัด!Q4="","",ประเมินตัวชี้วัด!Q4)</f>
        <v/>
      </c>
      <c r="T4" s="154" t="str">
        <f>IF(ประเมินตัวชี้วัด!R4="","",ประเมินตัวชี้วัด!R4)</f>
        <v/>
      </c>
      <c r="U4" s="154" t="str">
        <f>IF(ประเมินตัวชี้วัด!S4="","",ประเมินตัวชี้วัด!S4)</f>
        <v/>
      </c>
      <c r="V4" s="154" t="str">
        <f>IF(ประเมินตัวชี้วัด!T4="","",ประเมินตัวชี้วัด!T4)</f>
        <v/>
      </c>
      <c r="W4" s="154" t="str">
        <f>IF(ประเมินตัวชี้วัด!U4="","",ประเมินตัวชี้วัด!U4)</f>
        <v/>
      </c>
      <c r="X4" s="154" t="str">
        <f>IF(ประเมินตัวชี้วัด!V4="","",ประเมินตัวชี้วัด!V4)</f>
        <v/>
      </c>
      <c r="Y4" s="154" t="str">
        <f>IF(ประเมินตัวชี้วัด!W4="","",ประเมินตัวชี้วัด!W4)</f>
        <v/>
      </c>
      <c r="Z4" s="154" t="str">
        <f>IF(ประเมินตัวชี้วัด!X4="","",ประเมินตัวชี้วัด!X4)</f>
        <v/>
      </c>
      <c r="AA4" s="154" t="str">
        <f>IF(ประเมินตัวชี้วัด!Y4="","",ประเมินตัวชี้วัด!Y4)</f>
        <v/>
      </c>
      <c r="AB4" s="154" t="str">
        <f>IF(ประเมินตัวชี้วัด!Z4="","",ประเมินตัวชี้วัด!Z4)</f>
        <v/>
      </c>
      <c r="AC4" s="154" t="str">
        <f>IF(ประเมินตัวชี้วัด!AA4="","",ประเมินตัวชี้วัด!AA4)</f>
        <v/>
      </c>
      <c r="AD4" s="154" t="str">
        <f>IF(ประเมินตัวชี้วัด!AB4="","",ประเมินตัวชี้วัด!AB4)</f>
        <v/>
      </c>
      <c r="AE4" s="154" t="str">
        <f>IF(ประเมินตัวชี้วัด!AC4="","",ประเมินตัวชี้วัด!AC4)</f>
        <v/>
      </c>
      <c r="AF4" s="154" t="str">
        <f>IF(ประเมินตัวชี้วัด!AD4="","",ประเมินตัวชี้วัด!AD4)</f>
        <v/>
      </c>
      <c r="AG4" s="154" t="str">
        <f>IF(ประเมินตัวชี้วัด!AE4="","",ประเมินตัวชี้วัด!AE4)</f>
        <v/>
      </c>
      <c r="AH4" s="154" t="str">
        <f>IF(ประเมินตัวชี้วัด!AF4="","",ประเมินตัวชี้วัด!AF4)</f>
        <v/>
      </c>
      <c r="AI4" s="154" t="str">
        <f>IF(ประเมินตัวชี้วัด!AG4="","",ประเมินตัวชี้วัด!AG4)</f>
        <v/>
      </c>
      <c r="AJ4" s="154" t="str">
        <f>IF(ประเมินตัวชี้วัด!AH4="","",ประเมินตัวชี้วัด!AH4)</f>
        <v/>
      </c>
      <c r="AK4" s="154" t="str">
        <f>IF(ประเมินตัวชี้วัด!AI4="","",ประเมินตัวชี้วัด!AI4)</f>
        <v/>
      </c>
      <c r="AL4" s="154" t="str">
        <f>IF(ประเมินตัวชี้วัด!AJ4="","",ประเมินตัวชี้วัด!AJ4)</f>
        <v/>
      </c>
      <c r="AM4" s="154" t="str">
        <f>IF(ประเมินตัวชี้วัด!AK4="","",ประเมินตัวชี้วัด!AK4)</f>
        <v/>
      </c>
      <c r="AN4" s="154" t="str">
        <f>IF(ประเมินตัวชี้วัด!AL4="","",ประเมินตัวชี้วัด!AL4)</f>
        <v/>
      </c>
      <c r="AO4" s="154" t="str">
        <f>IF(ประเมินตัวชี้วัด!AM4="","",ประเมินตัวชี้วัด!AM4)</f>
        <v/>
      </c>
      <c r="AP4" s="154" t="str">
        <f>IF(ประเมินตัวชี้วัด!AN4="","",ประเมินตัวชี้วัด!AN4)</f>
        <v/>
      </c>
      <c r="AQ4" s="154" t="str">
        <f>IF(ประเมินตัวชี้วัด!AO4="","",ประเมินตัวชี้วัด!AO4)</f>
        <v/>
      </c>
      <c r="AR4" s="154" t="str">
        <f>IF(ประเมินตัวชี้วัด!AP4="","",ประเมินตัวชี้วัด!AP4)</f>
        <v/>
      </c>
      <c r="AS4" s="154" t="str">
        <f>IF(ประเมินตัวชี้วัด!AQ4="","",ประเมินตัวชี้วัด!AQ4)</f>
        <v/>
      </c>
      <c r="AT4" s="154" t="str">
        <f>IF(ประเมินตัวชี้วัด!AR4="","",ประเมินตัวชี้วัด!AR4)</f>
        <v/>
      </c>
      <c r="AU4" s="154" t="str">
        <f>IF(ประเมินตัวชี้วัด!AS4="","",ประเมินตัวชี้วัด!AS4)</f>
        <v/>
      </c>
      <c r="AV4" s="154" t="str">
        <f>IF(ประเมินตัวชี้วัด!AT4="","",ประเมินตัวชี้วัด!AT4)</f>
        <v/>
      </c>
      <c r="AW4" s="154" t="str">
        <f>IF(ประเมินตัวชี้วัด!AU4="","",ประเมินตัวชี้วัด!AU4)</f>
        <v/>
      </c>
      <c r="AX4" s="154" t="str">
        <f>IF(ประเมินตัวชี้วัด!AV4="","",ประเมินตัวชี้วัด!AV4)</f>
        <v/>
      </c>
      <c r="AY4" s="154" t="str">
        <f>IF(ประเมินตัวชี้วัด!AW4="","",ประเมินตัวชี้วัด!AW4)</f>
        <v/>
      </c>
      <c r="AZ4" s="154" t="str">
        <f>IF(ประเมินตัวชี้วัด!AX4="","",ประเมินตัวชี้วัด!AX4)</f>
        <v/>
      </c>
      <c r="BA4" s="154" t="str">
        <f>IF(ประเมินตัวชี้วัด!AY4="","",ประเมินตัวชี้วัด!AY4)</f>
        <v/>
      </c>
      <c r="BB4" s="154" t="str">
        <f>IF(ประเมินตัวชี้วัด!AZ4="","",ประเมินตัวชี้วัด!AZ4)</f>
        <v/>
      </c>
      <c r="BC4" s="154" t="str">
        <f>IF(ประเมินตัวชี้วัด!BA4="","",ประเมินตัวชี้วัด!BA4)</f>
        <v/>
      </c>
      <c r="BD4" s="154" t="str">
        <f>IF(ประเมินตัวชี้วัด!BB4="","",ประเมินตัวชี้วัด!BB4)</f>
        <v/>
      </c>
      <c r="BE4" s="150" t="s">
        <v>146</v>
      </c>
      <c r="BF4" s="461"/>
    </row>
    <row r="5" spans="1:58" ht="18" customHeight="1" x14ac:dyDescent="0.3">
      <c r="A5" s="146"/>
      <c r="B5" s="146"/>
      <c r="C5" s="146"/>
      <c r="D5" s="57">
        <f>IF(B2="","",IF(B2=1,1,31))</f>
        <v>1</v>
      </c>
      <c r="E5" s="145" t="str">
        <f>IF($B$2=1,IF(ประเมินตัวชี้วัด!C5="","",ประเมินตัวชี้วัด!C5),IF(ประเมินตัวชี้วัด!C35="","",ประเมินตัวชี้วัด!C35))</f>
        <v>เด็กชายทดสอบ  ทดสอบ</v>
      </c>
      <c r="F5" s="153"/>
      <c r="G5" s="147">
        <f>IF($B$2=1,IF(ประเมินตัวชี้วัด!E5="","",ประเมินตัวชี้วัด!E5),IF(ประเมินตัวชี้วัด!E35="","",ประเมินตัวชี้วัด!E35))</f>
        <v>3</v>
      </c>
      <c r="H5" s="147">
        <f>IF($B$2=1,IF(ประเมินตัวชี้วัด!F5="","",ประเมินตัวชี้วัด!F5),IF(ประเมินตัวชี้วัด!F35="","",ประเมินตัวชี้วัด!F35))</f>
        <v>3</v>
      </c>
      <c r="I5" s="147">
        <f>IF($B$2=1,IF(ประเมินตัวชี้วัด!G5="","",ประเมินตัวชี้วัด!G5),IF(ประเมินตัวชี้วัด!G35="","",ประเมินตัวชี้วัด!G35))</f>
        <v>3</v>
      </c>
      <c r="J5" s="147">
        <f>IF($B$2=1,IF(ประเมินตัวชี้วัด!H5="","",ประเมินตัวชี้วัด!H5),IF(ประเมินตัวชี้วัด!H35="","",ประเมินตัวชี้วัด!H35))</f>
        <v>3</v>
      </c>
      <c r="K5" s="147">
        <f>IF($B$2=1,IF(ประเมินตัวชี้วัด!I5="","",ประเมินตัวชี้วัด!I5),IF(ประเมินตัวชี้วัด!I35="","",ประเมินตัวชี้วัด!I35))</f>
        <v>3</v>
      </c>
      <c r="L5" s="147">
        <f>IF($B$2=1,IF(ประเมินตัวชี้วัด!J5="","",ประเมินตัวชี้วัด!J5),IF(ประเมินตัวชี้วัด!J35="","",ประเมินตัวชี้วัด!J35))</f>
        <v>3</v>
      </c>
      <c r="M5" s="147">
        <f>IF($B$2=1,IF(ประเมินตัวชี้วัด!K5="","",ประเมินตัวชี้วัด!K5),IF(ประเมินตัวชี้วัด!K35="","",ประเมินตัวชี้วัด!K35))</f>
        <v>3</v>
      </c>
      <c r="N5" s="147">
        <f>IF($B$2=1,IF(ประเมินตัวชี้วัด!L5="","",ประเมินตัวชี้วัด!L5),IF(ประเมินตัวชี้วัด!L35="","",ประเมินตัวชี้วัด!L35))</f>
        <v>3</v>
      </c>
      <c r="O5" s="147" t="str">
        <f>IF($B$2=1,IF(ประเมินตัวชี้วัด!M5="","",ประเมินตัวชี้วัด!M5),IF(ประเมินตัวชี้วัด!M35="","",ประเมินตัวชี้วัด!M35))</f>
        <v/>
      </c>
      <c r="P5" s="147" t="str">
        <f>IF($B$2=1,IF(ประเมินตัวชี้วัด!N5="","",ประเมินตัวชี้วัด!N5),IF(ประเมินตัวชี้วัด!N35="","",ประเมินตัวชี้วัด!N35))</f>
        <v/>
      </c>
      <c r="Q5" s="147" t="str">
        <f>IF($B$2=1,IF(ประเมินตัวชี้วัด!O5="","",ประเมินตัวชี้วัด!O5),IF(ประเมินตัวชี้วัด!O35="","",ประเมินตัวชี้วัด!O35))</f>
        <v/>
      </c>
      <c r="R5" s="147" t="str">
        <f>IF($B$2=1,IF(ประเมินตัวชี้วัด!P5="","",ประเมินตัวชี้วัด!P5),IF(ประเมินตัวชี้วัด!P35="","",ประเมินตัวชี้วัด!P35))</f>
        <v/>
      </c>
      <c r="S5" s="147" t="str">
        <f>IF($B$2=1,IF(ประเมินตัวชี้วัด!Q5="","",ประเมินตัวชี้วัด!Q5),IF(ประเมินตัวชี้วัด!Q35="","",ประเมินตัวชี้วัด!Q35))</f>
        <v/>
      </c>
      <c r="T5" s="147" t="str">
        <f>IF($B$2=1,IF(ประเมินตัวชี้วัด!R5="","",ประเมินตัวชี้วัด!R5),IF(ประเมินตัวชี้วัด!R35="","",ประเมินตัวชี้วัด!R35))</f>
        <v/>
      </c>
      <c r="U5" s="147" t="str">
        <f>IF($B$2=1,IF(ประเมินตัวชี้วัด!S5="","",ประเมินตัวชี้วัด!S5),IF(ประเมินตัวชี้วัด!S35="","",ประเมินตัวชี้วัด!S35))</f>
        <v/>
      </c>
      <c r="V5" s="147" t="str">
        <f>IF($B$2=1,IF(ประเมินตัวชี้วัด!T5="","",ประเมินตัวชี้วัด!T5),IF(ประเมินตัวชี้วัด!T35="","",ประเมินตัวชี้วัด!T35))</f>
        <v/>
      </c>
      <c r="W5" s="147" t="str">
        <f>IF($B$2=1,IF(ประเมินตัวชี้วัด!U5="","",ประเมินตัวชี้วัด!U5),IF(ประเมินตัวชี้วัด!U35="","",ประเมินตัวชี้วัด!U35))</f>
        <v/>
      </c>
      <c r="X5" s="147" t="str">
        <f>IF($B$2=1,IF(ประเมินตัวชี้วัด!V5="","",ประเมินตัวชี้วัด!V5),IF(ประเมินตัวชี้วัด!V35="","",ประเมินตัวชี้วัด!V35))</f>
        <v/>
      </c>
      <c r="Y5" s="147" t="str">
        <f>IF($B$2=1,IF(ประเมินตัวชี้วัด!W5="","",ประเมินตัวชี้วัด!W5),IF(ประเมินตัวชี้วัด!W35="","",ประเมินตัวชี้วัด!W35))</f>
        <v/>
      </c>
      <c r="Z5" s="147" t="str">
        <f>IF($B$2=1,IF(ประเมินตัวชี้วัด!X5="","",ประเมินตัวชี้วัด!X5),IF(ประเมินตัวชี้วัด!X35="","",ประเมินตัวชี้วัด!X35))</f>
        <v/>
      </c>
      <c r="AA5" s="147" t="str">
        <f>IF($B$2=1,IF(ประเมินตัวชี้วัด!Y5="","",ประเมินตัวชี้วัด!Y5),IF(ประเมินตัวชี้วัด!Y35="","",ประเมินตัวชี้วัด!Y35))</f>
        <v/>
      </c>
      <c r="AB5" s="147" t="str">
        <f>IF($B$2=1,IF(ประเมินตัวชี้วัด!Z5="","",ประเมินตัวชี้วัด!Z5),IF(ประเมินตัวชี้วัด!Z35="","",ประเมินตัวชี้วัด!Z35))</f>
        <v/>
      </c>
      <c r="AC5" s="147" t="str">
        <f>IF($B$2=1,IF(ประเมินตัวชี้วัด!AA5="","",ประเมินตัวชี้วัด!AA5),IF(ประเมินตัวชี้วัด!AA35="","",ประเมินตัวชี้วัด!AA35))</f>
        <v/>
      </c>
      <c r="AD5" s="147" t="str">
        <f>IF($B$2=1,IF(ประเมินตัวชี้วัด!AB5="","",ประเมินตัวชี้วัด!AB5),IF(ประเมินตัวชี้วัด!AB35="","",ประเมินตัวชี้วัด!AB35))</f>
        <v/>
      </c>
      <c r="AE5" s="147" t="str">
        <f>IF($B$2=1,IF(ประเมินตัวชี้วัด!AC5="","",ประเมินตัวชี้วัด!AC5),IF(ประเมินตัวชี้วัด!AC35="","",ประเมินตัวชี้วัด!AC35))</f>
        <v/>
      </c>
      <c r="AF5" s="147" t="str">
        <f>IF($B$2=1,IF(ประเมินตัวชี้วัด!AD5="","",ประเมินตัวชี้วัด!AD5),IF(ประเมินตัวชี้วัด!AD35="","",ประเมินตัวชี้วัด!AD35))</f>
        <v/>
      </c>
      <c r="AG5" s="147" t="str">
        <f>IF($B$2=1,IF(ประเมินตัวชี้วัด!AE5="","",ประเมินตัวชี้วัด!AE5),IF(ประเมินตัวชี้วัด!AE35="","",ประเมินตัวชี้วัด!AE35))</f>
        <v/>
      </c>
      <c r="AH5" s="147" t="str">
        <f>IF($B$2=1,IF(ประเมินตัวชี้วัด!AF5="","",ประเมินตัวชี้วัด!AF5),IF(ประเมินตัวชี้วัด!AF35="","",ประเมินตัวชี้วัด!AF35))</f>
        <v/>
      </c>
      <c r="AI5" s="147" t="str">
        <f>IF($B$2=1,IF(ประเมินตัวชี้วัด!AG5="","",ประเมินตัวชี้วัด!AG5),IF(ประเมินตัวชี้วัด!AG35="","",ประเมินตัวชี้วัด!AG35))</f>
        <v/>
      </c>
      <c r="AJ5" s="147" t="str">
        <f>IF($B$2=1,IF(ประเมินตัวชี้วัด!AH5="","",ประเมินตัวชี้วัด!AH5),IF(ประเมินตัวชี้วัด!AH35="","",ประเมินตัวชี้วัด!AH35))</f>
        <v/>
      </c>
      <c r="AK5" s="147" t="str">
        <f>IF($B$2=1,IF(ประเมินตัวชี้วัด!AI5="","",ประเมินตัวชี้วัด!AI5),IF(ประเมินตัวชี้วัด!AI35="","",ประเมินตัวชี้วัด!AI35))</f>
        <v/>
      </c>
      <c r="AL5" s="147" t="str">
        <f>IF($B$2=1,IF(ประเมินตัวชี้วัด!AJ5="","",ประเมินตัวชี้วัด!AJ5),IF(ประเมินตัวชี้วัด!AJ35="","",ประเมินตัวชี้วัด!AJ35))</f>
        <v/>
      </c>
      <c r="AM5" s="147" t="str">
        <f>IF($B$2=1,IF(ประเมินตัวชี้วัด!AK5="","",ประเมินตัวชี้วัด!AK5),IF(ประเมินตัวชี้วัด!AK35="","",ประเมินตัวชี้วัด!AK35))</f>
        <v/>
      </c>
      <c r="AN5" s="147" t="str">
        <f>IF($B$2=1,IF(ประเมินตัวชี้วัด!AL5="","",ประเมินตัวชี้วัด!AL5),IF(ประเมินตัวชี้วัด!AL35="","",ประเมินตัวชี้วัด!AL35))</f>
        <v/>
      </c>
      <c r="AO5" s="147" t="str">
        <f>IF($B$2=1,IF(ประเมินตัวชี้วัด!AM5="","",ประเมินตัวชี้วัด!AM5),IF(ประเมินตัวชี้วัด!AM35="","",ประเมินตัวชี้วัด!AM35))</f>
        <v/>
      </c>
      <c r="AP5" s="147" t="str">
        <f>IF($B$2=1,IF(ประเมินตัวชี้วัด!AN5="","",ประเมินตัวชี้วัด!AN5),IF(ประเมินตัวชี้วัด!AN35="","",ประเมินตัวชี้วัด!AN35))</f>
        <v/>
      </c>
      <c r="AQ5" s="147" t="str">
        <f>IF($B$2=1,IF(ประเมินตัวชี้วัด!AO5="","",ประเมินตัวชี้วัด!AO5),IF(ประเมินตัวชี้วัด!AO35="","",ประเมินตัวชี้วัด!AO35))</f>
        <v/>
      </c>
      <c r="AR5" s="147" t="str">
        <f>IF($B$2=1,IF(ประเมินตัวชี้วัด!AP5="","",ประเมินตัวชี้วัด!AP5),IF(ประเมินตัวชี้วัด!AP35="","",ประเมินตัวชี้วัด!AP35))</f>
        <v/>
      </c>
      <c r="AS5" s="147" t="str">
        <f>IF($B$2=1,IF(ประเมินตัวชี้วัด!AQ5="","",ประเมินตัวชี้วัด!AQ5),IF(ประเมินตัวชี้วัด!AQ35="","",ประเมินตัวชี้วัด!AQ35))</f>
        <v/>
      </c>
      <c r="AT5" s="147" t="str">
        <f>IF($B$2=1,IF(ประเมินตัวชี้วัด!AR5="","",ประเมินตัวชี้วัด!AR5),IF(ประเมินตัวชี้วัด!AR35="","",ประเมินตัวชี้วัด!AR35))</f>
        <v/>
      </c>
      <c r="AU5" s="147" t="str">
        <f>IF($B$2=1,IF(ประเมินตัวชี้วัด!AS5="","",ประเมินตัวชี้วัด!AS5),IF(ประเมินตัวชี้วัด!AS35="","",ประเมินตัวชี้วัด!AS35))</f>
        <v/>
      </c>
      <c r="AV5" s="147" t="str">
        <f>IF($B$2=1,IF(ประเมินตัวชี้วัด!AT5="","",ประเมินตัวชี้วัด!AT5),IF(ประเมินตัวชี้วัด!AT35="","",ประเมินตัวชี้วัด!AT35))</f>
        <v/>
      </c>
      <c r="AW5" s="147" t="str">
        <f>IF($B$2=1,IF(ประเมินตัวชี้วัด!AU5="","",ประเมินตัวชี้วัด!AU5),IF(ประเมินตัวชี้วัด!AU35="","",ประเมินตัวชี้วัด!AU35))</f>
        <v/>
      </c>
      <c r="AX5" s="147" t="str">
        <f>IF($B$2=1,IF(ประเมินตัวชี้วัด!AV5="","",ประเมินตัวชี้วัด!AV5),IF(ประเมินตัวชี้วัด!AV35="","",ประเมินตัวชี้วัด!AV35))</f>
        <v/>
      </c>
      <c r="AY5" s="147" t="str">
        <f>IF($B$2=1,IF(ประเมินตัวชี้วัด!AW5="","",ประเมินตัวชี้วัด!AW5),IF(ประเมินตัวชี้วัด!AW35="","",ประเมินตัวชี้วัด!AW35))</f>
        <v/>
      </c>
      <c r="AZ5" s="147" t="str">
        <f>IF($B$2=1,IF(ประเมินตัวชี้วัด!AX5="","",ประเมินตัวชี้วัด!AX5),IF(ประเมินตัวชี้วัด!AX35="","",ประเมินตัวชี้วัด!AX35))</f>
        <v/>
      </c>
      <c r="BA5" s="147" t="str">
        <f>IF($B$2=1,IF(ประเมินตัวชี้วัด!AY5="","",ประเมินตัวชี้วัด!AY5),IF(ประเมินตัวชี้วัด!AY35="","",ประเมินตัวชี้วัด!AY35))</f>
        <v/>
      </c>
      <c r="BB5" s="147" t="str">
        <f>IF($B$2=1,IF(ประเมินตัวชี้วัด!AZ5="","",ประเมินตัวชี้วัด!AZ5),IF(ประเมินตัวชี้วัด!AZ35="","",ประเมินตัวชี้วัด!AZ35))</f>
        <v/>
      </c>
      <c r="BC5" s="147" t="str">
        <f>IF($B$2=1,IF(ประเมินตัวชี้วัด!BA5="","",ประเมินตัวชี้วัด!BA5),IF(ประเมินตัวชี้วัด!BA35="","",ประเมินตัวชี้วัด!BA35))</f>
        <v/>
      </c>
      <c r="BD5" s="147" t="str">
        <f>IF($B$2=1,IF(ประเมินตัวชี้วัด!BB5="","",ประเมินตัวชี้วัด!BB5),IF(ประเมินตัวชี้วัด!BB35="","",ประเมินตัวชี้วัด!BB35))</f>
        <v/>
      </c>
      <c r="BE5" s="151">
        <f>IF($B$2=1,IF(ประเมินตัวชี้วัด!BC5="","",ประเมินตัวชี้วัด!BC5),IF(ประเมินตัวชี้วัด!BC35="","",ประเมินตัวชี้วัด!BC35))</f>
        <v>8</v>
      </c>
      <c r="BF5" s="151" t="str">
        <f>IF($B$2=1,IF(ประเมินตัวชี้วัด!BD5="","",ประเมินตัวชี้วัด!BD5),IF(ประเมินตัวชี้วัด!BD35="","",ประเมินตัวชี้วัด!BD35))</f>
        <v>ผ่าน</v>
      </c>
    </row>
    <row r="6" spans="1:58" ht="18" customHeight="1" x14ac:dyDescent="0.3">
      <c r="A6" s="146"/>
      <c r="B6" s="146"/>
      <c r="C6" s="146"/>
      <c r="D6" s="57">
        <f>D5+1</f>
        <v>2</v>
      </c>
      <c r="E6" s="145" t="str">
        <f>IF($B$2=1,IF(ประเมินตัวชี้วัด!C6="","",ประเมินตัวชี้วัด!C6),IF(ประเมินตัวชี้วัด!C36="","",ประเมินตัวชี้วัด!C36))</f>
        <v>เด็กชายทดสอบ  ทดสอบ</v>
      </c>
      <c r="F6" s="153"/>
      <c r="G6" s="147">
        <f>IF($B$2=1,IF(ประเมินตัวชี้วัด!E6="","",ประเมินตัวชี้วัด!E6),IF(ประเมินตัวชี้วัด!E36="","",ประเมินตัวชี้วัด!E36))</f>
        <v>2</v>
      </c>
      <c r="H6" s="147">
        <f>IF($B$2=1,IF(ประเมินตัวชี้วัด!F6="","",ประเมินตัวชี้วัด!F6),IF(ประเมินตัวชี้วัด!F36="","",ประเมินตัวชี้วัด!F36))</f>
        <v>2</v>
      </c>
      <c r="I6" s="147">
        <f>IF($B$2=1,IF(ประเมินตัวชี้วัด!G6="","",ประเมินตัวชี้วัด!G6),IF(ประเมินตัวชี้วัด!G36="","",ประเมินตัวชี้วัด!G36))</f>
        <v>0</v>
      </c>
      <c r="J6" s="147">
        <f>IF($B$2=1,IF(ประเมินตัวชี้วัด!H6="","",ประเมินตัวชี้วัด!H6),IF(ประเมินตัวชี้วัด!H36="","",ประเมินตัวชี้วัด!H36))</f>
        <v>2</v>
      </c>
      <c r="K6" s="147">
        <f>IF($B$2=1,IF(ประเมินตัวชี้วัด!I6="","",ประเมินตัวชี้วัด!I6),IF(ประเมินตัวชี้วัด!I36="","",ประเมินตัวชี้วัด!I36))</f>
        <v>2</v>
      </c>
      <c r="L6" s="147">
        <f>IF($B$2=1,IF(ประเมินตัวชี้วัด!J6="","",ประเมินตัวชี้วัด!J6),IF(ประเมินตัวชี้วัด!J36="","",ประเมินตัวชี้วัด!J36))</f>
        <v>2</v>
      </c>
      <c r="M6" s="147">
        <f>IF($B$2=1,IF(ประเมินตัวชี้วัด!K6="","",ประเมินตัวชี้วัด!K6),IF(ประเมินตัวชี้วัด!K36="","",ประเมินตัวชี้วัด!K36))</f>
        <v>2</v>
      </c>
      <c r="N6" s="147">
        <f>IF($B$2=1,IF(ประเมินตัวชี้วัด!L6="","",ประเมินตัวชี้วัด!L6),IF(ประเมินตัวชี้วัด!L36="","",ประเมินตัวชี้วัด!L36))</f>
        <v>2</v>
      </c>
      <c r="O6" s="147" t="str">
        <f>IF($B$2=1,IF(ประเมินตัวชี้วัด!M6="","",ประเมินตัวชี้วัด!M6),IF(ประเมินตัวชี้วัด!M36="","",ประเมินตัวชี้วัด!M36))</f>
        <v/>
      </c>
      <c r="P6" s="147" t="str">
        <f>IF($B$2=1,IF(ประเมินตัวชี้วัด!N6="","",ประเมินตัวชี้วัด!N6),IF(ประเมินตัวชี้วัด!N36="","",ประเมินตัวชี้วัด!N36))</f>
        <v/>
      </c>
      <c r="Q6" s="147" t="str">
        <f>IF($B$2=1,IF(ประเมินตัวชี้วัด!O6="","",ประเมินตัวชี้วัด!O6),IF(ประเมินตัวชี้วัด!O36="","",ประเมินตัวชี้วัด!O36))</f>
        <v/>
      </c>
      <c r="R6" s="147" t="str">
        <f>IF($B$2=1,IF(ประเมินตัวชี้วัด!P6="","",ประเมินตัวชี้วัด!P6),IF(ประเมินตัวชี้วัด!P36="","",ประเมินตัวชี้วัด!P36))</f>
        <v/>
      </c>
      <c r="S6" s="147" t="str">
        <f>IF($B$2=1,IF(ประเมินตัวชี้วัด!Q6="","",ประเมินตัวชี้วัด!Q6),IF(ประเมินตัวชี้วัด!Q36="","",ประเมินตัวชี้วัด!Q36))</f>
        <v/>
      </c>
      <c r="T6" s="147" t="str">
        <f>IF($B$2=1,IF(ประเมินตัวชี้วัด!R6="","",ประเมินตัวชี้วัด!R6),IF(ประเมินตัวชี้วัด!R36="","",ประเมินตัวชี้วัด!R36))</f>
        <v/>
      </c>
      <c r="U6" s="147" t="str">
        <f>IF($B$2=1,IF(ประเมินตัวชี้วัด!S6="","",ประเมินตัวชี้วัด!S6),IF(ประเมินตัวชี้วัด!S36="","",ประเมินตัวชี้วัด!S36))</f>
        <v/>
      </c>
      <c r="V6" s="147" t="str">
        <f>IF($B$2=1,IF(ประเมินตัวชี้วัด!T6="","",ประเมินตัวชี้วัด!T6),IF(ประเมินตัวชี้วัด!T36="","",ประเมินตัวชี้วัด!T36))</f>
        <v/>
      </c>
      <c r="W6" s="147" t="str">
        <f>IF($B$2=1,IF(ประเมินตัวชี้วัด!U6="","",ประเมินตัวชี้วัด!U6),IF(ประเมินตัวชี้วัด!U36="","",ประเมินตัวชี้วัด!U36))</f>
        <v/>
      </c>
      <c r="X6" s="147" t="str">
        <f>IF($B$2=1,IF(ประเมินตัวชี้วัด!V6="","",ประเมินตัวชี้วัด!V6),IF(ประเมินตัวชี้วัด!V36="","",ประเมินตัวชี้วัด!V36))</f>
        <v/>
      </c>
      <c r="Y6" s="147" t="str">
        <f>IF($B$2=1,IF(ประเมินตัวชี้วัด!W6="","",ประเมินตัวชี้วัด!W6),IF(ประเมินตัวชี้วัด!W36="","",ประเมินตัวชี้วัด!W36))</f>
        <v/>
      </c>
      <c r="Z6" s="147" t="str">
        <f>IF($B$2=1,IF(ประเมินตัวชี้วัด!X6="","",ประเมินตัวชี้วัด!X6),IF(ประเมินตัวชี้วัด!X36="","",ประเมินตัวชี้วัด!X36))</f>
        <v/>
      </c>
      <c r="AA6" s="147" t="str">
        <f>IF($B$2=1,IF(ประเมินตัวชี้วัด!Y6="","",ประเมินตัวชี้วัด!Y6),IF(ประเมินตัวชี้วัด!Y36="","",ประเมินตัวชี้วัด!Y36))</f>
        <v/>
      </c>
      <c r="AB6" s="147" t="str">
        <f>IF($B$2=1,IF(ประเมินตัวชี้วัด!Z6="","",ประเมินตัวชี้วัด!Z6),IF(ประเมินตัวชี้วัด!Z36="","",ประเมินตัวชี้วัด!Z36))</f>
        <v/>
      </c>
      <c r="AC6" s="147" t="str">
        <f>IF($B$2=1,IF(ประเมินตัวชี้วัด!AA6="","",ประเมินตัวชี้วัด!AA6),IF(ประเมินตัวชี้วัด!AA36="","",ประเมินตัวชี้วัด!AA36))</f>
        <v/>
      </c>
      <c r="AD6" s="147" t="str">
        <f>IF($B$2=1,IF(ประเมินตัวชี้วัด!AB6="","",ประเมินตัวชี้วัด!AB6),IF(ประเมินตัวชี้วัด!AB36="","",ประเมินตัวชี้วัด!AB36))</f>
        <v/>
      </c>
      <c r="AE6" s="147" t="str">
        <f>IF($B$2=1,IF(ประเมินตัวชี้วัด!AC6="","",ประเมินตัวชี้วัด!AC6),IF(ประเมินตัวชี้วัด!AC36="","",ประเมินตัวชี้วัด!AC36))</f>
        <v/>
      </c>
      <c r="AF6" s="147" t="str">
        <f>IF($B$2=1,IF(ประเมินตัวชี้วัด!AD6="","",ประเมินตัวชี้วัด!AD6),IF(ประเมินตัวชี้วัด!AD36="","",ประเมินตัวชี้วัด!AD36))</f>
        <v/>
      </c>
      <c r="AG6" s="147" t="str">
        <f>IF($B$2=1,IF(ประเมินตัวชี้วัด!AE6="","",ประเมินตัวชี้วัด!AE6),IF(ประเมินตัวชี้วัด!AE36="","",ประเมินตัวชี้วัด!AE36))</f>
        <v/>
      </c>
      <c r="AH6" s="147" t="str">
        <f>IF($B$2=1,IF(ประเมินตัวชี้วัด!AF6="","",ประเมินตัวชี้วัด!AF6),IF(ประเมินตัวชี้วัด!AF36="","",ประเมินตัวชี้วัด!AF36))</f>
        <v/>
      </c>
      <c r="AI6" s="147" t="str">
        <f>IF($B$2=1,IF(ประเมินตัวชี้วัด!AG6="","",ประเมินตัวชี้วัด!AG6),IF(ประเมินตัวชี้วัด!AG36="","",ประเมินตัวชี้วัด!AG36))</f>
        <v/>
      </c>
      <c r="AJ6" s="147" t="str">
        <f>IF($B$2=1,IF(ประเมินตัวชี้วัด!AH6="","",ประเมินตัวชี้วัด!AH6),IF(ประเมินตัวชี้วัด!AH36="","",ประเมินตัวชี้วัด!AH36))</f>
        <v/>
      </c>
      <c r="AK6" s="147" t="str">
        <f>IF($B$2=1,IF(ประเมินตัวชี้วัด!AI6="","",ประเมินตัวชี้วัด!AI6),IF(ประเมินตัวชี้วัด!AI36="","",ประเมินตัวชี้วัด!AI36))</f>
        <v/>
      </c>
      <c r="AL6" s="147" t="str">
        <f>IF($B$2=1,IF(ประเมินตัวชี้วัด!AJ6="","",ประเมินตัวชี้วัด!AJ6),IF(ประเมินตัวชี้วัด!AJ36="","",ประเมินตัวชี้วัด!AJ36))</f>
        <v/>
      </c>
      <c r="AM6" s="147" t="str">
        <f>IF($B$2=1,IF(ประเมินตัวชี้วัด!AK6="","",ประเมินตัวชี้วัด!AK6),IF(ประเมินตัวชี้วัด!AK36="","",ประเมินตัวชี้วัด!AK36))</f>
        <v/>
      </c>
      <c r="AN6" s="147" t="str">
        <f>IF($B$2=1,IF(ประเมินตัวชี้วัด!AL6="","",ประเมินตัวชี้วัด!AL6),IF(ประเมินตัวชี้วัด!AL36="","",ประเมินตัวชี้วัด!AL36))</f>
        <v/>
      </c>
      <c r="AO6" s="147" t="str">
        <f>IF($B$2=1,IF(ประเมินตัวชี้วัด!AM6="","",ประเมินตัวชี้วัด!AM6),IF(ประเมินตัวชี้วัด!AM36="","",ประเมินตัวชี้วัด!AM36))</f>
        <v/>
      </c>
      <c r="AP6" s="147" t="str">
        <f>IF($B$2=1,IF(ประเมินตัวชี้วัด!AN6="","",ประเมินตัวชี้วัด!AN6),IF(ประเมินตัวชี้วัด!AN36="","",ประเมินตัวชี้วัด!AN36))</f>
        <v/>
      </c>
      <c r="AQ6" s="147" t="str">
        <f>IF($B$2=1,IF(ประเมินตัวชี้วัด!AO6="","",ประเมินตัวชี้วัด!AO6),IF(ประเมินตัวชี้วัด!AO36="","",ประเมินตัวชี้วัด!AO36))</f>
        <v/>
      </c>
      <c r="AR6" s="147" t="str">
        <f>IF($B$2=1,IF(ประเมินตัวชี้วัด!AP6="","",ประเมินตัวชี้วัด!AP6),IF(ประเมินตัวชี้วัด!AP36="","",ประเมินตัวชี้วัด!AP36))</f>
        <v/>
      </c>
      <c r="AS6" s="147" t="str">
        <f>IF($B$2=1,IF(ประเมินตัวชี้วัด!AQ6="","",ประเมินตัวชี้วัด!AQ6),IF(ประเมินตัวชี้วัด!AQ36="","",ประเมินตัวชี้วัด!AQ36))</f>
        <v/>
      </c>
      <c r="AT6" s="147" t="str">
        <f>IF($B$2=1,IF(ประเมินตัวชี้วัด!AR6="","",ประเมินตัวชี้วัด!AR6),IF(ประเมินตัวชี้วัด!AR36="","",ประเมินตัวชี้วัด!AR36))</f>
        <v/>
      </c>
      <c r="AU6" s="147" t="str">
        <f>IF($B$2=1,IF(ประเมินตัวชี้วัด!AS6="","",ประเมินตัวชี้วัด!AS6),IF(ประเมินตัวชี้วัด!AS36="","",ประเมินตัวชี้วัด!AS36))</f>
        <v/>
      </c>
      <c r="AV6" s="147" t="str">
        <f>IF($B$2=1,IF(ประเมินตัวชี้วัด!AT6="","",ประเมินตัวชี้วัด!AT6),IF(ประเมินตัวชี้วัด!AT36="","",ประเมินตัวชี้วัด!AT36))</f>
        <v/>
      </c>
      <c r="AW6" s="147" t="str">
        <f>IF($B$2=1,IF(ประเมินตัวชี้วัด!AU6="","",ประเมินตัวชี้วัด!AU6),IF(ประเมินตัวชี้วัด!AU36="","",ประเมินตัวชี้วัด!AU36))</f>
        <v/>
      </c>
      <c r="AX6" s="147" t="str">
        <f>IF($B$2=1,IF(ประเมินตัวชี้วัด!AV6="","",ประเมินตัวชี้วัด!AV6),IF(ประเมินตัวชี้วัด!AV36="","",ประเมินตัวชี้วัด!AV36))</f>
        <v/>
      </c>
      <c r="AY6" s="147" t="str">
        <f>IF($B$2=1,IF(ประเมินตัวชี้วัด!AW6="","",ประเมินตัวชี้วัด!AW6),IF(ประเมินตัวชี้วัด!AW36="","",ประเมินตัวชี้วัด!AW36))</f>
        <v/>
      </c>
      <c r="AZ6" s="147" t="str">
        <f>IF($B$2=1,IF(ประเมินตัวชี้วัด!AX6="","",ประเมินตัวชี้วัด!AX6),IF(ประเมินตัวชี้วัด!AX36="","",ประเมินตัวชี้วัด!AX36))</f>
        <v/>
      </c>
      <c r="BA6" s="147" t="str">
        <f>IF($B$2=1,IF(ประเมินตัวชี้วัด!AY6="","",ประเมินตัวชี้วัด!AY6),IF(ประเมินตัวชี้วัด!AY36="","",ประเมินตัวชี้วัด!AY36))</f>
        <v/>
      </c>
      <c r="BB6" s="147" t="str">
        <f>IF($B$2=1,IF(ประเมินตัวชี้วัด!AZ6="","",ประเมินตัวชี้วัด!AZ6),IF(ประเมินตัวชี้วัด!AZ36="","",ประเมินตัวชี้วัด!AZ36))</f>
        <v/>
      </c>
      <c r="BC6" s="147" t="str">
        <f>IF($B$2=1,IF(ประเมินตัวชี้วัด!BA6="","",ประเมินตัวชี้วัด!BA6),IF(ประเมินตัวชี้วัด!BA36="","",ประเมินตัวชี้วัด!BA36))</f>
        <v/>
      </c>
      <c r="BD6" s="147" t="str">
        <f>IF($B$2=1,IF(ประเมินตัวชี้วัด!BB6="","",ประเมินตัวชี้วัด!BB6),IF(ประเมินตัวชี้วัด!BB36="","",ประเมินตัวชี้วัด!BB36))</f>
        <v/>
      </c>
      <c r="BE6" s="151">
        <f>IF($B$2=1,IF(ประเมินตัวชี้วัด!BC6="","",ประเมินตัวชี้วัด!BC6),IF(ประเมินตัวชี้วัด!BC36="","",ประเมินตัวชี้วัด!BC36))</f>
        <v>7</v>
      </c>
      <c r="BF6" s="151" t="str">
        <f>IF($B$2=1,IF(ประเมินตัวชี้วัด!BD6="","",ประเมินตัวชี้วัด!BD6),IF(ประเมินตัวชี้วัด!BD36="","",ประเมินตัวชี้วัด!BD36))</f>
        <v>ไม่ผ่าน</v>
      </c>
    </row>
    <row r="7" spans="1:58" ht="18" customHeight="1" x14ac:dyDescent="0.3">
      <c r="A7" s="146"/>
      <c r="B7" s="146"/>
      <c r="C7" s="146"/>
      <c r="D7" s="200">
        <f t="shared" ref="D7:D34" si="3">D6+1</f>
        <v>3</v>
      </c>
      <c r="E7" s="145" t="str">
        <f>IF($B$2=1,IF(ประเมินตัวชี้วัด!C7="","",ประเมินตัวชี้วัด!C7),IF(ประเมินตัวชี้วัด!C37="","",ประเมินตัวชี้วัด!C37))</f>
        <v>เด็กหญิงทดสอบ  ทดสอบ</v>
      </c>
      <c r="F7" s="153"/>
      <c r="G7" s="147">
        <f>IF($B$2=1,IF(ประเมินตัวชี้วัด!E7="","",ประเมินตัวชี้วัด!E7),IF(ประเมินตัวชี้วัด!E37="","",ประเมินตัวชี้วัด!E37))</f>
        <v>1</v>
      </c>
      <c r="H7" s="147">
        <f>IF($B$2=1,IF(ประเมินตัวชี้วัด!F7="","",ประเมินตัวชี้วัด!F7),IF(ประเมินตัวชี้วัด!F37="","",ประเมินตัวชี้วัด!F37))</f>
        <v>1</v>
      </c>
      <c r="I7" s="147">
        <f>IF($B$2=1,IF(ประเมินตัวชี้วัด!G7="","",ประเมินตัวชี้วัด!G7),IF(ประเมินตัวชี้วัด!G37="","",ประเมินตัวชี้วัด!G37))</f>
        <v>1</v>
      </c>
      <c r="J7" s="147">
        <f>IF($B$2=1,IF(ประเมินตัวชี้วัด!H7="","",ประเมินตัวชี้วัด!H7),IF(ประเมินตัวชี้วัด!H37="","",ประเมินตัวชี้วัด!H37))</f>
        <v>1</v>
      </c>
      <c r="K7" s="147">
        <f>IF($B$2=1,IF(ประเมินตัวชี้วัด!I7="","",ประเมินตัวชี้วัด!I7),IF(ประเมินตัวชี้วัด!I37="","",ประเมินตัวชี้วัด!I37))</f>
        <v>1</v>
      </c>
      <c r="L7" s="147">
        <f>IF($B$2=1,IF(ประเมินตัวชี้วัด!J7="","",ประเมินตัวชี้วัด!J7),IF(ประเมินตัวชี้วัด!J37="","",ประเมินตัวชี้วัด!J37))</f>
        <v>1</v>
      </c>
      <c r="M7" s="147">
        <f>IF($B$2=1,IF(ประเมินตัวชี้วัด!K7="","",ประเมินตัวชี้วัด!K7),IF(ประเมินตัวชี้วัด!K37="","",ประเมินตัวชี้วัด!K37))</f>
        <v>1</v>
      </c>
      <c r="N7" s="147">
        <f>IF($B$2=1,IF(ประเมินตัวชี้วัด!L7="","",ประเมินตัวชี้วัด!L7),IF(ประเมินตัวชี้วัด!L37="","",ประเมินตัวชี้วัด!L37))</f>
        <v>1</v>
      </c>
      <c r="O7" s="147" t="str">
        <f>IF($B$2=1,IF(ประเมินตัวชี้วัด!M7="","",ประเมินตัวชี้วัด!M7),IF(ประเมินตัวชี้วัด!M37="","",ประเมินตัวชี้วัด!M37))</f>
        <v/>
      </c>
      <c r="P7" s="147" t="str">
        <f>IF($B$2=1,IF(ประเมินตัวชี้วัด!N7="","",ประเมินตัวชี้วัด!N7),IF(ประเมินตัวชี้วัด!N37="","",ประเมินตัวชี้วัด!N37))</f>
        <v/>
      </c>
      <c r="Q7" s="147" t="str">
        <f>IF($B$2=1,IF(ประเมินตัวชี้วัด!O7="","",ประเมินตัวชี้วัด!O7),IF(ประเมินตัวชี้วัด!O37="","",ประเมินตัวชี้วัด!O37))</f>
        <v/>
      </c>
      <c r="R7" s="147" t="str">
        <f>IF($B$2=1,IF(ประเมินตัวชี้วัด!P7="","",ประเมินตัวชี้วัด!P7),IF(ประเมินตัวชี้วัด!P37="","",ประเมินตัวชี้วัด!P37))</f>
        <v/>
      </c>
      <c r="S7" s="147" t="str">
        <f>IF($B$2=1,IF(ประเมินตัวชี้วัด!Q7="","",ประเมินตัวชี้วัด!Q7),IF(ประเมินตัวชี้วัด!Q37="","",ประเมินตัวชี้วัด!Q37))</f>
        <v/>
      </c>
      <c r="T7" s="147" t="str">
        <f>IF($B$2=1,IF(ประเมินตัวชี้วัด!R7="","",ประเมินตัวชี้วัด!R7),IF(ประเมินตัวชี้วัด!R37="","",ประเมินตัวชี้วัด!R37))</f>
        <v/>
      </c>
      <c r="U7" s="147" t="str">
        <f>IF($B$2=1,IF(ประเมินตัวชี้วัด!S7="","",ประเมินตัวชี้วัด!S7),IF(ประเมินตัวชี้วัด!S37="","",ประเมินตัวชี้วัด!S37))</f>
        <v/>
      </c>
      <c r="V7" s="147" t="str">
        <f>IF($B$2=1,IF(ประเมินตัวชี้วัด!T7="","",ประเมินตัวชี้วัด!T7),IF(ประเมินตัวชี้วัด!T37="","",ประเมินตัวชี้วัด!T37))</f>
        <v/>
      </c>
      <c r="W7" s="147" t="str">
        <f>IF($B$2=1,IF(ประเมินตัวชี้วัด!U7="","",ประเมินตัวชี้วัด!U7),IF(ประเมินตัวชี้วัด!U37="","",ประเมินตัวชี้วัด!U37))</f>
        <v/>
      </c>
      <c r="X7" s="147" t="str">
        <f>IF($B$2=1,IF(ประเมินตัวชี้วัด!V7="","",ประเมินตัวชี้วัด!V7),IF(ประเมินตัวชี้วัด!V37="","",ประเมินตัวชี้วัด!V37))</f>
        <v/>
      </c>
      <c r="Y7" s="147" t="str">
        <f>IF($B$2=1,IF(ประเมินตัวชี้วัด!W7="","",ประเมินตัวชี้วัด!W7),IF(ประเมินตัวชี้วัด!W37="","",ประเมินตัวชี้วัด!W37))</f>
        <v/>
      </c>
      <c r="Z7" s="147" t="str">
        <f>IF($B$2=1,IF(ประเมินตัวชี้วัด!X7="","",ประเมินตัวชี้วัด!X7),IF(ประเมินตัวชี้วัด!X37="","",ประเมินตัวชี้วัด!X37))</f>
        <v/>
      </c>
      <c r="AA7" s="147" t="str">
        <f>IF($B$2=1,IF(ประเมินตัวชี้วัด!Y7="","",ประเมินตัวชี้วัด!Y7),IF(ประเมินตัวชี้วัด!Y37="","",ประเมินตัวชี้วัด!Y37))</f>
        <v/>
      </c>
      <c r="AB7" s="147" t="str">
        <f>IF($B$2=1,IF(ประเมินตัวชี้วัด!Z7="","",ประเมินตัวชี้วัด!Z7),IF(ประเมินตัวชี้วัด!Z37="","",ประเมินตัวชี้วัด!Z37))</f>
        <v/>
      </c>
      <c r="AC7" s="147" t="str">
        <f>IF($B$2=1,IF(ประเมินตัวชี้วัด!AA7="","",ประเมินตัวชี้วัด!AA7),IF(ประเมินตัวชี้วัด!AA37="","",ประเมินตัวชี้วัด!AA37))</f>
        <v/>
      </c>
      <c r="AD7" s="147" t="str">
        <f>IF($B$2=1,IF(ประเมินตัวชี้วัด!AB7="","",ประเมินตัวชี้วัด!AB7),IF(ประเมินตัวชี้วัด!AB37="","",ประเมินตัวชี้วัด!AB37))</f>
        <v/>
      </c>
      <c r="AE7" s="147" t="str">
        <f>IF($B$2=1,IF(ประเมินตัวชี้วัด!AC7="","",ประเมินตัวชี้วัด!AC7),IF(ประเมินตัวชี้วัด!AC37="","",ประเมินตัวชี้วัด!AC37))</f>
        <v/>
      </c>
      <c r="AF7" s="147" t="str">
        <f>IF($B$2=1,IF(ประเมินตัวชี้วัด!AD7="","",ประเมินตัวชี้วัด!AD7),IF(ประเมินตัวชี้วัด!AD37="","",ประเมินตัวชี้วัด!AD37))</f>
        <v/>
      </c>
      <c r="AG7" s="147" t="str">
        <f>IF($B$2=1,IF(ประเมินตัวชี้วัด!AE7="","",ประเมินตัวชี้วัด!AE7),IF(ประเมินตัวชี้วัด!AE37="","",ประเมินตัวชี้วัด!AE37))</f>
        <v/>
      </c>
      <c r="AH7" s="147" t="str">
        <f>IF($B$2=1,IF(ประเมินตัวชี้วัด!AF7="","",ประเมินตัวชี้วัด!AF7),IF(ประเมินตัวชี้วัด!AF37="","",ประเมินตัวชี้วัด!AF37))</f>
        <v/>
      </c>
      <c r="AI7" s="147" t="str">
        <f>IF($B$2=1,IF(ประเมินตัวชี้วัด!AG7="","",ประเมินตัวชี้วัด!AG7),IF(ประเมินตัวชี้วัด!AG37="","",ประเมินตัวชี้วัด!AG37))</f>
        <v/>
      </c>
      <c r="AJ7" s="147" t="str">
        <f>IF($B$2=1,IF(ประเมินตัวชี้วัด!AH7="","",ประเมินตัวชี้วัด!AH7),IF(ประเมินตัวชี้วัด!AH37="","",ประเมินตัวชี้วัด!AH37))</f>
        <v/>
      </c>
      <c r="AK7" s="147" t="str">
        <f>IF($B$2=1,IF(ประเมินตัวชี้วัด!AI7="","",ประเมินตัวชี้วัด!AI7),IF(ประเมินตัวชี้วัด!AI37="","",ประเมินตัวชี้วัด!AI37))</f>
        <v/>
      </c>
      <c r="AL7" s="147" t="str">
        <f>IF($B$2=1,IF(ประเมินตัวชี้วัด!AJ7="","",ประเมินตัวชี้วัด!AJ7),IF(ประเมินตัวชี้วัด!AJ37="","",ประเมินตัวชี้วัด!AJ37))</f>
        <v/>
      </c>
      <c r="AM7" s="147" t="str">
        <f>IF($B$2=1,IF(ประเมินตัวชี้วัด!AK7="","",ประเมินตัวชี้วัด!AK7),IF(ประเมินตัวชี้วัด!AK37="","",ประเมินตัวชี้วัด!AK37))</f>
        <v/>
      </c>
      <c r="AN7" s="147" t="str">
        <f>IF($B$2=1,IF(ประเมินตัวชี้วัด!AL7="","",ประเมินตัวชี้วัด!AL7),IF(ประเมินตัวชี้วัด!AL37="","",ประเมินตัวชี้วัด!AL37))</f>
        <v/>
      </c>
      <c r="AO7" s="147" t="str">
        <f>IF($B$2=1,IF(ประเมินตัวชี้วัด!AM7="","",ประเมินตัวชี้วัด!AM7),IF(ประเมินตัวชี้วัด!AM37="","",ประเมินตัวชี้วัด!AM37))</f>
        <v/>
      </c>
      <c r="AP7" s="147" t="str">
        <f>IF($B$2=1,IF(ประเมินตัวชี้วัด!AN7="","",ประเมินตัวชี้วัด!AN7),IF(ประเมินตัวชี้วัด!AN37="","",ประเมินตัวชี้วัด!AN37))</f>
        <v/>
      </c>
      <c r="AQ7" s="147" t="str">
        <f>IF($B$2=1,IF(ประเมินตัวชี้วัด!AO7="","",ประเมินตัวชี้วัด!AO7),IF(ประเมินตัวชี้วัด!AO37="","",ประเมินตัวชี้วัด!AO37))</f>
        <v/>
      </c>
      <c r="AR7" s="147" t="str">
        <f>IF($B$2=1,IF(ประเมินตัวชี้วัด!AP7="","",ประเมินตัวชี้วัด!AP7),IF(ประเมินตัวชี้วัด!AP37="","",ประเมินตัวชี้วัด!AP37))</f>
        <v/>
      </c>
      <c r="AS7" s="147" t="str">
        <f>IF($B$2=1,IF(ประเมินตัวชี้วัด!AQ7="","",ประเมินตัวชี้วัด!AQ7),IF(ประเมินตัวชี้วัด!AQ37="","",ประเมินตัวชี้วัด!AQ37))</f>
        <v/>
      </c>
      <c r="AT7" s="147" t="str">
        <f>IF($B$2=1,IF(ประเมินตัวชี้วัด!AR7="","",ประเมินตัวชี้วัด!AR7),IF(ประเมินตัวชี้วัด!AR37="","",ประเมินตัวชี้วัด!AR37))</f>
        <v/>
      </c>
      <c r="AU7" s="147" t="str">
        <f>IF($B$2=1,IF(ประเมินตัวชี้วัด!AS7="","",ประเมินตัวชี้วัด!AS7),IF(ประเมินตัวชี้วัด!AS37="","",ประเมินตัวชี้วัด!AS37))</f>
        <v/>
      </c>
      <c r="AV7" s="147" t="str">
        <f>IF($B$2=1,IF(ประเมินตัวชี้วัด!AT7="","",ประเมินตัวชี้วัด!AT7),IF(ประเมินตัวชี้วัด!AT37="","",ประเมินตัวชี้วัด!AT37))</f>
        <v/>
      </c>
      <c r="AW7" s="147" t="str">
        <f>IF($B$2=1,IF(ประเมินตัวชี้วัด!AU7="","",ประเมินตัวชี้วัด!AU7),IF(ประเมินตัวชี้วัด!AU37="","",ประเมินตัวชี้วัด!AU37))</f>
        <v/>
      </c>
      <c r="AX7" s="147" t="str">
        <f>IF($B$2=1,IF(ประเมินตัวชี้วัด!AV7="","",ประเมินตัวชี้วัด!AV7),IF(ประเมินตัวชี้วัด!AV37="","",ประเมินตัวชี้วัด!AV37))</f>
        <v/>
      </c>
      <c r="AY7" s="147" t="str">
        <f>IF($B$2=1,IF(ประเมินตัวชี้วัด!AW7="","",ประเมินตัวชี้วัด!AW7),IF(ประเมินตัวชี้วัด!AW37="","",ประเมินตัวชี้วัด!AW37))</f>
        <v/>
      </c>
      <c r="AZ7" s="147" t="str">
        <f>IF($B$2=1,IF(ประเมินตัวชี้วัด!AX7="","",ประเมินตัวชี้วัด!AX7),IF(ประเมินตัวชี้วัด!AX37="","",ประเมินตัวชี้วัด!AX37))</f>
        <v/>
      </c>
      <c r="BA7" s="147" t="str">
        <f>IF($B$2=1,IF(ประเมินตัวชี้วัด!AY7="","",ประเมินตัวชี้วัด!AY7),IF(ประเมินตัวชี้วัด!AY37="","",ประเมินตัวชี้วัด!AY37))</f>
        <v/>
      </c>
      <c r="BB7" s="147" t="str">
        <f>IF($B$2=1,IF(ประเมินตัวชี้วัด!AZ7="","",ประเมินตัวชี้วัด!AZ7),IF(ประเมินตัวชี้วัด!AZ37="","",ประเมินตัวชี้วัด!AZ37))</f>
        <v/>
      </c>
      <c r="BC7" s="147" t="str">
        <f>IF($B$2=1,IF(ประเมินตัวชี้วัด!BA7="","",ประเมินตัวชี้วัด!BA7),IF(ประเมินตัวชี้วัด!BA37="","",ประเมินตัวชี้วัด!BA37))</f>
        <v/>
      </c>
      <c r="BD7" s="147" t="str">
        <f>IF($B$2=1,IF(ประเมินตัวชี้วัด!BB7="","",ประเมินตัวชี้วัด!BB7),IF(ประเมินตัวชี้วัด!BB37="","",ประเมินตัวชี้วัด!BB37))</f>
        <v/>
      </c>
      <c r="BE7" s="151">
        <f>IF($B$2=1,IF(ประเมินตัวชี้วัด!BC7="","",ประเมินตัวชี้วัด!BC7),IF(ประเมินตัวชี้วัด!BC37="","",ประเมินตัวชี้วัด!BC37))</f>
        <v>8</v>
      </c>
      <c r="BF7" s="151" t="str">
        <f>IF($B$2=1,IF(ประเมินตัวชี้วัด!BD7="","",ประเมินตัวชี้วัด!BD7),IF(ประเมินตัวชี้วัด!BD37="","",ประเมินตัวชี้วัด!BD37))</f>
        <v>ผ่าน</v>
      </c>
    </row>
    <row r="8" spans="1:58" ht="18" customHeight="1" x14ac:dyDescent="0.3">
      <c r="A8" s="146"/>
      <c r="B8" s="146"/>
      <c r="C8" s="146"/>
      <c r="D8" s="200">
        <f t="shared" si="3"/>
        <v>4</v>
      </c>
      <c r="E8" s="145" t="str">
        <f>IF($B$2=1,IF(ประเมินตัวชี้วัด!C8="","",ประเมินตัวชี้วัด!C8),IF(ประเมินตัวชี้วัด!C38="","",ประเมินตัวชี้วัด!C38))</f>
        <v>เด็กหญิงทดสอบ  ทดสอบ</v>
      </c>
      <c r="F8" s="153"/>
      <c r="G8" s="147">
        <f>IF($B$2=1,IF(ประเมินตัวชี้วัด!E8="","",ประเมินตัวชี้วัด!E8),IF(ประเมินตัวชี้วัด!E38="","",ประเมินตัวชี้วัด!E38))</f>
        <v>0</v>
      </c>
      <c r="H8" s="147">
        <f>IF($B$2=1,IF(ประเมินตัวชี้วัด!F8="","",ประเมินตัวชี้วัด!F8),IF(ประเมินตัวชี้วัด!F38="","",ประเมินตัวชี้วัด!F38))</f>
        <v>1</v>
      </c>
      <c r="I8" s="147">
        <f>IF($B$2=1,IF(ประเมินตัวชี้วัด!G8="","",ประเมินตัวชี้วัด!G8),IF(ประเมินตัวชี้วัด!G38="","",ประเมินตัวชี้วัด!G38))</f>
        <v>1</v>
      </c>
      <c r="J8" s="147">
        <f>IF($B$2=1,IF(ประเมินตัวชี้วัด!H8="","",ประเมินตัวชี้วัด!H8),IF(ประเมินตัวชี้วัด!H38="","",ประเมินตัวชี้วัด!H38))</f>
        <v>1</v>
      </c>
      <c r="K8" s="147">
        <f>IF($B$2=1,IF(ประเมินตัวชี้วัด!I8="","",ประเมินตัวชี้วัด!I8),IF(ประเมินตัวชี้วัด!I38="","",ประเมินตัวชี้วัด!I38))</f>
        <v>1</v>
      </c>
      <c r="L8" s="147">
        <f>IF($B$2=1,IF(ประเมินตัวชี้วัด!J8="","",ประเมินตัวชี้วัด!J8),IF(ประเมินตัวชี้วัด!J38="","",ประเมินตัวชี้วัด!J38))</f>
        <v>1</v>
      </c>
      <c r="M8" s="147">
        <f>IF($B$2=1,IF(ประเมินตัวชี้วัด!K8="","",ประเมินตัวชี้วัด!K8),IF(ประเมินตัวชี้วัด!K38="","",ประเมินตัวชี้วัด!K38))</f>
        <v>1</v>
      </c>
      <c r="N8" s="147">
        <f>IF($B$2=1,IF(ประเมินตัวชี้วัด!L8="","",ประเมินตัวชี้วัด!L8),IF(ประเมินตัวชี้วัด!L38="","",ประเมินตัวชี้วัด!L38))</f>
        <v>1</v>
      </c>
      <c r="O8" s="147" t="str">
        <f>IF($B$2=1,IF(ประเมินตัวชี้วัด!M8="","",ประเมินตัวชี้วัด!M8),IF(ประเมินตัวชี้วัด!M38="","",ประเมินตัวชี้วัด!M38))</f>
        <v/>
      </c>
      <c r="P8" s="147" t="str">
        <f>IF($B$2=1,IF(ประเมินตัวชี้วัด!N8="","",ประเมินตัวชี้วัด!N8),IF(ประเมินตัวชี้วัด!N38="","",ประเมินตัวชี้วัด!N38))</f>
        <v/>
      </c>
      <c r="Q8" s="147" t="str">
        <f>IF($B$2=1,IF(ประเมินตัวชี้วัด!O8="","",ประเมินตัวชี้วัด!O8),IF(ประเมินตัวชี้วัด!O38="","",ประเมินตัวชี้วัด!O38))</f>
        <v/>
      </c>
      <c r="R8" s="147" t="str">
        <f>IF($B$2=1,IF(ประเมินตัวชี้วัด!P8="","",ประเมินตัวชี้วัด!P8),IF(ประเมินตัวชี้วัด!P38="","",ประเมินตัวชี้วัด!P38))</f>
        <v/>
      </c>
      <c r="S8" s="147" t="str">
        <f>IF($B$2=1,IF(ประเมินตัวชี้วัด!Q8="","",ประเมินตัวชี้วัด!Q8),IF(ประเมินตัวชี้วัด!Q38="","",ประเมินตัวชี้วัด!Q38))</f>
        <v/>
      </c>
      <c r="T8" s="147" t="str">
        <f>IF($B$2=1,IF(ประเมินตัวชี้วัด!R8="","",ประเมินตัวชี้วัด!R8),IF(ประเมินตัวชี้วัด!R38="","",ประเมินตัวชี้วัด!R38))</f>
        <v/>
      </c>
      <c r="U8" s="147" t="str">
        <f>IF($B$2=1,IF(ประเมินตัวชี้วัด!S8="","",ประเมินตัวชี้วัด!S8),IF(ประเมินตัวชี้วัด!S38="","",ประเมินตัวชี้วัด!S38))</f>
        <v/>
      </c>
      <c r="V8" s="147" t="str">
        <f>IF($B$2=1,IF(ประเมินตัวชี้วัด!T8="","",ประเมินตัวชี้วัด!T8),IF(ประเมินตัวชี้วัด!T38="","",ประเมินตัวชี้วัด!T38))</f>
        <v/>
      </c>
      <c r="W8" s="147" t="str">
        <f>IF($B$2=1,IF(ประเมินตัวชี้วัด!U8="","",ประเมินตัวชี้วัด!U8),IF(ประเมินตัวชี้วัด!U38="","",ประเมินตัวชี้วัด!U38))</f>
        <v/>
      </c>
      <c r="X8" s="147" t="str">
        <f>IF($B$2=1,IF(ประเมินตัวชี้วัด!V8="","",ประเมินตัวชี้วัด!V8),IF(ประเมินตัวชี้วัด!V38="","",ประเมินตัวชี้วัด!V38))</f>
        <v/>
      </c>
      <c r="Y8" s="147" t="str">
        <f>IF($B$2=1,IF(ประเมินตัวชี้วัด!W8="","",ประเมินตัวชี้วัด!W8),IF(ประเมินตัวชี้วัด!W38="","",ประเมินตัวชี้วัด!W38))</f>
        <v/>
      </c>
      <c r="Z8" s="147" t="str">
        <f>IF($B$2=1,IF(ประเมินตัวชี้วัด!X8="","",ประเมินตัวชี้วัด!X8),IF(ประเมินตัวชี้วัด!X38="","",ประเมินตัวชี้วัด!X38))</f>
        <v/>
      </c>
      <c r="AA8" s="147" t="str">
        <f>IF($B$2=1,IF(ประเมินตัวชี้วัด!Y8="","",ประเมินตัวชี้วัด!Y8),IF(ประเมินตัวชี้วัด!Y38="","",ประเมินตัวชี้วัด!Y38))</f>
        <v/>
      </c>
      <c r="AB8" s="147" t="str">
        <f>IF($B$2=1,IF(ประเมินตัวชี้วัด!Z8="","",ประเมินตัวชี้วัด!Z8),IF(ประเมินตัวชี้วัด!Z38="","",ประเมินตัวชี้วัด!Z38))</f>
        <v/>
      </c>
      <c r="AC8" s="147" t="str">
        <f>IF($B$2=1,IF(ประเมินตัวชี้วัด!AA8="","",ประเมินตัวชี้วัด!AA8),IF(ประเมินตัวชี้วัด!AA38="","",ประเมินตัวชี้วัด!AA38))</f>
        <v/>
      </c>
      <c r="AD8" s="147" t="str">
        <f>IF($B$2=1,IF(ประเมินตัวชี้วัด!AB8="","",ประเมินตัวชี้วัด!AB8),IF(ประเมินตัวชี้วัด!AB38="","",ประเมินตัวชี้วัด!AB38))</f>
        <v/>
      </c>
      <c r="AE8" s="147" t="str">
        <f>IF($B$2=1,IF(ประเมินตัวชี้วัด!AC8="","",ประเมินตัวชี้วัด!AC8),IF(ประเมินตัวชี้วัด!AC38="","",ประเมินตัวชี้วัด!AC38))</f>
        <v/>
      </c>
      <c r="AF8" s="147" t="str">
        <f>IF($B$2=1,IF(ประเมินตัวชี้วัด!AD8="","",ประเมินตัวชี้วัด!AD8),IF(ประเมินตัวชี้วัด!AD38="","",ประเมินตัวชี้วัด!AD38))</f>
        <v/>
      </c>
      <c r="AG8" s="147" t="str">
        <f>IF($B$2=1,IF(ประเมินตัวชี้วัด!AE8="","",ประเมินตัวชี้วัด!AE8),IF(ประเมินตัวชี้วัด!AE38="","",ประเมินตัวชี้วัด!AE38))</f>
        <v/>
      </c>
      <c r="AH8" s="147" t="str">
        <f>IF($B$2=1,IF(ประเมินตัวชี้วัด!AF8="","",ประเมินตัวชี้วัด!AF8),IF(ประเมินตัวชี้วัด!AF38="","",ประเมินตัวชี้วัด!AF38))</f>
        <v/>
      </c>
      <c r="AI8" s="147" t="str">
        <f>IF($B$2=1,IF(ประเมินตัวชี้วัด!AG8="","",ประเมินตัวชี้วัด!AG8),IF(ประเมินตัวชี้วัด!AG38="","",ประเมินตัวชี้วัด!AG38))</f>
        <v/>
      </c>
      <c r="AJ8" s="147" t="str">
        <f>IF($B$2=1,IF(ประเมินตัวชี้วัด!AH8="","",ประเมินตัวชี้วัด!AH8),IF(ประเมินตัวชี้วัด!AH38="","",ประเมินตัวชี้วัด!AH38))</f>
        <v/>
      </c>
      <c r="AK8" s="147" t="str">
        <f>IF($B$2=1,IF(ประเมินตัวชี้วัด!AI8="","",ประเมินตัวชี้วัด!AI8),IF(ประเมินตัวชี้วัด!AI38="","",ประเมินตัวชี้วัด!AI38))</f>
        <v/>
      </c>
      <c r="AL8" s="147" t="str">
        <f>IF($B$2=1,IF(ประเมินตัวชี้วัด!AJ8="","",ประเมินตัวชี้วัด!AJ8),IF(ประเมินตัวชี้วัด!AJ38="","",ประเมินตัวชี้วัด!AJ38))</f>
        <v/>
      </c>
      <c r="AM8" s="147" t="str">
        <f>IF($B$2=1,IF(ประเมินตัวชี้วัด!AK8="","",ประเมินตัวชี้วัด!AK8),IF(ประเมินตัวชี้วัด!AK38="","",ประเมินตัวชี้วัด!AK38))</f>
        <v/>
      </c>
      <c r="AN8" s="147" t="str">
        <f>IF($B$2=1,IF(ประเมินตัวชี้วัด!AL8="","",ประเมินตัวชี้วัด!AL8),IF(ประเมินตัวชี้วัด!AL38="","",ประเมินตัวชี้วัด!AL38))</f>
        <v/>
      </c>
      <c r="AO8" s="147" t="str">
        <f>IF($B$2=1,IF(ประเมินตัวชี้วัด!AM8="","",ประเมินตัวชี้วัด!AM8),IF(ประเมินตัวชี้วัด!AM38="","",ประเมินตัวชี้วัด!AM38))</f>
        <v/>
      </c>
      <c r="AP8" s="147" t="str">
        <f>IF($B$2=1,IF(ประเมินตัวชี้วัด!AN8="","",ประเมินตัวชี้วัด!AN8),IF(ประเมินตัวชี้วัด!AN38="","",ประเมินตัวชี้วัด!AN38))</f>
        <v/>
      </c>
      <c r="AQ8" s="147" t="str">
        <f>IF($B$2=1,IF(ประเมินตัวชี้วัด!AO8="","",ประเมินตัวชี้วัด!AO8),IF(ประเมินตัวชี้วัด!AO38="","",ประเมินตัวชี้วัด!AO38))</f>
        <v/>
      </c>
      <c r="AR8" s="147" t="str">
        <f>IF($B$2=1,IF(ประเมินตัวชี้วัด!AP8="","",ประเมินตัวชี้วัด!AP8),IF(ประเมินตัวชี้วัด!AP38="","",ประเมินตัวชี้วัด!AP38))</f>
        <v/>
      </c>
      <c r="AS8" s="147" t="str">
        <f>IF($B$2=1,IF(ประเมินตัวชี้วัด!AQ8="","",ประเมินตัวชี้วัด!AQ8),IF(ประเมินตัวชี้วัด!AQ38="","",ประเมินตัวชี้วัด!AQ38))</f>
        <v/>
      </c>
      <c r="AT8" s="147" t="str">
        <f>IF($B$2=1,IF(ประเมินตัวชี้วัด!AR8="","",ประเมินตัวชี้วัด!AR8),IF(ประเมินตัวชี้วัด!AR38="","",ประเมินตัวชี้วัด!AR38))</f>
        <v/>
      </c>
      <c r="AU8" s="147" t="str">
        <f>IF($B$2=1,IF(ประเมินตัวชี้วัด!AS8="","",ประเมินตัวชี้วัด!AS8),IF(ประเมินตัวชี้วัด!AS38="","",ประเมินตัวชี้วัด!AS38))</f>
        <v/>
      </c>
      <c r="AV8" s="147" t="str">
        <f>IF($B$2=1,IF(ประเมินตัวชี้วัด!AT8="","",ประเมินตัวชี้วัด!AT8),IF(ประเมินตัวชี้วัด!AT38="","",ประเมินตัวชี้วัด!AT38))</f>
        <v/>
      </c>
      <c r="AW8" s="147" t="str">
        <f>IF($B$2=1,IF(ประเมินตัวชี้วัด!AU8="","",ประเมินตัวชี้วัด!AU8),IF(ประเมินตัวชี้วัด!AU38="","",ประเมินตัวชี้วัด!AU38))</f>
        <v/>
      </c>
      <c r="AX8" s="147" t="str">
        <f>IF($B$2=1,IF(ประเมินตัวชี้วัด!AV8="","",ประเมินตัวชี้วัด!AV8),IF(ประเมินตัวชี้วัด!AV38="","",ประเมินตัวชี้วัด!AV38))</f>
        <v/>
      </c>
      <c r="AY8" s="147" t="str">
        <f>IF($B$2=1,IF(ประเมินตัวชี้วัด!AW8="","",ประเมินตัวชี้วัด!AW8),IF(ประเมินตัวชี้วัด!AW38="","",ประเมินตัวชี้วัด!AW38))</f>
        <v/>
      </c>
      <c r="AZ8" s="147" t="str">
        <f>IF($B$2=1,IF(ประเมินตัวชี้วัด!AX8="","",ประเมินตัวชี้วัด!AX8),IF(ประเมินตัวชี้วัด!AX38="","",ประเมินตัวชี้วัด!AX38))</f>
        <v/>
      </c>
      <c r="BA8" s="147" t="str">
        <f>IF($B$2=1,IF(ประเมินตัวชี้วัด!AY8="","",ประเมินตัวชี้วัด!AY8),IF(ประเมินตัวชี้วัด!AY38="","",ประเมินตัวชี้วัด!AY38))</f>
        <v/>
      </c>
      <c r="BB8" s="147" t="str">
        <f>IF($B$2=1,IF(ประเมินตัวชี้วัด!AZ8="","",ประเมินตัวชี้วัด!AZ8),IF(ประเมินตัวชี้วัด!AZ38="","",ประเมินตัวชี้วัด!AZ38))</f>
        <v/>
      </c>
      <c r="BC8" s="147" t="str">
        <f>IF($B$2=1,IF(ประเมินตัวชี้วัด!BA8="","",ประเมินตัวชี้วัด!BA8),IF(ประเมินตัวชี้วัด!BA38="","",ประเมินตัวชี้วัด!BA38))</f>
        <v/>
      </c>
      <c r="BD8" s="147" t="str">
        <f>IF($B$2=1,IF(ประเมินตัวชี้วัด!BB8="","",ประเมินตัวชี้วัด!BB8),IF(ประเมินตัวชี้วัด!BB38="","",ประเมินตัวชี้วัด!BB38))</f>
        <v/>
      </c>
      <c r="BE8" s="151">
        <f>IF($B$2=1,IF(ประเมินตัวชี้วัด!BC8="","",ประเมินตัวชี้วัด!BC8),IF(ประเมินตัวชี้วัด!BC38="","",ประเมินตัวชี้วัด!BC38))</f>
        <v>7</v>
      </c>
      <c r="BF8" s="151" t="str">
        <f>IF($B$2=1,IF(ประเมินตัวชี้วัด!BD8="","",ประเมินตัวชี้วัด!BD8),IF(ประเมินตัวชี้วัด!BD38="","",ประเมินตัวชี้วัด!BD38))</f>
        <v>ไม่ผ่าน</v>
      </c>
    </row>
    <row r="9" spans="1:58" ht="18" customHeight="1" x14ac:dyDescent="0.3">
      <c r="A9" s="146"/>
      <c r="B9" s="146"/>
      <c r="C9" s="146"/>
      <c r="D9" s="200">
        <f t="shared" si="3"/>
        <v>5</v>
      </c>
      <c r="E9" s="145" t="str">
        <f>IF($B$2=1,IF(ประเมินตัวชี้วัด!C9="","",ประเมินตัวชี้วัด!C9),IF(ประเมินตัวชี้วัด!C39="","",ประเมินตัวชี้วัด!C39))</f>
        <v/>
      </c>
      <c r="F9" s="153"/>
      <c r="G9" s="147" t="str">
        <f>IF($B$2=1,IF(ประเมินตัวชี้วัด!E9="","",ประเมินตัวชี้วัด!E9),IF(ประเมินตัวชี้วัด!E39="","",ประเมินตัวชี้วัด!E39))</f>
        <v/>
      </c>
      <c r="H9" s="147" t="str">
        <f>IF($B$2=1,IF(ประเมินตัวชี้วัด!F9="","",ประเมินตัวชี้วัด!F9),IF(ประเมินตัวชี้วัด!F39="","",ประเมินตัวชี้วัด!F39))</f>
        <v/>
      </c>
      <c r="I9" s="147" t="str">
        <f>IF($B$2=1,IF(ประเมินตัวชี้วัด!G9="","",ประเมินตัวชี้วัด!G9),IF(ประเมินตัวชี้วัด!G39="","",ประเมินตัวชี้วัด!G39))</f>
        <v/>
      </c>
      <c r="J9" s="147" t="str">
        <f>IF($B$2=1,IF(ประเมินตัวชี้วัด!H9="","",ประเมินตัวชี้วัด!H9),IF(ประเมินตัวชี้วัด!H39="","",ประเมินตัวชี้วัด!H39))</f>
        <v/>
      </c>
      <c r="K9" s="147" t="str">
        <f>IF($B$2=1,IF(ประเมินตัวชี้วัด!I9="","",ประเมินตัวชี้วัด!I9),IF(ประเมินตัวชี้วัด!I39="","",ประเมินตัวชี้วัด!I39))</f>
        <v/>
      </c>
      <c r="L9" s="147" t="str">
        <f>IF($B$2=1,IF(ประเมินตัวชี้วัด!J9="","",ประเมินตัวชี้วัด!J9),IF(ประเมินตัวชี้วัด!J39="","",ประเมินตัวชี้วัด!J39))</f>
        <v/>
      </c>
      <c r="M9" s="147" t="str">
        <f>IF($B$2=1,IF(ประเมินตัวชี้วัด!K9="","",ประเมินตัวชี้วัด!K9),IF(ประเมินตัวชี้วัด!K39="","",ประเมินตัวชี้วัด!K39))</f>
        <v/>
      </c>
      <c r="N9" s="147" t="str">
        <f>IF($B$2=1,IF(ประเมินตัวชี้วัด!L9="","",ประเมินตัวชี้วัด!L9),IF(ประเมินตัวชี้วัด!L39="","",ประเมินตัวชี้วัด!L39))</f>
        <v/>
      </c>
      <c r="O9" s="147" t="str">
        <f>IF($B$2=1,IF(ประเมินตัวชี้วัด!M9="","",ประเมินตัวชี้วัด!M9),IF(ประเมินตัวชี้วัด!M39="","",ประเมินตัวชี้วัด!M39))</f>
        <v/>
      </c>
      <c r="P9" s="147" t="str">
        <f>IF($B$2=1,IF(ประเมินตัวชี้วัด!N9="","",ประเมินตัวชี้วัด!N9),IF(ประเมินตัวชี้วัด!N39="","",ประเมินตัวชี้วัด!N39))</f>
        <v/>
      </c>
      <c r="Q9" s="147" t="str">
        <f>IF($B$2=1,IF(ประเมินตัวชี้วัด!O9="","",ประเมินตัวชี้วัด!O9),IF(ประเมินตัวชี้วัด!O39="","",ประเมินตัวชี้วัด!O39))</f>
        <v/>
      </c>
      <c r="R9" s="147" t="str">
        <f>IF($B$2=1,IF(ประเมินตัวชี้วัด!P9="","",ประเมินตัวชี้วัด!P9),IF(ประเมินตัวชี้วัด!P39="","",ประเมินตัวชี้วัด!P39))</f>
        <v/>
      </c>
      <c r="S9" s="147" t="str">
        <f>IF($B$2=1,IF(ประเมินตัวชี้วัด!Q9="","",ประเมินตัวชี้วัด!Q9),IF(ประเมินตัวชี้วัด!Q39="","",ประเมินตัวชี้วัด!Q39))</f>
        <v/>
      </c>
      <c r="T9" s="147" t="str">
        <f>IF($B$2=1,IF(ประเมินตัวชี้วัด!R9="","",ประเมินตัวชี้วัด!R9),IF(ประเมินตัวชี้วัด!R39="","",ประเมินตัวชี้วัด!R39))</f>
        <v/>
      </c>
      <c r="U9" s="147" t="str">
        <f>IF($B$2=1,IF(ประเมินตัวชี้วัด!S9="","",ประเมินตัวชี้วัด!S9),IF(ประเมินตัวชี้วัด!S39="","",ประเมินตัวชี้วัด!S39))</f>
        <v/>
      </c>
      <c r="V9" s="147" t="str">
        <f>IF($B$2=1,IF(ประเมินตัวชี้วัด!T9="","",ประเมินตัวชี้วัด!T9),IF(ประเมินตัวชี้วัด!T39="","",ประเมินตัวชี้วัด!T39))</f>
        <v/>
      </c>
      <c r="W9" s="147" t="str">
        <f>IF($B$2=1,IF(ประเมินตัวชี้วัด!U9="","",ประเมินตัวชี้วัด!U9),IF(ประเมินตัวชี้วัด!U39="","",ประเมินตัวชี้วัด!U39))</f>
        <v/>
      </c>
      <c r="X9" s="147" t="str">
        <f>IF($B$2=1,IF(ประเมินตัวชี้วัด!V9="","",ประเมินตัวชี้วัด!V9),IF(ประเมินตัวชี้วัด!V39="","",ประเมินตัวชี้วัด!V39))</f>
        <v/>
      </c>
      <c r="Y9" s="147" t="str">
        <f>IF($B$2=1,IF(ประเมินตัวชี้วัด!W9="","",ประเมินตัวชี้วัด!W9),IF(ประเมินตัวชี้วัด!W39="","",ประเมินตัวชี้วัด!W39))</f>
        <v/>
      </c>
      <c r="Z9" s="147" t="str">
        <f>IF($B$2=1,IF(ประเมินตัวชี้วัด!X9="","",ประเมินตัวชี้วัด!X9),IF(ประเมินตัวชี้วัด!X39="","",ประเมินตัวชี้วัด!X39))</f>
        <v/>
      </c>
      <c r="AA9" s="147" t="str">
        <f>IF($B$2=1,IF(ประเมินตัวชี้วัด!Y9="","",ประเมินตัวชี้วัด!Y9),IF(ประเมินตัวชี้วัด!Y39="","",ประเมินตัวชี้วัด!Y39))</f>
        <v/>
      </c>
      <c r="AB9" s="147" t="str">
        <f>IF($B$2=1,IF(ประเมินตัวชี้วัด!Z9="","",ประเมินตัวชี้วัด!Z9),IF(ประเมินตัวชี้วัด!Z39="","",ประเมินตัวชี้วัด!Z39))</f>
        <v/>
      </c>
      <c r="AC9" s="147" t="str">
        <f>IF($B$2=1,IF(ประเมินตัวชี้วัด!AA9="","",ประเมินตัวชี้วัด!AA9),IF(ประเมินตัวชี้วัด!AA39="","",ประเมินตัวชี้วัด!AA39))</f>
        <v/>
      </c>
      <c r="AD9" s="147" t="str">
        <f>IF($B$2=1,IF(ประเมินตัวชี้วัด!AB9="","",ประเมินตัวชี้วัด!AB9),IF(ประเมินตัวชี้วัด!AB39="","",ประเมินตัวชี้วัด!AB39))</f>
        <v/>
      </c>
      <c r="AE9" s="147" t="str">
        <f>IF($B$2=1,IF(ประเมินตัวชี้วัด!AC9="","",ประเมินตัวชี้วัด!AC9),IF(ประเมินตัวชี้วัด!AC39="","",ประเมินตัวชี้วัด!AC39))</f>
        <v/>
      </c>
      <c r="AF9" s="147" t="str">
        <f>IF($B$2=1,IF(ประเมินตัวชี้วัด!AD9="","",ประเมินตัวชี้วัด!AD9),IF(ประเมินตัวชี้วัด!AD39="","",ประเมินตัวชี้วัด!AD39))</f>
        <v/>
      </c>
      <c r="AG9" s="147" t="str">
        <f>IF($B$2=1,IF(ประเมินตัวชี้วัด!AE9="","",ประเมินตัวชี้วัด!AE9),IF(ประเมินตัวชี้วัด!AE39="","",ประเมินตัวชี้วัด!AE39))</f>
        <v/>
      </c>
      <c r="AH9" s="147" t="str">
        <f>IF($B$2=1,IF(ประเมินตัวชี้วัด!AF9="","",ประเมินตัวชี้วัด!AF9),IF(ประเมินตัวชี้วัด!AF39="","",ประเมินตัวชี้วัด!AF39))</f>
        <v/>
      </c>
      <c r="AI9" s="147" t="str">
        <f>IF($B$2=1,IF(ประเมินตัวชี้วัด!AG9="","",ประเมินตัวชี้วัด!AG9),IF(ประเมินตัวชี้วัด!AG39="","",ประเมินตัวชี้วัด!AG39))</f>
        <v/>
      </c>
      <c r="AJ9" s="147" t="str">
        <f>IF($B$2=1,IF(ประเมินตัวชี้วัด!AH9="","",ประเมินตัวชี้วัด!AH9),IF(ประเมินตัวชี้วัด!AH39="","",ประเมินตัวชี้วัด!AH39))</f>
        <v/>
      </c>
      <c r="AK9" s="147" t="str">
        <f>IF($B$2=1,IF(ประเมินตัวชี้วัด!AI9="","",ประเมินตัวชี้วัด!AI9),IF(ประเมินตัวชี้วัด!AI39="","",ประเมินตัวชี้วัด!AI39))</f>
        <v/>
      </c>
      <c r="AL9" s="147" t="str">
        <f>IF($B$2=1,IF(ประเมินตัวชี้วัด!AJ9="","",ประเมินตัวชี้วัด!AJ9),IF(ประเมินตัวชี้วัด!AJ39="","",ประเมินตัวชี้วัด!AJ39))</f>
        <v/>
      </c>
      <c r="AM9" s="147" t="str">
        <f>IF($B$2=1,IF(ประเมินตัวชี้วัด!AK9="","",ประเมินตัวชี้วัด!AK9),IF(ประเมินตัวชี้วัด!AK39="","",ประเมินตัวชี้วัด!AK39))</f>
        <v/>
      </c>
      <c r="AN9" s="147" t="str">
        <f>IF($B$2=1,IF(ประเมินตัวชี้วัด!AL9="","",ประเมินตัวชี้วัด!AL9),IF(ประเมินตัวชี้วัด!AL39="","",ประเมินตัวชี้วัด!AL39))</f>
        <v/>
      </c>
      <c r="AO9" s="147" t="str">
        <f>IF($B$2=1,IF(ประเมินตัวชี้วัด!AM9="","",ประเมินตัวชี้วัด!AM9),IF(ประเมินตัวชี้วัด!AM39="","",ประเมินตัวชี้วัด!AM39))</f>
        <v/>
      </c>
      <c r="AP9" s="147" t="str">
        <f>IF($B$2=1,IF(ประเมินตัวชี้วัด!AN9="","",ประเมินตัวชี้วัด!AN9),IF(ประเมินตัวชี้วัด!AN39="","",ประเมินตัวชี้วัด!AN39))</f>
        <v/>
      </c>
      <c r="AQ9" s="147" t="str">
        <f>IF($B$2=1,IF(ประเมินตัวชี้วัด!AO9="","",ประเมินตัวชี้วัด!AO9),IF(ประเมินตัวชี้วัด!AO39="","",ประเมินตัวชี้วัด!AO39))</f>
        <v/>
      </c>
      <c r="AR9" s="147" t="str">
        <f>IF($B$2=1,IF(ประเมินตัวชี้วัด!AP9="","",ประเมินตัวชี้วัด!AP9),IF(ประเมินตัวชี้วัด!AP39="","",ประเมินตัวชี้วัด!AP39))</f>
        <v/>
      </c>
      <c r="AS9" s="147" t="str">
        <f>IF($B$2=1,IF(ประเมินตัวชี้วัด!AQ9="","",ประเมินตัวชี้วัด!AQ9),IF(ประเมินตัวชี้วัด!AQ39="","",ประเมินตัวชี้วัด!AQ39))</f>
        <v/>
      </c>
      <c r="AT9" s="147" t="str">
        <f>IF($B$2=1,IF(ประเมินตัวชี้วัด!AR9="","",ประเมินตัวชี้วัด!AR9),IF(ประเมินตัวชี้วัด!AR39="","",ประเมินตัวชี้วัด!AR39))</f>
        <v/>
      </c>
      <c r="AU9" s="147" t="str">
        <f>IF($B$2=1,IF(ประเมินตัวชี้วัด!AS9="","",ประเมินตัวชี้วัด!AS9),IF(ประเมินตัวชี้วัด!AS39="","",ประเมินตัวชี้วัด!AS39))</f>
        <v/>
      </c>
      <c r="AV9" s="147" t="str">
        <f>IF($B$2=1,IF(ประเมินตัวชี้วัด!AT9="","",ประเมินตัวชี้วัด!AT9),IF(ประเมินตัวชี้วัด!AT39="","",ประเมินตัวชี้วัด!AT39))</f>
        <v/>
      </c>
      <c r="AW9" s="147" t="str">
        <f>IF($B$2=1,IF(ประเมินตัวชี้วัด!AU9="","",ประเมินตัวชี้วัด!AU9),IF(ประเมินตัวชี้วัด!AU39="","",ประเมินตัวชี้วัด!AU39))</f>
        <v/>
      </c>
      <c r="AX9" s="147" t="str">
        <f>IF($B$2=1,IF(ประเมินตัวชี้วัด!AV9="","",ประเมินตัวชี้วัด!AV9),IF(ประเมินตัวชี้วัด!AV39="","",ประเมินตัวชี้วัด!AV39))</f>
        <v/>
      </c>
      <c r="AY9" s="147" t="str">
        <f>IF($B$2=1,IF(ประเมินตัวชี้วัด!AW9="","",ประเมินตัวชี้วัด!AW9),IF(ประเมินตัวชี้วัด!AW39="","",ประเมินตัวชี้วัด!AW39))</f>
        <v/>
      </c>
      <c r="AZ9" s="147" t="str">
        <f>IF($B$2=1,IF(ประเมินตัวชี้วัด!AX9="","",ประเมินตัวชี้วัด!AX9),IF(ประเมินตัวชี้วัด!AX39="","",ประเมินตัวชี้วัด!AX39))</f>
        <v/>
      </c>
      <c r="BA9" s="147" t="str">
        <f>IF($B$2=1,IF(ประเมินตัวชี้วัด!AY9="","",ประเมินตัวชี้วัด!AY9),IF(ประเมินตัวชี้วัด!AY39="","",ประเมินตัวชี้วัด!AY39))</f>
        <v/>
      </c>
      <c r="BB9" s="147" t="str">
        <f>IF($B$2=1,IF(ประเมินตัวชี้วัด!AZ9="","",ประเมินตัวชี้วัด!AZ9),IF(ประเมินตัวชี้วัด!AZ39="","",ประเมินตัวชี้วัด!AZ39))</f>
        <v/>
      </c>
      <c r="BC9" s="147" t="str">
        <f>IF($B$2=1,IF(ประเมินตัวชี้วัด!BA9="","",ประเมินตัวชี้วัด!BA9),IF(ประเมินตัวชี้วัด!BA39="","",ประเมินตัวชี้วัด!BA39))</f>
        <v/>
      </c>
      <c r="BD9" s="147" t="str">
        <f>IF($B$2=1,IF(ประเมินตัวชี้วัด!BB9="","",ประเมินตัวชี้วัด!BB9),IF(ประเมินตัวชี้วัด!BB39="","",ประเมินตัวชี้วัด!BB39))</f>
        <v/>
      </c>
      <c r="BE9" s="151" t="str">
        <f>IF($B$2=1,IF(ประเมินตัวชี้วัด!BC9="","",ประเมินตัวชี้วัด!BC9),IF(ประเมินตัวชี้วัด!BC39="","",ประเมินตัวชี้วัด!BC39))</f>
        <v/>
      </c>
      <c r="BF9" s="151" t="str">
        <f>IF($B$2=1,IF(ประเมินตัวชี้วัด!BD9="","",ประเมินตัวชี้วัด!BD9),IF(ประเมินตัวชี้วัด!BD39="","",ประเมินตัวชี้วัด!BD39))</f>
        <v/>
      </c>
    </row>
    <row r="10" spans="1:58" ht="18" customHeight="1" x14ac:dyDescent="0.3">
      <c r="A10" s="146"/>
      <c r="B10" s="146"/>
      <c r="C10" s="146"/>
      <c r="D10" s="200">
        <f t="shared" si="3"/>
        <v>6</v>
      </c>
      <c r="E10" s="145" t="str">
        <f>IF($B$2=1,IF(ประเมินตัวชี้วัด!C10="","",ประเมินตัวชี้วัด!C10),IF(ประเมินตัวชี้วัด!C40="","",ประเมินตัวชี้วัด!C40))</f>
        <v/>
      </c>
      <c r="F10" s="153"/>
      <c r="G10" s="147" t="str">
        <f>IF($B$2=1,IF(ประเมินตัวชี้วัด!E10="","",ประเมินตัวชี้วัด!E10),IF(ประเมินตัวชี้วัด!E40="","",ประเมินตัวชี้วัด!E40))</f>
        <v/>
      </c>
      <c r="H10" s="147" t="str">
        <f>IF($B$2=1,IF(ประเมินตัวชี้วัด!F10="","",ประเมินตัวชี้วัด!F10),IF(ประเมินตัวชี้วัด!F40="","",ประเมินตัวชี้วัด!F40))</f>
        <v/>
      </c>
      <c r="I10" s="147" t="str">
        <f>IF($B$2=1,IF(ประเมินตัวชี้วัด!G10="","",ประเมินตัวชี้วัด!G10),IF(ประเมินตัวชี้วัด!G40="","",ประเมินตัวชี้วัด!G40))</f>
        <v/>
      </c>
      <c r="J10" s="147" t="str">
        <f>IF($B$2=1,IF(ประเมินตัวชี้วัด!H10="","",ประเมินตัวชี้วัด!H10),IF(ประเมินตัวชี้วัด!H40="","",ประเมินตัวชี้วัด!H40))</f>
        <v/>
      </c>
      <c r="K10" s="147" t="str">
        <f>IF($B$2=1,IF(ประเมินตัวชี้วัด!I10="","",ประเมินตัวชี้วัด!I10),IF(ประเมินตัวชี้วัด!I40="","",ประเมินตัวชี้วัด!I40))</f>
        <v/>
      </c>
      <c r="L10" s="147" t="str">
        <f>IF($B$2=1,IF(ประเมินตัวชี้วัด!J10="","",ประเมินตัวชี้วัด!J10),IF(ประเมินตัวชี้วัด!J40="","",ประเมินตัวชี้วัด!J40))</f>
        <v/>
      </c>
      <c r="M10" s="147" t="str">
        <f>IF($B$2=1,IF(ประเมินตัวชี้วัด!K10="","",ประเมินตัวชี้วัด!K10),IF(ประเมินตัวชี้วัด!K40="","",ประเมินตัวชี้วัด!K40))</f>
        <v/>
      </c>
      <c r="N10" s="147" t="str">
        <f>IF($B$2=1,IF(ประเมินตัวชี้วัด!L10="","",ประเมินตัวชี้วัด!L10),IF(ประเมินตัวชี้วัด!L40="","",ประเมินตัวชี้วัด!L40))</f>
        <v/>
      </c>
      <c r="O10" s="147" t="str">
        <f>IF($B$2=1,IF(ประเมินตัวชี้วัด!M10="","",ประเมินตัวชี้วัด!M10),IF(ประเมินตัวชี้วัด!M40="","",ประเมินตัวชี้วัด!M40))</f>
        <v/>
      </c>
      <c r="P10" s="147" t="str">
        <f>IF($B$2=1,IF(ประเมินตัวชี้วัด!N10="","",ประเมินตัวชี้วัด!N10),IF(ประเมินตัวชี้วัด!N40="","",ประเมินตัวชี้วัด!N40))</f>
        <v/>
      </c>
      <c r="Q10" s="147" t="str">
        <f>IF($B$2=1,IF(ประเมินตัวชี้วัด!O10="","",ประเมินตัวชี้วัด!O10),IF(ประเมินตัวชี้วัด!O40="","",ประเมินตัวชี้วัด!O40))</f>
        <v/>
      </c>
      <c r="R10" s="147" t="str">
        <f>IF($B$2=1,IF(ประเมินตัวชี้วัด!P10="","",ประเมินตัวชี้วัด!P10),IF(ประเมินตัวชี้วัด!P40="","",ประเมินตัวชี้วัด!P40))</f>
        <v/>
      </c>
      <c r="S10" s="147" t="str">
        <f>IF($B$2=1,IF(ประเมินตัวชี้วัด!Q10="","",ประเมินตัวชี้วัด!Q10),IF(ประเมินตัวชี้วัด!Q40="","",ประเมินตัวชี้วัด!Q40))</f>
        <v/>
      </c>
      <c r="T10" s="147" t="str">
        <f>IF($B$2=1,IF(ประเมินตัวชี้วัด!R10="","",ประเมินตัวชี้วัด!R10),IF(ประเมินตัวชี้วัด!R40="","",ประเมินตัวชี้วัด!R40))</f>
        <v/>
      </c>
      <c r="U10" s="147" t="str">
        <f>IF($B$2=1,IF(ประเมินตัวชี้วัด!S10="","",ประเมินตัวชี้วัด!S10),IF(ประเมินตัวชี้วัด!S40="","",ประเมินตัวชี้วัด!S40))</f>
        <v/>
      </c>
      <c r="V10" s="147" t="str">
        <f>IF($B$2=1,IF(ประเมินตัวชี้วัด!T10="","",ประเมินตัวชี้วัด!T10),IF(ประเมินตัวชี้วัด!T40="","",ประเมินตัวชี้วัด!T40))</f>
        <v/>
      </c>
      <c r="W10" s="147" t="str">
        <f>IF($B$2=1,IF(ประเมินตัวชี้วัด!U10="","",ประเมินตัวชี้วัด!U10),IF(ประเมินตัวชี้วัด!U40="","",ประเมินตัวชี้วัด!U40))</f>
        <v/>
      </c>
      <c r="X10" s="147" t="str">
        <f>IF($B$2=1,IF(ประเมินตัวชี้วัด!V10="","",ประเมินตัวชี้วัด!V10),IF(ประเมินตัวชี้วัด!V40="","",ประเมินตัวชี้วัด!V40))</f>
        <v/>
      </c>
      <c r="Y10" s="147" t="str">
        <f>IF($B$2=1,IF(ประเมินตัวชี้วัด!W10="","",ประเมินตัวชี้วัด!W10),IF(ประเมินตัวชี้วัด!W40="","",ประเมินตัวชี้วัด!W40))</f>
        <v/>
      </c>
      <c r="Z10" s="147" t="str">
        <f>IF($B$2=1,IF(ประเมินตัวชี้วัด!X10="","",ประเมินตัวชี้วัด!X10),IF(ประเมินตัวชี้วัด!X40="","",ประเมินตัวชี้วัด!X40))</f>
        <v/>
      </c>
      <c r="AA10" s="147" t="str">
        <f>IF($B$2=1,IF(ประเมินตัวชี้วัด!Y10="","",ประเมินตัวชี้วัด!Y10),IF(ประเมินตัวชี้วัด!Y40="","",ประเมินตัวชี้วัด!Y40))</f>
        <v/>
      </c>
      <c r="AB10" s="147" t="str">
        <f>IF($B$2=1,IF(ประเมินตัวชี้วัด!Z10="","",ประเมินตัวชี้วัด!Z10),IF(ประเมินตัวชี้วัด!Z40="","",ประเมินตัวชี้วัด!Z40))</f>
        <v/>
      </c>
      <c r="AC10" s="147" t="str">
        <f>IF($B$2=1,IF(ประเมินตัวชี้วัด!AA10="","",ประเมินตัวชี้วัด!AA10),IF(ประเมินตัวชี้วัด!AA40="","",ประเมินตัวชี้วัด!AA40))</f>
        <v/>
      </c>
      <c r="AD10" s="147" t="str">
        <f>IF($B$2=1,IF(ประเมินตัวชี้วัด!AB10="","",ประเมินตัวชี้วัด!AB10),IF(ประเมินตัวชี้วัด!AB40="","",ประเมินตัวชี้วัด!AB40))</f>
        <v/>
      </c>
      <c r="AE10" s="147" t="str">
        <f>IF($B$2=1,IF(ประเมินตัวชี้วัด!AC10="","",ประเมินตัวชี้วัด!AC10),IF(ประเมินตัวชี้วัด!AC40="","",ประเมินตัวชี้วัด!AC40))</f>
        <v/>
      </c>
      <c r="AF10" s="147" t="str">
        <f>IF($B$2=1,IF(ประเมินตัวชี้วัด!AD10="","",ประเมินตัวชี้วัด!AD10),IF(ประเมินตัวชี้วัด!AD40="","",ประเมินตัวชี้วัด!AD40))</f>
        <v/>
      </c>
      <c r="AG10" s="147" t="str">
        <f>IF($B$2=1,IF(ประเมินตัวชี้วัด!AE10="","",ประเมินตัวชี้วัด!AE10),IF(ประเมินตัวชี้วัด!AE40="","",ประเมินตัวชี้วัด!AE40))</f>
        <v/>
      </c>
      <c r="AH10" s="147" t="str">
        <f>IF($B$2=1,IF(ประเมินตัวชี้วัด!AF10="","",ประเมินตัวชี้วัด!AF10),IF(ประเมินตัวชี้วัด!AF40="","",ประเมินตัวชี้วัด!AF40))</f>
        <v/>
      </c>
      <c r="AI10" s="147" t="str">
        <f>IF($B$2=1,IF(ประเมินตัวชี้วัด!AG10="","",ประเมินตัวชี้วัด!AG10),IF(ประเมินตัวชี้วัด!AG40="","",ประเมินตัวชี้วัด!AG40))</f>
        <v/>
      </c>
      <c r="AJ10" s="147" t="str">
        <f>IF($B$2=1,IF(ประเมินตัวชี้วัด!AH10="","",ประเมินตัวชี้วัด!AH10),IF(ประเมินตัวชี้วัด!AH40="","",ประเมินตัวชี้วัด!AH40))</f>
        <v/>
      </c>
      <c r="AK10" s="147" t="str">
        <f>IF($B$2=1,IF(ประเมินตัวชี้วัด!AI10="","",ประเมินตัวชี้วัด!AI10),IF(ประเมินตัวชี้วัด!AI40="","",ประเมินตัวชี้วัด!AI40))</f>
        <v/>
      </c>
      <c r="AL10" s="147" t="str">
        <f>IF($B$2=1,IF(ประเมินตัวชี้วัด!AJ10="","",ประเมินตัวชี้วัด!AJ10),IF(ประเมินตัวชี้วัด!AJ40="","",ประเมินตัวชี้วัด!AJ40))</f>
        <v/>
      </c>
      <c r="AM10" s="147" t="str">
        <f>IF($B$2=1,IF(ประเมินตัวชี้วัด!AK10="","",ประเมินตัวชี้วัด!AK10),IF(ประเมินตัวชี้วัด!AK40="","",ประเมินตัวชี้วัด!AK40))</f>
        <v/>
      </c>
      <c r="AN10" s="147" t="str">
        <f>IF($B$2=1,IF(ประเมินตัวชี้วัด!AL10="","",ประเมินตัวชี้วัด!AL10),IF(ประเมินตัวชี้วัด!AL40="","",ประเมินตัวชี้วัด!AL40))</f>
        <v/>
      </c>
      <c r="AO10" s="147" t="str">
        <f>IF($B$2=1,IF(ประเมินตัวชี้วัด!AM10="","",ประเมินตัวชี้วัด!AM10),IF(ประเมินตัวชี้วัด!AM40="","",ประเมินตัวชี้วัด!AM40))</f>
        <v/>
      </c>
      <c r="AP10" s="147" t="str">
        <f>IF($B$2=1,IF(ประเมินตัวชี้วัด!AN10="","",ประเมินตัวชี้วัด!AN10),IF(ประเมินตัวชี้วัด!AN40="","",ประเมินตัวชี้วัด!AN40))</f>
        <v/>
      </c>
      <c r="AQ10" s="147" t="str">
        <f>IF($B$2=1,IF(ประเมินตัวชี้วัด!AO10="","",ประเมินตัวชี้วัด!AO10),IF(ประเมินตัวชี้วัด!AO40="","",ประเมินตัวชี้วัด!AO40))</f>
        <v/>
      </c>
      <c r="AR10" s="147" t="str">
        <f>IF($B$2=1,IF(ประเมินตัวชี้วัด!AP10="","",ประเมินตัวชี้วัด!AP10),IF(ประเมินตัวชี้วัด!AP40="","",ประเมินตัวชี้วัด!AP40))</f>
        <v/>
      </c>
      <c r="AS10" s="147" t="str">
        <f>IF($B$2=1,IF(ประเมินตัวชี้วัด!AQ10="","",ประเมินตัวชี้วัด!AQ10),IF(ประเมินตัวชี้วัด!AQ40="","",ประเมินตัวชี้วัด!AQ40))</f>
        <v/>
      </c>
      <c r="AT10" s="147" t="str">
        <f>IF($B$2=1,IF(ประเมินตัวชี้วัด!AR10="","",ประเมินตัวชี้วัด!AR10),IF(ประเมินตัวชี้วัด!AR40="","",ประเมินตัวชี้วัด!AR40))</f>
        <v/>
      </c>
      <c r="AU10" s="147" t="str">
        <f>IF($B$2=1,IF(ประเมินตัวชี้วัด!AS10="","",ประเมินตัวชี้วัด!AS10),IF(ประเมินตัวชี้วัด!AS40="","",ประเมินตัวชี้วัด!AS40))</f>
        <v/>
      </c>
      <c r="AV10" s="147" t="str">
        <f>IF($B$2=1,IF(ประเมินตัวชี้วัด!AT10="","",ประเมินตัวชี้วัด!AT10),IF(ประเมินตัวชี้วัด!AT40="","",ประเมินตัวชี้วัด!AT40))</f>
        <v/>
      </c>
      <c r="AW10" s="147" t="str">
        <f>IF($B$2=1,IF(ประเมินตัวชี้วัด!AU10="","",ประเมินตัวชี้วัด!AU10),IF(ประเมินตัวชี้วัด!AU40="","",ประเมินตัวชี้วัด!AU40))</f>
        <v/>
      </c>
      <c r="AX10" s="147" t="str">
        <f>IF($B$2=1,IF(ประเมินตัวชี้วัด!AV10="","",ประเมินตัวชี้วัด!AV10),IF(ประเมินตัวชี้วัด!AV40="","",ประเมินตัวชี้วัด!AV40))</f>
        <v/>
      </c>
      <c r="AY10" s="147" t="str">
        <f>IF($B$2=1,IF(ประเมินตัวชี้วัด!AW10="","",ประเมินตัวชี้วัด!AW10),IF(ประเมินตัวชี้วัด!AW40="","",ประเมินตัวชี้วัด!AW40))</f>
        <v/>
      </c>
      <c r="AZ10" s="147" t="str">
        <f>IF($B$2=1,IF(ประเมินตัวชี้วัด!AX10="","",ประเมินตัวชี้วัด!AX10),IF(ประเมินตัวชี้วัด!AX40="","",ประเมินตัวชี้วัด!AX40))</f>
        <v/>
      </c>
      <c r="BA10" s="147" t="str">
        <f>IF($B$2=1,IF(ประเมินตัวชี้วัด!AY10="","",ประเมินตัวชี้วัด!AY10),IF(ประเมินตัวชี้วัด!AY40="","",ประเมินตัวชี้วัด!AY40))</f>
        <v/>
      </c>
      <c r="BB10" s="147" t="str">
        <f>IF($B$2=1,IF(ประเมินตัวชี้วัด!AZ10="","",ประเมินตัวชี้วัด!AZ10),IF(ประเมินตัวชี้วัด!AZ40="","",ประเมินตัวชี้วัด!AZ40))</f>
        <v/>
      </c>
      <c r="BC10" s="147" t="str">
        <f>IF($B$2=1,IF(ประเมินตัวชี้วัด!BA10="","",ประเมินตัวชี้วัด!BA10),IF(ประเมินตัวชี้วัด!BA40="","",ประเมินตัวชี้วัด!BA40))</f>
        <v/>
      </c>
      <c r="BD10" s="147" t="str">
        <f>IF($B$2=1,IF(ประเมินตัวชี้วัด!BB10="","",ประเมินตัวชี้วัด!BB10),IF(ประเมินตัวชี้วัด!BB40="","",ประเมินตัวชี้วัด!BB40))</f>
        <v/>
      </c>
      <c r="BE10" s="151" t="str">
        <f>IF($B$2=1,IF(ประเมินตัวชี้วัด!BC10="","",ประเมินตัวชี้วัด!BC10),IF(ประเมินตัวชี้วัด!BC40="","",ประเมินตัวชี้วัด!BC40))</f>
        <v/>
      </c>
      <c r="BF10" s="151" t="str">
        <f>IF($B$2=1,IF(ประเมินตัวชี้วัด!BD10="","",ประเมินตัวชี้วัด!BD10),IF(ประเมินตัวชี้วัด!BD40="","",ประเมินตัวชี้วัด!BD40))</f>
        <v/>
      </c>
    </row>
    <row r="11" spans="1:58" ht="18" customHeight="1" x14ac:dyDescent="0.3">
      <c r="A11" s="146"/>
      <c r="B11" s="146"/>
      <c r="C11" s="146"/>
      <c r="D11" s="200">
        <f t="shared" si="3"/>
        <v>7</v>
      </c>
      <c r="E11" s="145" t="str">
        <f>IF($B$2=1,IF(ประเมินตัวชี้วัด!C11="","",ประเมินตัวชี้วัด!C11),IF(ประเมินตัวชี้วัด!C41="","",ประเมินตัวชี้วัด!C41))</f>
        <v/>
      </c>
      <c r="F11" s="153"/>
      <c r="G11" s="147" t="str">
        <f>IF($B$2=1,IF(ประเมินตัวชี้วัด!E11="","",ประเมินตัวชี้วัด!E11),IF(ประเมินตัวชี้วัด!E41="","",ประเมินตัวชี้วัด!E41))</f>
        <v/>
      </c>
      <c r="H11" s="147" t="str">
        <f>IF($B$2=1,IF(ประเมินตัวชี้วัด!F11="","",ประเมินตัวชี้วัด!F11),IF(ประเมินตัวชี้วัด!F41="","",ประเมินตัวชี้วัด!F41))</f>
        <v/>
      </c>
      <c r="I11" s="147" t="str">
        <f>IF($B$2=1,IF(ประเมินตัวชี้วัด!G11="","",ประเมินตัวชี้วัด!G11),IF(ประเมินตัวชี้วัด!G41="","",ประเมินตัวชี้วัด!G41))</f>
        <v/>
      </c>
      <c r="J11" s="147" t="str">
        <f>IF($B$2=1,IF(ประเมินตัวชี้วัด!H11="","",ประเมินตัวชี้วัด!H11),IF(ประเมินตัวชี้วัด!H41="","",ประเมินตัวชี้วัด!H41))</f>
        <v/>
      </c>
      <c r="K11" s="147" t="str">
        <f>IF($B$2=1,IF(ประเมินตัวชี้วัด!I11="","",ประเมินตัวชี้วัด!I11),IF(ประเมินตัวชี้วัด!I41="","",ประเมินตัวชี้วัด!I41))</f>
        <v/>
      </c>
      <c r="L11" s="147" t="str">
        <f>IF($B$2=1,IF(ประเมินตัวชี้วัด!J11="","",ประเมินตัวชี้วัด!J11),IF(ประเมินตัวชี้วัด!J41="","",ประเมินตัวชี้วัด!J41))</f>
        <v/>
      </c>
      <c r="M11" s="147" t="str">
        <f>IF($B$2=1,IF(ประเมินตัวชี้วัด!K11="","",ประเมินตัวชี้วัด!K11),IF(ประเมินตัวชี้วัด!K41="","",ประเมินตัวชี้วัด!K41))</f>
        <v/>
      </c>
      <c r="N11" s="147" t="str">
        <f>IF($B$2=1,IF(ประเมินตัวชี้วัด!L11="","",ประเมินตัวชี้วัด!L11),IF(ประเมินตัวชี้วัด!L41="","",ประเมินตัวชี้วัด!L41))</f>
        <v/>
      </c>
      <c r="O11" s="147" t="str">
        <f>IF($B$2=1,IF(ประเมินตัวชี้วัด!M11="","",ประเมินตัวชี้วัด!M11),IF(ประเมินตัวชี้วัด!M41="","",ประเมินตัวชี้วัด!M41))</f>
        <v/>
      </c>
      <c r="P11" s="147" t="str">
        <f>IF($B$2=1,IF(ประเมินตัวชี้วัด!N11="","",ประเมินตัวชี้วัด!N11),IF(ประเมินตัวชี้วัด!N41="","",ประเมินตัวชี้วัด!N41))</f>
        <v/>
      </c>
      <c r="Q11" s="147" t="str">
        <f>IF($B$2=1,IF(ประเมินตัวชี้วัด!O11="","",ประเมินตัวชี้วัด!O11),IF(ประเมินตัวชี้วัด!O41="","",ประเมินตัวชี้วัด!O41))</f>
        <v/>
      </c>
      <c r="R11" s="147" t="str">
        <f>IF($B$2=1,IF(ประเมินตัวชี้วัด!P11="","",ประเมินตัวชี้วัด!P11),IF(ประเมินตัวชี้วัด!P41="","",ประเมินตัวชี้วัด!P41))</f>
        <v/>
      </c>
      <c r="S11" s="147" t="str">
        <f>IF($B$2=1,IF(ประเมินตัวชี้วัด!Q11="","",ประเมินตัวชี้วัด!Q11),IF(ประเมินตัวชี้วัด!Q41="","",ประเมินตัวชี้วัด!Q41))</f>
        <v/>
      </c>
      <c r="T11" s="147" t="str">
        <f>IF($B$2=1,IF(ประเมินตัวชี้วัด!R11="","",ประเมินตัวชี้วัด!R11),IF(ประเมินตัวชี้วัด!R41="","",ประเมินตัวชี้วัด!R41))</f>
        <v/>
      </c>
      <c r="U11" s="147" t="str">
        <f>IF($B$2=1,IF(ประเมินตัวชี้วัด!S11="","",ประเมินตัวชี้วัด!S11),IF(ประเมินตัวชี้วัด!S41="","",ประเมินตัวชี้วัด!S41))</f>
        <v/>
      </c>
      <c r="V11" s="147" t="str">
        <f>IF($B$2=1,IF(ประเมินตัวชี้วัด!T11="","",ประเมินตัวชี้วัด!T11),IF(ประเมินตัวชี้วัด!T41="","",ประเมินตัวชี้วัด!T41))</f>
        <v/>
      </c>
      <c r="W11" s="147" t="str">
        <f>IF($B$2=1,IF(ประเมินตัวชี้วัด!U11="","",ประเมินตัวชี้วัด!U11),IF(ประเมินตัวชี้วัด!U41="","",ประเมินตัวชี้วัด!U41))</f>
        <v/>
      </c>
      <c r="X11" s="147" t="str">
        <f>IF($B$2=1,IF(ประเมินตัวชี้วัด!V11="","",ประเมินตัวชี้วัด!V11),IF(ประเมินตัวชี้วัด!V41="","",ประเมินตัวชี้วัด!V41))</f>
        <v/>
      </c>
      <c r="Y11" s="147" t="str">
        <f>IF($B$2=1,IF(ประเมินตัวชี้วัด!W11="","",ประเมินตัวชี้วัด!W11),IF(ประเมินตัวชี้วัด!W41="","",ประเมินตัวชี้วัด!W41))</f>
        <v/>
      </c>
      <c r="Z11" s="147" t="str">
        <f>IF($B$2=1,IF(ประเมินตัวชี้วัด!X11="","",ประเมินตัวชี้วัด!X11),IF(ประเมินตัวชี้วัด!X41="","",ประเมินตัวชี้วัด!X41))</f>
        <v/>
      </c>
      <c r="AA11" s="147" t="str">
        <f>IF($B$2=1,IF(ประเมินตัวชี้วัด!Y11="","",ประเมินตัวชี้วัด!Y11),IF(ประเมินตัวชี้วัด!Y41="","",ประเมินตัวชี้วัด!Y41))</f>
        <v/>
      </c>
      <c r="AB11" s="147" t="str">
        <f>IF($B$2=1,IF(ประเมินตัวชี้วัด!Z11="","",ประเมินตัวชี้วัด!Z11),IF(ประเมินตัวชี้วัด!Z41="","",ประเมินตัวชี้วัด!Z41))</f>
        <v/>
      </c>
      <c r="AC11" s="147" t="str">
        <f>IF($B$2=1,IF(ประเมินตัวชี้วัด!AA11="","",ประเมินตัวชี้วัด!AA11),IF(ประเมินตัวชี้วัด!AA41="","",ประเมินตัวชี้วัด!AA41))</f>
        <v/>
      </c>
      <c r="AD11" s="147" t="str">
        <f>IF($B$2=1,IF(ประเมินตัวชี้วัด!AB11="","",ประเมินตัวชี้วัด!AB11),IF(ประเมินตัวชี้วัด!AB41="","",ประเมินตัวชี้วัด!AB41))</f>
        <v/>
      </c>
      <c r="AE11" s="147" t="str">
        <f>IF($B$2=1,IF(ประเมินตัวชี้วัด!AC11="","",ประเมินตัวชี้วัด!AC11),IF(ประเมินตัวชี้วัด!AC41="","",ประเมินตัวชี้วัด!AC41))</f>
        <v/>
      </c>
      <c r="AF11" s="147" t="str">
        <f>IF($B$2=1,IF(ประเมินตัวชี้วัด!AD11="","",ประเมินตัวชี้วัด!AD11),IF(ประเมินตัวชี้วัด!AD41="","",ประเมินตัวชี้วัด!AD41))</f>
        <v/>
      </c>
      <c r="AG11" s="147" t="str">
        <f>IF($B$2=1,IF(ประเมินตัวชี้วัด!AE11="","",ประเมินตัวชี้วัด!AE11),IF(ประเมินตัวชี้วัด!AE41="","",ประเมินตัวชี้วัด!AE41))</f>
        <v/>
      </c>
      <c r="AH11" s="147" t="str">
        <f>IF($B$2=1,IF(ประเมินตัวชี้วัด!AF11="","",ประเมินตัวชี้วัด!AF11),IF(ประเมินตัวชี้วัด!AF41="","",ประเมินตัวชี้วัด!AF41))</f>
        <v/>
      </c>
      <c r="AI11" s="147" t="str">
        <f>IF($B$2=1,IF(ประเมินตัวชี้วัด!AG11="","",ประเมินตัวชี้วัด!AG11),IF(ประเมินตัวชี้วัด!AG41="","",ประเมินตัวชี้วัด!AG41))</f>
        <v/>
      </c>
      <c r="AJ11" s="147" t="str">
        <f>IF($B$2=1,IF(ประเมินตัวชี้วัด!AH11="","",ประเมินตัวชี้วัด!AH11),IF(ประเมินตัวชี้วัด!AH41="","",ประเมินตัวชี้วัด!AH41))</f>
        <v/>
      </c>
      <c r="AK11" s="147" t="str">
        <f>IF($B$2=1,IF(ประเมินตัวชี้วัด!AI11="","",ประเมินตัวชี้วัด!AI11),IF(ประเมินตัวชี้วัด!AI41="","",ประเมินตัวชี้วัด!AI41))</f>
        <v/>
      </c>
      <c r="AL11" s="147" t="str">
        <f>IF($B$2=1,IF(ประเมินตัวชี้วัด!AJ11="","",ประเมินตัวชี้วัด!AJ11),IF(ประเมินตัวชี้วัด!AJ41="","",ประเมินตัวชี้วัด!AJ41))</f>
        <v/>
      </c>
      <c r="AM11" s="147" t="str">
        <f>IF($B$2=1,IF(ประเมินตัวชี้วัด!AK11="","",ประเมินตัวชี้วัด!AK11),IF(ประเมินตัวชี้วัด!AK41="","",ประเมินตัวชี้วัด!AK41))</f>
        <v/>
      </c>
      <c r="AN11" s="147" t="str">
        <f>IF($B$2=1,IF(ประเมินตัวชี้วัด!AL11="","",ประเมินตัวชี้วัด!AL11),IF(ประเมินตัวชี้วัด!AL41="","",ประเมินตัวชี้วัด!AL41))</f>
        <v/>
      </c>
      <c r="AO11" s="147" t="str">
        <f>IF($B$2=1,IF(ประเมินตัวชี้วัด!AM11="","",ประเมินตัวชี้วัด!AM11),IF(ประเมินตัวชี้วัด!AM41="","",ประเมินตัวชี้วัด!AM41))</f>
        <v/>
      </c>
      <c r="AP11" s="147" t="str">
        <f>IF($B$2=1,IF(ประเมินตัวชี้วัด!AN11="","",ประเมินตัวชี้วัด!AN11),IF(ประเมินตัวชี้วัด!AN41="","",ประเมินตัวชี้วัด!AN41))</f>
        <v/>
      </c>
      <c r="AQ11" s="147" t="str">
        <f>IF($B$2=1,IF(ประเมินตัวชี้วัด!AO11="","",ประเมินตัวชี้วัด!AO11),IF(ประเมินตัวชี้วัด!AO41="","",ประเมินตัวชี้วัด!AO41))</f>
        <v/>
      </c>
      <c r="AR11" s="147" t="str">
        <f>IF($B$2=1,IF(ประเมินตัวชี้วัด!AP11="","",ประเมินตัวชี้วัด!AP11),IF(ประเมินตัวชี้วัด!AP41="","",ประเมินตัวชี้วัด!AP41))</f>
        <v/>
      </c>
      <c r="AS11" s="147" t="str">
        <f>IF($B$2=1,IF(ประเมินตัวชี้วัด!AQ11="","",ประเมินตัวชี้วัด!AQ11),IF(ประเมินตัวชี้วัด!AQ41="","",ประเมินตัวชี้วัด!AQ41))</f>
        <v/>
      </c>
      <c r="AT11" s="147" t="str">
        <f>IF($B$2=1,IF(ประเมินตัวชี้วัด!AR11="","",ประเมินตัวชี้วัด!AR11),IF(ประเมินตัวชี้วัด!AR41="","",ประเมินตัวชี้วัด!AR41))</f>
        <v/>
      </c>
      <c r="AU11" s="147" t="str">
        <f>IF($B$2=1,IF(ประเมินตัวชี้วัด!AS11="","",ประเมินตัวชี้วัด!AS11),IF(ประเมินตัวชี้วัด!AS41="","",ประเมินตัวชี้วัด!AS41))</f>
        <v/>
      </c>
      <c r="AV11" s="147" t="str">
        <f>IF($B$2=1,IF(ประเมินตัวชี้วัด!AT11="","",ประเมินตัวชี้วัด!AT11),IF(ประเมินตัวชี้วัด!AT41="","",ประเมินตัวชี้วัด!AT41))</f>
        <v/>
      </c>
      <c r="AW11" s="147" t="str">
        <f>IF($B$2=1,IF(ประเมินตัวชี้วัด!AU11="","",ประเมินตัวชี้วัด!AU11),IF(ประเมินตัวชี้วัด!AU41="","",ประเมินตัวชี้วัด!AU41))</f>
        <v/>
      </c>
      <c r="AX11" s="147" t="str">
        <f>IF($B$2=1,IF(ประเมินตัวชี้วัด!AV11="","",ประเมินตัวชี้วัด!AV11),IF(ประเมินตัวชี้วัด!AV41="","",ประเมินตัวชี้วัด!AV41))</f>
        <v/>
      </c>
      <c r="AY11" s="147" t="str">
        <f>IF($B$2=1,IF(ประเมินตัวชี้วัด!AW11="","",ประเมินตัวชี้วัด!AW11),IF(ประเมินตัวชี้วัด!AW41="","",ประเมินตัวชี้วัด!AW41))</f>
        <v/>
      </c>
      <c r="AZ11" s="147" t="str">
        <f>IF($B$2=1,IF(ประเมินตัวชี้วัด!AX11="","",ประเมินตัวชี้วัด!AX11),IF(ประเมินตัวชี้วัด!AX41="","",ประเมินตัวชี้วัด!AX41))</f>
        <v/>
      </c>
      <c r="BA11" s="147" t="str">
        <f>IF($B$2=1,IF(ประเมินตัวชี้วัด!AY11="","",ประเมินตัวชี้วัด!AY11),IF(ประเมินตัวชี้วัด!AY41="","",ประเมินตัวชี้วัด!AY41))</f>
        <v/>
      </c>
      <c r="BB11" s="147" t="str">
        <f>IF($B$2=1,IF(ประเมินตัวชี้วัด!AZ11="","",ประเมินตัวชี้วัด!AZ11),IF(ประเมินตัวชี้วัด!AZ41="","",ประเมินตัวชี้วัด!AZ41))</f>
        <v/>
      </c>
      <c r="BC11" s="147" t="str">
        <f>IF($B$2=1,IF(ประเมินตัวชี้วัด!BA11="","",ประเมินตัวชี้วัด!BA11),IF(ประเมินตัวชี้วัด!BA41="","",ประเมินตัวชี้วัด!BA41))</f>
        <v/>
      </c>
      <c r="BD11" s="147" t="str">
        <f>IF($B$2=1,IF(ประเมินตัวชี้วัด!BB11="","",ประเมินตัวชี้วัด!BB11),IF(ประเมินตัวชี้วัด!BB41="","",ประเมินตัวชี้วัด!BB41))</f>
        <v/>
      </c>
      <c r="BE11" s="151" t="str">
        <f>IF($B$2=1,IF(ประเมินตัวชี้วัด!BC11="","",ประเมินตัวชี้วัด!BC11),IF(ประเมินตัวชี้วัด!BC41="","",ประเมินตัวชี้วัด!BC41))</f>
        <v/>
      </c>
      <c r="BF11" s="151" t="str">
        <f>IF($B$2=1,IF(ประเมินตัวชี้วัด!BD11="","",ประเมินตัวชี้วัด!BD11),IF(ประเมินตัวชี้วัด!BD41="","",ประเมินตัวชี้วัด!BD41))</f>
        <v/>
      </c>
    </row>
    <row r="12" spans="1:58" ht="18" customHeight="1" x14ac:dyDescent="0.3">
      <c r="A12" s="146"/>
      <c r="B12" s="146"/>
      <c r="C12" s="146"/>
      <c r="D12" s="200">
        <f t="shared" si="3"/>
        <v>8</v>
      </c>
      <c r="E12" s="145" t="str">
        <f>IF($B$2=1,IF(ประเมินตัวชี้วัด!C12="","",ประเมินตัวชี้วัด!C12),IF(ประเมินตัวชี้วัด!C42="","",ประเมินตัวชี้วัด!C42))</f>
        <v/>
      </c>
      <c r="F12" s="153"/>
      <c r="G12" s="147" t="str">
        <f>IF($B$2=1,IF(ประเมินตัวชี้วัด!E12="","",ประเมินตัวชี้วัด!E12),IF(ประเมินตัวชี้วัด!E42="","",ประเมินตัวชี้วัด!E42))</f>
        <v/>
      </c>
      <c r="H12" s="147" t="str">
        <f>IF($B$2=1,IF(ประเมินตัวชี้วัด!F12="","",ประเมินตัวชี้วัด!F12),IF(ประเมินตัวชี้วัด!F42="","",ประเมินตัวชี้วัด!F42))</f>
        <v/>
      </c>
      <c r="I12" s="147" t="str">
        <f>IF($B$2=1,IF(ประเมินตัวชี้วัด!G12="","",ประเมินตัวชี้วัด!G12),IF(ประเมินตัวชี้วัด!G42="","",ประเมินตัวชี้วัด!G42))</f>
        <v/>
      </c>
      <c r="J12" s="147" t="str">
        <f>IF($B$2=1,IF(ประเมินตัวชี้วัด!H12="","",ประเมินตัวชี้วัด!H12),IF(ประเมินตัวชี้วัด!H42="","",ประเมินตัวชี้วัด!H42))</f>
        <v/>
      </c>
      <c r="K12" s="147" t="str">
        <f>IF($B$2=1,IF(ประเมินตัวชี้วัด!I12="","",ประเมินตัวชี้วัด!I12),IF(ประเมินตัวชี้วัด!I42="","",ประเมินตัวชี้วัด!I42))</f>
        <v/>
      </c>
      <c r="L12" s="147" t="str">
        <f>IF($B$2=1,IF(ประเมินตัวชี้วัด!J12="","",ประเมินตัวชี้วัด!J12),IF(ประเมินตัวชี้วัด!J42="","",ประเมินตัวชี้วัด!J42))</f>
        <v/>
      </c>
      <c r="M12" s="147" t="str">
        <f>IF($B$2=1,IF(ประเมินตัวชี้วัด!K12="","",ประเมินตัวชี้วัด!K12),IF(ประเมินตัวชี้วัด!K42="","",ประเมินตัวชี้วัด!K42))</f>
        <v/>
      </c>
      <c r="N12" s="147" t="str">
        <f>IF($B$2=1,IF(ประเมินตัวชี้วัด!L12="","",ประเมินตัวชี้วัด!L12),IF(ประเมินตัวชี้วัด!L42="","",ประเมินตัวชี้วัด!L42))</f>
        <v/>
      </c>
      <c r="O12" s="147" t="str">
        <f>IF($B$2=1,IF(ประเมินตัวชี้วัด!M12="","",ประเมินตัวชี้วัด!M12),IF(ประเมินตัวชี้วัด!M42="","",ประเมินตัวชี้วัด!M42))</f>
        <v/>
      </c>
      <c r="P12" s="147" t="str">
        <f>IF($B$2=1,IF(ประเมินตัวชี้วัด!N12="","",ประเมินตัวชี้วัด!N12),IF(ประเมินตัวชี้วัด!N42="","",ประเมินตัวชี้วัด!N42))</f>
        <v/>
      </c>
      <c r="Q12" s="147" t="str">
        <f>IF($B$2=1,IF(ประเมินตัวชี้วัด!O12="","",ประเมินตัวชี้วัด!O12),IF(ประเมินตัวชี้วัด!O42="","",ประเมินตัวชี้วัด!O42))</f>
        <v/>
      </c>
      <c r="R12" s="147" t="str">
        <f>IF($B$2=1,IF(ประเมินตัวชี้วัด!P12="","",ประเมินตัวชี้วัด!P12),IF(ประเมินตัวชี้วัด!P42="","",ประเมินตัวชี้วัด!P42))</f>
        <v/>
      </c>
      <c r="S12" s="147" t="str">
        <f>IF($B$2=1,IF(ประเมินตัวชี้วัด!Q12="","",ประเมินตัวชี้วัด!Q12),IF(ประเมินตัวชี้วัด!Q42="","",ประเมินตัวชี้วัด!Q42))</f>
        <v/>
      </c>
      <c r="T12" s="147" t="str">
        <f>IF($B$2=1,IF(ประเมินตัวชี้วัด!R12="","",ประเมินตัวชี้วัด!R12),IF(ประเมินตัวชี้วัด!R42="","",ประเมินตัวชี้วัด!R42))</f>
        <v/>
      </c>
      <c r="U12" s="147" t="str">
        <f>IF($B$2=1,IF(ประเมินตัวชี้วัด!S12="","",ประเมินตัวชี้วัด!S12),IF(ประเมินตัวชี้วัด!S42="","",ประเมินตัวชี้วัด!S42))</f>
        <v/>
      </c>
      <c r="V12" s="147" t="str">
        <f>IF($B$2=1,IF(ประเมินตัวชี้วัด!T12="","",ประเมินตัวชี้วัด!T12),IF(ประเมินตัวชี้วัด!T42="","",ประเมินตัวชี้วัด!T42))</f>
        <v/>
      </c>
      <c r="W12" s="147" t="str">
        <f>IF($B$2=1,IF(ประเมินตัวชี้วัด!U12="","",ประเมินตัวชี้วัด!U12),IF(ประเมินตัวชี้วัด!U42="","",ประเมินตัวชี้วัด!U42))</f>
        <v/>
      </c>
      <c r="X12" s="147" t="str">
        <f>IF($B$2=1,IF(ประเมินตัวชี้วัด!V12="","",ประเมินตัวชี้วัด!V12),IF(ประเมินตัวชี้วัด!V42="","",ประเมินตัวชี้วัด!V42))</f>
        <v/>
      </c>
      <c r="Y12" s="147" t="str">
        <f>IF($B$2=1,IF(ประเมินตัวชี้วัด!W12="","",ประเมินตัวชี้วัด!W12),IF(ประเมินตัวชี้วัด!W42="","",ประเมินตัวชี้วัด!W42))</f>
        <v/>
      </c>
      <c r="Z12" s="147" t="str">
        <f>IF($B$2=1,IF(ประเมินตัวชี้วัด!X12="","",ประเมินตัวชี้วัด!X12),IF(ประเมินตัวชี้วัด!X42="","",ประเมินตัวชี้วัด!X42))</f>
        <v/>
      </c>
      <c r="AA12" s="147" t="str">
        <f>IF($B$2=1,IF(ประเมินตัวชี้วัด!Y12="","",ประเมินตัวชี้วัด!Y12),IF(ประเมินตัวชี้วัด!Y42="","",ประเมินตัวชี้วัด!Y42))</f>
        <v/>
      </c>
      <c r="AB12" s="147" t="str">
        <f>IF($B$2=1,IF(ประเมินตัวชี้วัด!Z12="","",ประเมินตัวชี้วัด!Z12),IF(ประเมินตัวชี้วัด!Z42="","",ประเมินตัวชี้วัด!Z42))</f>
        <v/>
      </c>
      <c r="AC12" s="147" t="str">
        <f>IF($B$2=1,IF(ประเมินตัวชี้วัด!AA12="","",ประเมินตัวชี้วัด!AA12),IF(ประเมินตัวชี้วัด!AA42="","",ประเมินตัวชี้วัด!AA42))</f>
        <v/>
      </c>
      <c r="AD12" s="147" t="str">
        <f>IF($B$2=1,IF(ประเมินตัวชี้วัด!AB12="","",ประเมินตัวชี้วัด!AB12),IF(ประเมินตัวชี้วัด!AB42="","",ประเมินตัวชี้วัด!AB42))</f>
        <v/>
      </c>
      <c r="AE12" s="147" t="str">
        <f>IF($B$2=1,IF(ประเมินตัวชี้วัด!AC12="","",ประเมินตัวชี้วัด!AC12),IF(ประเมินตัวชี้วัด!AC42="","",ประเมินตัวชี้วัด!AC42))</f>
        <v/>
      </c>
      <c r="AF12" s="147" t="str">
        <f>IF($B$2=1,IF(ประเมินตัวชี้วัด!AD12="","",ประเมินตัวชี้วัด!AD12),IF(ประเมินตัวชี้วัด!AD42="","",ประเมินตัวชี้วัด!AD42))</f>
        <v/>
      </c>
      <c r="AG12" s="147" t="str">
        <f>IF($B$2=1,IF(ประเมินตัวชี้วัด!AE12="","",ประเมินตัวชี้วัด!AE12),IF(ประเมินตัวชี้วัด!AE42="","",ประเมินตัวชี้วัด!AE42))</f>
        <v/>
      </c>
      <c r="AH12" s="147" t="str">
        <f>IF($B$2=1,IF(ประเมินตัวชี้วัด!AF12="","",ประเมินตัวชี้วัด!AF12),IF(ประเมินตัวชี้วัด!AF42="","",ประเมินตัวชี้วัด!AF42))</f>
        <v/>
      </c>
      <c r="AI12" s="147" t="str">
        <f>IF($B$2=1,IF(ประเมินตัวชี้วัด!AG12="","",ประเมินตัวชี้วัด!AG12),IF(ประเมินตัวชี้วัด!AG42="","",ประเมินตัวชี้วัด!AG42))</f>
        <v/>
      </c>
      <c r="AJ12" s="147" t="str">
        <f>IF($B$2=1,IF(ประเมินตัวชี้วัด!AH12="","",ประเมินตัวชี้วัด!AH12),IF(ประเมินตัวชี้วัด!AH42="","",ประเมินตัวชี้วัด!AH42))</f>
        <v/>
      </c>
      <c r="AK12" s="147" t="str">
        <f>IF($B$2=1,IF(ประเมินตัวชี้วัด!AI12="","",ประเมินตัวชี้วัด!AI12),IF(ประเมินตัวชี้วัด!AI42="","",ประเมินตัวชี้วัด!AI42))</f>
        <v/>
      </c>
      <c r="AL12" s="147" t="str">
        <f>IF($B$2=1,IF(ประเมินตัวชี้วัด!AJ12="","",ประเมินตัวชี้วัด!AJ12),IF(ประเมินตัวชี้วัด!AJ42="","",ประเมินตัวชี้วัด!AJ42))</f>
        <v/>
      </c>
      <c r="AM12" s="147" t="str">
        <f>IF($B$2=1,IF(ประเมินตัวชี้วัด!AK12="","",ประเมินตัวชี้วัด!AK12),IF(ประเมินตัวชี้วัด!AK42="","",ประเมินตัวชี้วัด!AK42))</f>
        <v/>
      </c>
      <c r="AN12" s="147" t="str">
        <f>IF($B$2=1,IF(ประเมินตัวชี้วัด!AL12="","",ประเมินตัวชี้วัด!AL12),IF(ประเมินตัวชี้วัด!AL42="","",ประเมินตัวชี้วัด!AL42))</f>
        <v/>
      </c>
      <c r="AO12" s="147" t="str">
        <f>IF($B$2=1,IF(ประเมินตัวชี้วัด!AM12="","",ประเมินตัวชี้วัด!AM12),IF(ประเมินตัวชี้วัด!AM42="","",ประเมินตัวชี้วัด!AM42))</f>
        <v/>
      </c>
      <c r="AP12" s="147" t="str">
        <f>IF($B$2=1,IF(ประเมินตัวชี้วัด!AN12="","",ประเมินตัวชี้วัด!AN12),IF(ประเมินตัวชี้วัด!AN42="","",ประเมินตัวชี้วัด!AN42))</f>
        <v/>
      </c>
      <c r="AQ12" s="147" t="str">
        <f>IF($B$2=1,IF(ประเมินตัวชี้วัด!AO12="","",ประเมินตัวชี้วัด!AO12),IF(ประเมินตัวชี้วัด!AO42="","",ประเมินตัวชี้วัด!AO42))</f>
        <v/>
      </c>
      <c r="AR12" s="147" t="str">
        <f>IF($B$2=1,IF(ประเมินตัวชี้วัด!AP12="","",ประเมินตัวชี้วัด!AP12),IF(ประเมินตัวชี้วัด!AP42="","",ประเมินตัวชี้วัด!AP42))</f>
        <v/>
      </c>
      <c r="AS12" s="147" t="str">
        <f>IF($B$2=1,IF(ประเมินตัวชี้วัด!AQ12="","",ประเมินตัวชี้วัด!AQ12),IF(ประเมินตัวชี้วัด!AQ42="","",ประเมินตัวชี้วัด!AQ42))</f>
        <v/>
      </c>
      <c r="AT12" s="147" t="str">
        <f>IF($B$2=1,IF(ประเมินตัวชี้วัด!AR12="","",ประเมินตัวชี้วัด!AR12),IF(ประเมินตัวชี้วัด!AR42="","",ประเมินตัวชี้วัด!AR42))</f>
        <v/>
      </c>
      <c r="AU12" s="147" t="str">
        <f>IF($B$2=1,IF(ประเมินตัวชี้วัด!AS12="","",ประเมินตัวชี้วัด!AS12),IF(ประเมินตัวชี้วัด!AS42="","",ประเมินตัวชี้วัด!AS42))</f>
        <v/>
      </c>
      <c r="AV12" s="147" t="str">
        <f>IF($B$2=1,IF(ประเมินตัวชี้วัด!AT12="","",ประเมินตัวชี้วัด!AT12),IF(ประเมินตัวชี้วัด!AT42="","",ประเมินตัวชี้วัด!AT42))</f>
        <v/>
      </c>
      <c r="AW12" s="147" t="str">
        <f>IF($B$2=1,IF(ประเมินตัวชี้วัด!AU12="","",ประเมินตัวชี้วัด!AU12),IF(ประเมินตัวชี้วัด!AU42="","",ประเมินตัวชี้วัด!AU42))</f>
        <v/>
      </c>
      <c r="AX12" s="147" t="str">
        <f>IF($B$2=1,IF(ประเมินตัวชี้วัด!AV12="","",ประเมินตัวชี้วัด!AV12),IF(ประเมินตัวชี้วัด!AV42="","",ประเมินตัวชี้วัด!AV42))</f>
        <v/>
      </c>
      <c r="AY12" s="147" t="str">
        <f>IF($B$2=1,IF(ประเมินตัวชี้วัด!AW12="","",ประเมินตัวชี้วัด!AW12),IF(ประเมินตัวชี้วัด!AW42="","",ประเมินตัวชี้วัด!AW42))</f>
        <v/>
      </c>
      <c r="AZ12" s="147" t="str">
        <f>IF($B$2=1,IF(ประเมินตัวชี้วัด!AX12="","",ประเมินตัวชี้วัด!AX12),IF(ประเมินตัวชี้วัด!AX42="","",ประเมินตัวชี้วัด!AX42))</f>
        <v/>
      </c>
      <c r="BA12" s="147" t="str">
        <f>IF($B$2=1,IF(ประเมินตัวชี้วัด!AY12="","",ประเมินตัวชี้วัด!AY12),IF(ประเมินตัวชี้วัด!AY42="","",ประเมินตัวชี้วัด!AY42))</f>
        <v/>
      </c>
      <c r="BB12" s="147" t="str">
        <f>IF($B$2=1,IF(ประเมินตัวชี้วัด!AZ12="","",ประเมินตัวชี้วัด!AZ12),IF(ประเมินตัวชี้วัด!AZ42="","",ประเมินตัวชี้วัด!AZ42))</f>
        <v/>
      </c>
      <c r="BC12" s="147" t="str">
        <f>IF($B$2=1,IF(ประเมินตัวชี้วัด!BA12="","",ประเมินตัวชี้วัด!BA12),IF(ประเมินตัวชี้วัด!BA42="","",ประเมินตัวชี้วัด!BA42))</f>
        <v/>
      </c>
      <c r="BD12" s="147" t="str">
        <f>IF($B$2=1,IF(ประเมินตัวชี้วัด!BB12="","",ประเมินตัวชี้วัด!BB12),IF(ประเมินตัวชี้วัด!BB42="","",ประเมินตัวชี้วัด!BB42))</f>
        <v/>
      </c>
      <c r="BE12" s="151" t="str">
        <f>IF($B$2=1,IF(ประเมินตัวชี้วัด!BC12="","",ประเมินตัวชี้วัด!BC12),IF(ประเมินตัวชี้วัด!BC42="","",ประเมินตัวชี้วัด!BC42))</f>
        <v/>
      </c>
      <c r="BF12" s="151" t="str">
        <f>IF($B$2=1,IF(ประเมินตัวชี้วัด!BD12="","",ประเมินตัวชี้วัด!BD12),IF(ประเมินตัวชี้วัด!BD42="","",ประเมินตัวชี้วัด!BD42))</f>
        <v/>
      </c>
    </row>
    <row r="13" spans="1:58" ht="18" customHeight="1" x14ac:dyDescent="0.3">
      <c r="A13" s="146"/>
      <c r="B13" s="146"/>
      <c r="C13" s="146"/>
      <c r="D13" s="200">
        <f t="shared" si="3"/>
        <v>9</v>
      </c>
      <c r="E13" s="145" t="str">
        <f>IF($B$2=1,IF(ประเมินตัวชี้วัด!C13="","",ประเมินตัวชี้วัด!C13),IF(ประเมินตัวชี้วัด!C43="","",ประเมินตัวชี้วัด!C43))</f>
        <v/>
      </c>
      <c r="F13" s="153"/>
      <c r="G13" s="147" t="str">
        <f>IF($B$2=1,IF(ประเมินตัวชี้วัด!E13="","",ประเมินตัวชี้วัด!E13),IF(ประเมินตัวชี้วัด!E43="","",ประเมินตัวชี้วัด!E43))</f>
        <v/>
      </c>
      <c r="H13" s="147" t="str">
        <f>IF($B$2=1,IF(ประเมินตัวชี้วัด!F13="","",ประเมินตัวชี้วัด!F13),IF(ประเมินตัวชี้วัด!F43="","",ประเมินตัวชี้วัด!F43))</f>
        <v/>
      </c>
      <c r="I13" s="147" t="str">
        <f>IF($B$2=1,IF(ประเมินตัวชี้วัด!G13="","",ประเมินตัวชี้วัด!G13),IF(ประเมินตัวชี้วัด!G43="","",ประเมินตัวชี้วัด!G43))</f>
        <v/>
      </c>
      <c r="J13" s="147" t="str">
        <f>IF($B$2=1,IF(ประเมินตัวชี้วัด!H13="","",ประเมินตัวชี้วัด!H13),IF(ประเมินตัวชี้วัด!H43="","",ประเมินตัวชี้วัด!H43))</f>
        <v/>
      </c>
      <c r="K13" s="147" t="str">
        <f>IF($B$2=1,IF(ประเมินตัวชี้วัด!I13="","",ประเมินตัวชี้วัด!I13),IF(ประเมินตัวชี้วัด!I43="","",ประเมินตัวชี้วัด!I43))</f>
        <v/>
      </c>
      <c r="L13" s="147" t="str">
        <f>IF($B$2=1,IF(ประเมินตัวชี้วัด!J13="","",ประเมินตัวชี้วัด!J13),IF(ประเมินตัวชี้วัด!J43="","",ประเมินตัวชี้วัด!J43))</f>
        <v/>
      </c>
      <c r="M13" s="147" t="str">
        <f>IF($B$2=1,IF(ประเมินตัวชี้วัด!K13="","",ประเมินตัวชี้วัด!K13),IF(ประเมินตัวชี้วัด!K43="","",ประเมินตัวชี้วัด!K43))</f>
        <v/>
      </c>
      <c r="N13" s="147" t="str">
        <f>IF($B$2=1,IF(ประเมินตัวชี้วัด!L13="","",ประเมินตัวชี้วัด!L13),IF(ประเมินตัวชี้วัด!L43="","",ประเมินตัวชี้วัด!L43))</f>
        <v/>
      </c>
      <c r="O13" s="147" t="str">
        <f>IF($B$2=1,IF(ประเมินตัวชี้วัด!M13="","",ประเมินตัวชี้วัด!M13),IF(ประเมินตัวชี้วัด!M43="","",ประเมินตัวชี้วัด!M43))</f>
        <v/>
      </c>
      <c r="P13" s="147" t="str">
        <f>IF($B$2=1,IF(ประเมินตัวชี้วัด!N13="","",ประเมินตัวชี้วัด!N13),IF(ประเมินตัวชี้วัด!N43="","",ประเมินตัวชี้วัด!N43))</f>
        <v/>
      </c>
      <c r="Q13" s="147" t="str">
        <f>IF($B$2=1,IF(ประเมินตัวชี้วัด!O13="","",ประเมินตัวชี้วัด!O13),IF(ประเมินตัวชี้วัด!O43="","",ประเมินตัวชี้วัด!O43))</f>
        <v/>
      </c>
      <c r="R13" s="147" t="str">
        <f>IF($B$2=1,IF(ประเมินตัวชี้วัด!P13="","",ประเมินตัวชี้วัด!P13),IF(ประเมินตัวชี้วัด!P43="","",ประเมินตัวชี้วัด!P43))</f>
        <v/>
      </c>
      <c r="S13" s="147" t="str">
        <f>IF($B$2=1,IF(ประเมินตัวชี้วัด!Q13="","",ประเมินตัวชี้วัด!Q13),IF(ประเมินตัวชี้วัด!Q43="","",ประเมินตัวชี้วัด!Q43))</f>
        <v/>
      </c>
      <c r="T13" s="147" t="str">
        <f>IF($B$2=1,IF(ประเมินตัวชี้วัด!R13="","",ประเมินตัวชี้วัด!R13),IF(ประเมินตัวชี้วัด!R43="","",ประเมินตัวชี้วัด!R43))</f>
        <v/>
      </c>
      <c r="U13" s="147" t="str">
        <f>IF($B$2=1,IF(ประเมินตัวชี้วัด!S13="","",ประเมินตัวชี้วัด!S13),IF(ประเมินตัวชี้วัด!S43="","",ประเมินตัวชี้วัด!S43))</f>
        <v/>
      </c>
      <c r="V13" s="147" t="str">
        <f>IF($B$2=1,IF(ประเมินตัวชี้วัด!T13="","",ประเมินตัวชี้วัด!T13),IF(ประเมินตัวชี้วัด!T43="","",ประเมินตัวชี้วัด!T43))</f>
        <v/>
      </c>
      <c r="W13" s="147" t="str">
        <f>IF($B$2=1,IF(ประเมินตัวชี้วัด!U13="","",ประเมินตัวชี้วัด!U13),IF(ประเมินตัวชี้วัด!U43="","",ประเมินตัวชี้วัด!U43))</f>
        <v/>
      </c>
      <c r="X13" s="147" t="str">
        <f>IF($B$2=1,IF(ประเมินตัวชี้วัด!V13="","",ประเมินตัวชี้วัด!V13),IF(ประเมินตัวชี้วัด!V43="","",ประเมินตัวชี้วัด!V43))</f>
        <v/>
      </c>
      <c r="Y13" s="147" t="str">
        <f>IF($B$2=1,IF(ประเมินตัวชี้วัด!W13="","",ประเมินตัวชี้วัด!W13),IF(ประเมินตัวชี้วัด!W43="","",ประเมินตัวชี้วัด!W43))</f>
        <v/>
      </c>
      <c r="Z13" s="147" t="str">
        <f>IF($B$2=1,IF(ประเมินตัวชี้วัด!X13="","",ประเมินตัวชี้วัด!X13),IF(ประเมินตัวชี้วัด!X43="","",ประเมินตัวชี้วัด!X43))</f>
        <v/>
      </c>
      <c r="AA13" s="147" t="str">
        <f>IF($B$2=1,IF(ประเมินตัวชี้วัด!Y13="","",ประเมินตัวชี้วัด!Y13),IF(ประเมินตัวชี้วัด!Y43="","",ประเมินตัวชี้วัด!Y43))</f>
        <v/>
      </c>
      <c r="AB13" s="147" t="str">
        <f>IF($B$2=1,IF(ประเมินตัวชี้วัด!Z13="","",ประเมินตัวชี้วัด!Z13),IF(ประเมินตัวชี้วัด!Z43="","",ประเมินตัวชี้วัด!Z43))</f>
        <v/>
      </c>
      <c r="AC13" s="147" t="str">
        <f>IF($B$2=1,IF(ประเมินตัวชี้วัด!AA13="","",ประเมินตัวชี้วัด!AA13),IF(ประเมินตัวชี้วัด!AA43="","",ประเมินตัวชี้วัด!AA43))</f>
        <v/>
      </c>
      <c r="AD13" s="147" t="str">
        <f>IF($B$2=1,IF(ประเมินตัวชี้วัด!AB13="","",ประเมินตัวชี้วัด!AB13),IF(ประเมินตัวชี้วัด!AB43="","",ประเมินตัวชี้วัด!AB43))</f>
        <v/>
      </c>
      <c r="AE13" s="147" t="str">
        <f>IF($B$2=1,IF(ประเมินตัวชี้วัด!AC13="","",ประเมินตัวชี้วัด!AC13),IF(ประเมินตัวชี้วัด!AC43="","",ประเมินตัวชี้วัด!AC43))</f>
        <v/>
      </c>
      <c r="AF13" s="147" t="str">
        <f>IF($B$2=1,IF(ประเมินตัวชี้วัด!AD13="","",ประเมินตัวชี้วัด!AD13),IF(ประเมินตัวชี้วัด!AD43="","",ประเมินตัวชี้วัด!AD43))</f>
        <v/>
      </c>
      <c r="AG13" s="147" t="str">
        <f>IF($B$2=1,IF(ประเมินตัวชี้วัด!AE13="","",ประเมินตัวชี้วัด!AE13),IF(ประเมินตัวชี้วัด!AE43="","",ประเมินตัวชี้วัด!AE43))</f>
        <v/>
      </c>
      <c r="AH13" s="147" t="str">
        <f>IF($B$2=1,IF(ประเมินตัวชี้วัด!AF13="","",ประเมินตัวชี้วัด!AF13),IF(ประเมินตัวชี้วัด!AF43="","",ประเมินตัวชี้วัด!AF43))</f>
        <v/>
      </c>
      <c r="AI13" s="147" t="str">
        <f>IF($B$2=1,IF(ประเมินตัวชี้วัด!AG13="","",ประเมินตัวชี้วัด!AG13),IF(ประเมินตัวชี้วัด!AG43="","",ประเมินตัวชี้วัด!AG43))</f>
        <v/>
      </c>
      <c r="AJ13" s="147" t="str">
        <f>IF($B$2=1,IF(ประเมินตัวชี้วัด!AH13="","",ประเมินตัวชี้วัด!AH13),IF(ประเมินตัวชี้วัด!AH43="","",ประเมินตัวชี้วัด!AH43))</f>
        <v/>
      </c>
      <c r="AK13" s="147" t="str">
        <f>IF($B$2=1,IF(ประเมินตัวชี้วัด!AI13="","",ประเมินตัวชี้วัด!AI13),IF(ประเมินตัวชี้วัด!AI43="","",ประเมินตัวชี้วัด!AI43))</f>
        <v/>
      </c>
      <c r="AL13" s="147" t="str">
        <f>IF($B$2=1,IF(ประเมินตัวชี้วัด!AJ13="","",ประเมินตัวชี้วัด!AJ13),IF(ประเมินตัวชี้วัด!AJ43="","",ประเมินตัวชี้วัด!AJ43))</f>
        <v/>
      </c>
      <c r="AM13" s="147" t="str">
        <f>IF($B$2=1,IF(ประเมินตัวชี้วัด!AK13="","",ประเมินตัวชี้วัด!AK13),IF(ประเมินตัวชี้วัด!AK43="","",ประเมินตัวชี้วัด!AK43))</f>
        <v/>
      </c>
      <c r="AN13" s="147" t="str">
        <f>IF($B$2=1,IF(ประเมินตัวชี้วัด!AL13="","",ประเมินตัวชี้วัด!AL13),IF(ประเมินตัวชี้วัด!AL43="","",ประเมินตัวชี้วัด!AL43))</f>
        <v/>
      </c>
      <c r="AO13" s="147" t="str">
        <f>IF($B$2=1,IF(ประเมินตัวชี้วัด!AM13="","",ประเมินตัวชี้วัด!AM13),IF(ประเมินตัวชี้วัด!AM43="","",ประเมินตัวชี้วัด!AM43))</f>
        <v/>
      </c>
      <c r="AP13" s="147" t="str">
        <f>IF($B$2=1,IF(ประเมินตัวชี้วัด!AN13="","",ประเมินตัวชี้วัด!AN13),IF(ประเมินตัวชี้วัด!AN43="","",ประเมินตัวชี้วัด!AN43))</f>
        <v/>
      </c>
      <c r="AQ13" s="147" t="str">
        <f>IF($B$2=1,IF(ประเมินตัวชี้วัด!AO13="","",ประเมินตัวชี้วัด!AO13),IF(ประเมินตัวชี้วัด!AO43="","",ประเมินตัวชี้วัด!AO43))</f>
        <v/>
      </c>
      <c r="AR13" s="147" t="str">
        <f>IF($B$2=1,IF(ประเมินตัวชี้วัด!AP13="","",ประเมินตัวชี้วัด!AP13),IF(ประเมินตัวชี้วัด!AP43="","",ประเมินตัวชี้วัด!AP43))</f>
        <v/>
      </c>
      <c r="AS13" s="147" t="str">
        <f>IF($B$2=1,IF(ประเมินตัวชี้วัด!AQ13="","",ประเมินตัวชี้วัด!AQ13),IF(ประเมินตัวชี้วัด!AQ43="","",ประเมินตัวชี้วัด!AQ43))</f>
        <v/>
      </c>
      <c r="AT13" s="147" t="str">
        <f>IF($B$2=1,IF(ประเมินตัวชี้วัด!AR13="","",ประเมินตัวชี้วัด!AR13),IF(ประเมินตัวชี้วัด!AR43="","",ประเมินตัวชี้วัด!AR43))</f>
        <v/>
      </c>
      <c r="AU13" s="147" t="str">
        <f>IF($B$2=1,IF(ประเมินตัวชี้วัด!AS13="","",ประเมินตัวชี้วัด!AS13),IF(ประเมินตัวชี้วัด!AS43="","",ประเมินตัวชี้วัด!AS43))</f>
        <v/>
      </c>
      <c r="AV13" s="147" t="str">
        <f>IF($B$2=1,IF(ประเมินตัวชี้วัด!AT13="","",ประเมินตัวชี้วัด!AT13),IF(ประเมินตัวชี้วัด!AT43="","",ประเมินตัวชี้วัด!AT43))</f>
        <v/>
      </c>
      <c r="AW13" s="147" t="str">
        <f>IF($B$2=1,IF(ประเมินตัวชี้วัด!AU13="","",ประเมินตัวชี้วัด!AU13),IF(ประเมินตัวชี้วัด!AU43="","",ประเมินตัวชี้วัด!AU43))</f>
        <v/>
      </c>
      <c r="AX13" s="147" t="str">
        <f>IF($B$2=1,IF(ประเมินตัวชี้วัด!AV13="","",ประเมินตัวชี้วัด!AV13),IF(ประเมินตัวชี้วัด!AV43="","",ประเมินตัวชี้วัด!AV43))</f>
        <v/>
      </c>
      <c r="AY13" s="147" t="str">
        <f>IF($B$2=1,IF(ประเมินตัวชี้วัด!AW13="","",ประเมินตัวชี้วัด!AW13),IF(ประเมินตัวชี้วัด!AW43="","",ประเมินตัวชี้วัด!AW43))</f>
        <v/>
      </c>
      <c r="AZ13" s="147" t="str">
        <f>IF($B$2=1,IF(ประเมินตัวชี้วัด!AX13="","",ประเมินตัวชี้วัด!AX13),IF(ประเมินตัวชี้วัด!AX43="","",ประเมินตัวชี้วัด!AX43))</f>
        <v/>
      </c>
      <c r="BA13" s="147" t="str">
        <f>IF($B$2=1,IF(ประเมินตัวชี้วัด!AY13="","",ประเมินตัวชี้วัด!AY13),IF(ประเมินตัวชี้วัด!AY43="","",ประเมินตัวชี้วัด!AY43))</f>
        <v/>
      </c>
      <c r="BB13" s="147" t="str">
        <f>IF($B$2=1,IF(ประเมินตัวชี้วัด!AZ13="","",ประเมินตัวชี้วัด!AZ13),IF(ประเมินตัวชี้วัด!AZ43="","",ประเมินตัวชี้วัด!AZ43))</f>
        <v/>
      </c>
      <c r="BC13" s="147" t="str">
        <f>IF($B$2=1,IF(ประเมินตัวชี้วัด!BA13="","",ประเมินตัวชี้วัด!BA13),IF(ประเมินตัวชี้วัด!BA43="","",ประเมินตัวชี้วัด!BA43))</f>
        <v/>
      </c>
      <c r="BD13" s="147" t="str">
        <f>IF($B$2=1,IF(ประเมินตัวชี้วัด!BB13="","",ประเมินตัวชี้วัด!BB13),IF(ประเมินตัวชี้วัด!BB43="","",ประเมินตัวชี้วัด!BB43))</f>
        <v/>
      </c>
      <c r="BE13" s="151" t="str">
        <f>IF($B$2=1,IF(ประเมินตัวชี้วัด!BC13="","",ประเมินตัวชี้วัด!BC13),IF(ประเมินตัวชี้วัด!BC43="","",ประเมินตัวชี้วัด!BC43))</f>
        <v/>
      </c>
      <c r="BF13" s="151" t="str">
        <f>IF($B$2=1,IF(ประเมินตัวชี้วัด!BD13="","",ประเมินตัวชี้วัด!BD13),IF(ประเมินตัวชี้วัด!BD43="","",ประเมินตัวชี้วัด!BD43))</f>
        <v/>
      </c>
    </row>
    <row r="14" spans="1:58" ht="18" customHeight="1" x14ac:dyDescent="0.3">
      <c r="A14" s="146"/>
      <c r="B14" s="146"/>
      <c r="C14" s="146"/>
      <c r="D14" s="200">
        <f t="shared" si="3"/>
        <v>10</v>
      </c>
      <c r="E14" s="145" t="str">
        <f>IF($B$2=1,IF(ประเมินตัวชี้วัด!C14="","",ประเมินตัวชี้วัด!C14),IF(ประเมินตัวชี้วัด!C44="","",ประเมินตัวชี้วัด!C44))</f>
        <v/>
      </c>
      <c r="F14" s="153"/>
      <c r="G14" s="147" t="str">
        <f>IF($B$2=1,IF(ประเมินตัวชี้วัด!E14="","",ประเมินตัวชี้วัด!E14),IF(ประเมินตัวชี้วัด!E44="","",ประเมินตัวชี้วัด!E44))</f>
        <v/>
      </c>
      <c r="H14" s="147" t="str">
        <f>IF($B$2=1,IF(ประเมินตัวชี้วัด!F14="","",ประเมินตัวชี้วัด!F14),IF(ประเมินตัวชี้วัด!F44="","",ประเมินตัวชี้วัด!F44))</f>
        <v/>
      </c>
      <c r="I14" s="147" t="str">
        <f>IF($B$2=1,IF(ประเมินตัวชี้วัด!G14="","",ประเมินตัวชี้วัด!G14),IF(ประเมินตัวชี้วัด!G44="","",ประเมินตัวชี้วัด!G44))</f>
        <v/>
      </c>
      <c r="J14" s="147" t="str">
        <f>IF($B$2=1,IF(ประเมินตัวชี้วัด!H14="","",ประเมินตัวชี้วัด!H14),IF(ประเมินตัวชี้วัด!H44="","",ประเมินตัวชี้วัด!H44))</f>
        <v/>
      </c>
      <c r="K14" s="147" t="str">
        <f>IF($B$2=1,IF(ประเมินตัวชี้วัด!I14="","",ประเมินตัวชี้วัด!I14),IF(ประเมินตัวชี้วัด!I44="","",ประเมินตัวชี้วัด!I44))</f>
        <v/>
      </c>
      <c r="L14" s="147" t="str">
        <f>IF($B$2=1,IF(ประเมินตัวชี้วัด!J14="","",ประเมินตัวชี้วัด!J14),IF(ประเมินตัวชี้วัด!J44="","",ประเมินตัวชี้วัด!J44))</f>
        <v/>
      </c>
      <c r="M14" s="147" t="str">
        <f>IF($B$2=1,IF(ประเมินตัวชี้วัด!K14="","",ประเมินตัวชี้วัด!K14),IF(ประเมินตัวชี้วัด!K44="","",ประเมินตัวชี้วัด!K44))</f>
        <v/>
      </c>
      <c r="N14" s="147" t="str">
        <f>IF($B$2=1,IF(ประเมินตัวชี้วัด!L14="","",ประเมินตัวชี้วัด!L14),IF(ประเมินตัวชี้วัด!L44="","",ประเมินตัวชี้วัด!L44))</f>
        <v/>
      </c>
      <c r="O14" s="147" t="str">
        <f>IF($B$2=1,IF(ประเมินตัวชี้วัด!M14="","",ประเมินตัวชี้วัด!M14),IF(ประเมินตัวชี้วัด!M44="","",ประเมินตัวชี้วัด!M44))</f>
        <v/>
      </c>
      <c r="P14" s="147" t="str">
        <f>IF($B$2=1,IF(ประเมินตัวชี้วัด!N14="","",ประเมินตัวชี้วัด!N14),IF(ประเมินตัวชี้วัด!N44="","",ประเมินตัวชี้วัด!N44))</f>
        <v/>
      </c>
      <c r="Q14" s="147" t="str">
        <f>IF($B$2=1,IF(ประเมินตัวชี้วัด!O14="","",ประเมินตัวชี้วัด!O14),IF(ประเมินตัวชี้วัด!O44="","",ประเมินตัวชี้วัด!O44))</f>
        <v/>
      </c>
      <c r="R14" s="147" t="str">
        <f>IF($B$2=1,IF(ประเมินตัวชี้วัด!P14="","",ประเมินตัวชี้วัด!P14),IF(ประเมินตัวชี้วัด!P44="","",ประเมินตัวชี้วัด!P44))</f>
        <v/>
      </c>
      <c r="S14" s="147" t="str">
        <f>IF($B$2=1,IF(ประเมินตัวชี้วัด!Q14="","",ประเมินตัวชี้วัด!Q14),IF(ประเมินตัวชี้วัด!Q44="","",ประเมินตัวชี้วัด!Q44))</f>
        <v/>
      </c>
      <c r="T14" s="147" t="str">
        <f>IF($B$2=1,IF(ประเมินตัวชี้วัด!R14="","",ประเมินตัวชี้วัด!R14),IF(ประเมินตัวชี้วัด!R44="","",ประเมินตัวชี้วัด!R44))</f>
        <v/>
      </c>
      <c r="U14" s="147" t="str">
        <f>IF($B$2=1,IF(ประเมินตัวชี้วัด!S14="","",ประเมินตัวชี้วัด!S14),IF(ประเมินตัวชี้วัด!S44="","",ประเมินตัวชี้วัด!S44))</f>
        <v/>
      </c>
      <c r="V14" s="147" t="str">
        <f>IF($B$2=1,IF(ประเมินตัวชี้วัด!T14="","",ประเมินตัวชี้วัด!T14),IF(ประเมินตัวชี้วัด!T44="","",ประเมินตัวชี้วัด!T44))</f>
        <v/>
      </c>
      <c r="W14" s="147" t="str">
        <f>IF($B$2=1,IF(ประเมินตัวชี้วัด!U14="","",ประเมินตัวชี้วัด!U14),IF(ประเมินตัวชี้วัด!U44="","",ประเมินตัวชี้วัด!U44))</f>
        <v/>
      </c>
      <c r="X14" s="147" t="str">
        <f>IF($B$2=1,IF(ประเมินตัวชี้วัด!V14="","",ประเมินตัวชี้วัด!V14),IF(ประเมินตัวชี้วัด!V44="","",ประเมินตัวชี้วัด!V44))</f>
        <v/>
      </c>
      <c r="Y14" s="147" t="str">
        <f>IF($B$2=1,IF(ประเมินตัวชี้วัด!W14="","",ประเมินตัวชี้วัด!W14),IF(ประเมินตัวชี้วัด!W44="","",ประเมินตัวชี้วัด!W44))</f>
        <v/>
      </c>
      <c r="Z14" s="147" t="str">
        <f>IF($B$2=1,IF(ประเมินตัวชี้วัด!X14="","",ประเมินตัวชี้วัด!X14),IF(ประเมินตัวชี้วัด!X44="","",ประเมินตัวชี้วัด!X44))</f>
        <v/>
      </c>
      <c r="AA14" s="147" t="str">
        <f>IF($B$2=1,IF(ประเมินตัวชี้วัด!Y14="","",ประเมินตัวชี้วัด!Y14),IF(ประเมินตัวชี้วัด!Y44="","",ประเมินตัวชี้วัด!Y44))</f>
        <v/>
      </c>
      <c r="AB14" s="147" t="str">
        <f>IF($B$2=1,IF(ประเมินตัวชี้วัด!Z14="","",ประเมินตัวชี้วัด!Z14),IF(ประเมินตัวชี้วัด!Z44="","",ประเมินตัวชี้วัด!Z44))</f>
        <v/>
      </c>
      <c r="AC14" s="147" t="str">
        <f>IF($B$2=1,IF(ประเมินตัวชี้วัด!AA14="","",ประเมินตัวชี้วัด!AA14),IF(ประเมินตัวชี้วัด!AA44="","",ประเมินตัวชี้วัด!AA44))</f>
        <v/>
      </c>
      <c r="AD14" s="147" t="str">
        <f>IF($B$2=1,IF(ประเมินตัวชี้วัด!AB14="","",ประเมินตัวชี้วัด!AB14),IF(ประเมินตัวชี้วัด!AB44="","",ประเมินตัวชี้วัด!AB44))</f>
        <v/>
      </c>
      <c r="AE14" s="147" t="str">
        <f>IF($B$2=1,IF(ประเมินตัวชี้วัด!AC14="","",ประเมินตัวชี้วัด!AC14),IF(ประเมินตัวชี้วัด!AC44="","",ประเมินตัวชี้วัด!AC44))</f>
        <v/>
      </c>
      <c r="AF14" s="147" t="str">
        <f>IF($B$2=1,IF(ประเมินตัวชี้วัด!AD14="","",ประเมินตัวชี้วัด!AD14),IF(ประเมินตัวชี้วัด!AD44="","",ประเมินตัวชี้วัด!AD44))</f>
        <v/>
      </c>
      <c r="AG14" s="147" t="str">
        <f>IF($B$2=1,IF(ประเมินตัวชี้วัด!AE14="","",ประเมินตัวชี้วัด!AE14),IF(ประเมินตัวชี้วัด!AE44="","",ประเมินตัวชี้วัด!AE44))</f>
        <v/>
      </c>
      <c r="AH14" s="147" t="str">
        <f>IF($B$2=1,IF(ประเมินตัวชี้วัด!AF14="","",ประเมินตัวชี้วัด!AF14),IF(ประเมินตัวชี้วัด!AF44="","",ประเมินตัวชี้วัด!AF44))</f>
        <v/>
      </c>
      <c r="AI14" s="147" t="str">
        <f>IF($B$2=1,IF(ประเมินตัวชี้วัด!AG14="","",ประเมินตัวชี้วัด!AG14),IF(ประเมินตัวชี้วัด!AG44="","",ประเมินตัวชี้วัด!AG44))</f>
        <v/>
      </c>
      <c r="AJ14" s="147" t="str">
        <f>IF($B$2=1,IF(ประเมินตัวชี้วัด!AH14="","",ประเมินตัวชี้วัด!AH14),IF(ประเมินตัวชี้วัด!AH44="","",ประเมินตัวชี้วัด!AH44))</f>
        <v/>
      </c>
      <c r="AK14" s="147" t="str">
        <f>IF($B$2=1,IF(ประเมินตัวชี้วัด!AI14="","",ประเมินตัวชี้วัด!AI14),IF(ประเมินตัวชี้วัด!AI44="","",ประเมินตัวชี้วัด!AI44))</f>
        <v/>
      </c>
      <c r="AL14" s="147" t="str">
        <f>IF($B$2=1,IF(ประเมินตัวชี้วัด!AJ14="","",ประเมินตัวชี้วัด!AJ14),IF(ประเมินตัวชี้วัด!AJ44="","",ประเมินตัวชี้วัด!AJ44))</f>
        <v/>
      </c>
      <c r="AM14" s="147" t="str">
        <f>IF($B$2=1,IF(ประเมินตัวชี้วัด!AK14="","",ประเมินตัวชี้วัด!AK14),IF(ประเมินตัวชี้วัด!AK44="","",ประเมินตัวชี้วัด!AK44))</f>
        <v/>
      </c>
      <c r="AN14" s="147" t="str">
        <f>IF($B$2=1,IF(ประเมินตัวชี้วัด!AL14="","",ประเมินตัวชี้วัด!AL14),IF(ประเมินตัวชี้วัด!AL44="","",ประเมินตัวชี้วัด!AL44))</f>
        <v/>
      </c>
      <c r="AO14" s="147" t="str">
        <f>IF($B$2=1,IF(ประเมินตัวชี้วัด!AM14="","",ประเมินตัวชี้วัด!AM14),IF(ประเมินตัวชี้วัด!AM44="","",ประเมินตัวชี้วัด!AM44))</f>
        <v/>
      </c>
      <c r="AP14" s="147" t="str">
        <f>IF($B$2=1,IF(ประเมินตัวชี้วัด!AN14="","",ประเมินตัวชี้วัด!AN14),IF(ประเมินตัวชี้วัด!AN44="","",ประเมินตัวชี้วัด!AN44))</f>
        <v/>
      </c>
      <c r="AQ14" s="147" t="str">
        <f>IF($B$2=1,IF(ประเมินตัวชี้วัด!AO14="","",ประเมินตัวชี้วัด!AO14),IF(ประเมินตัวชี้วัด!AO44="","",ประเมินตัวชี้วัด!AO44))</f>
        <v/>
      </c>
      <c r="AR14" s="147" t="str">
        <f>IF($B$2=1,IF(ประเมินตัวชี้วัด!AP14="","",ประเมินตัวชี้วัด!AP14),IF(ประเมินตัวชี้วัด!AP44="","",ประเมินตัวชี้วัด!AP44))</f>
        <v/>
      </c>
      <c r="AS14" s="147" t="str">
        <f>IF($B$2=1,IF(ประเมินตัวชี้วัด!AQ14="","",ประเมินตัวชี้วัด!AQ14),IF(ประเมินตัวชี้วัด!AQ44="","",ประเมินตัวชี้วัด!AQ44))</f>
        <v/>
      </c>
      <c r="AT14" s="147" t="str">
        <f>IF($B$2=1,IF(ประเมินตัวชี้วัด!AR14="","",ประเมินตัวชี้วัด!AR14),IF(ประเมินตัวชี้วัด!AR44="","",ประเมินตัวชี้วัด!AR44))</f>
        <v/>
      </c>
      <c r="AU14" s="147" t="str">
        <f>IF($B$2=1,IF(ประเมินตัวชี้วัด!AS14="","",ประเมินตัวชี้วัด!AS14),IF(ประเมินตัวชี้วัด!AS44="","",ประเมินตัวชี้วัด!AS44))</f>
        <v/>
      </c>
      <c r="AV14" s="147" t="str">
        <f>IF($B$2=1,IF(ประเมินตัวชี้วัด!AT14="","",ประเมินตัวชี้วัด!AT14),IF(ประเมินตัวชี้วัด!AT44="","",ประเมินตัวชี้วัด!AT44))</f>
        <v/>
      </c>
      <c r="AW14" s="147" t="str">
        <f>IF($B$2=1,IF(ประเมินตัวชี้วัด!AU14="","",ประเมินตัวชี้วัด!AU14),IF(ประเมินตัวชี้วัด!AU44="","",ประเมินตัวชี้วัด!AU44))</f>
        <v/>
      </c>
      <c r="AX14" s="147" t="str">
        <f>IF($B$2=1,IF(ประเมินตัวชี้วัด!AV14="","",ประเมินตัวชี้วัด!AV14),IF(ประเมินตัวชี้วัด!AV44="","",ประเมินตัวชี้วัด!AV44))</f>
        <v/>
      </c>
      <c r="AY14" s="147" t="str">
        <f>IF($B$2=1,IF(ประเมินตัวชี้วัด!AW14="","",ประเมินตัวชี้วัด!AW14),IF(ประเมินตัวชี้วัด!AW44="","",ประเมินตัวชี้วัด!AW44))</f>
        <v/>
      </c>
      <c r="AZ14" s="147" t="str">
        <f>IF($B$2=1,IF(ประเมินตัวชี้วัด!AX14="","",ประเมินตัวชี้วัด!AX14),IF(ประเมินตัวชี้วัด!AX44="","",ประเมินตัวชี้วัด!AX44))</f>
        <v/>
      </c>
      <c r="BA14" s="147" t="str">
        <f>IF($B$2=1,IF(ประเมินตัวชี้วัด!AY14="","",ประเมินตัวชี้วัด!AY14),IF(ประเมินตัวชี้วัด!AY44="","",ประเมินตัวชี้วัด!AY44))</f>
        <v/>
      </c>
      <c r="BB14" s="147" t="str">
        <f>IF($B$2=1,IF(ประเมินตัวชี้วัด!AZ14="","",ประเมินตัวชี้วัด!AZ14),IF(ประเมินตัวชี้วัด!AZ44="","",ประเมินตัวชี้วัด!AZ44))</f>
        <v/>
      </c>
      <c r="BC14" s="147" t="str">
        <f>IF($B$2=1,IF(ประเมินตัวชี้วัด!BA14="","",ประเมินตัวชี้วัด!BA14),IF(ประเมินตัวชี้วัด!BA44="","",ประเมินตัวชี้วัด!BA44))</f>
        <v/>
      </c>
      <c r="BD14" s="147" t="str">
        <f>IF($B$2=1,IF(ประเมินตัวชี้วัด!BB14="","",ประเมินตัวชี้วัด!BB14),IF(ประเมินตัวชี้วัด!BB44="","",ประเมินตัวชี้วัด!BB44))</f>
        <v/>
      </c>
      <c r="BE14" s="151" t="str">
        <f>IF($B$2=1,IF(ประเมินตัวชี้วัด!BC14="","",ประเมินตัวชี้วัด!BC14),IF(ประเมินตัวชี้วัด!BC44="","",ประเมินตัวชี้วัด!BC44))</f>
        <v/>
      </c>
      <c r="BF14" s="151" t="str">
        <f>IF($B$2=1,IF(ประเมินตัวชี้วัด!BD14="","",ประเมินตัวชี้วัด!BD14),IF(ประเมินตัวชี้วัด!BD44="","",ประเมินตัวชี้วัด!BD44))</f>
        <v/>
      </c>
    </row>
    <row r="15" spans="1:58" ht="18" customHeight="1" x14ac:dyDescent="0.3">
      <c r="A15" s="146"/>
      <c r="B15" s="146"/>
      <c r="C15" s="146"/>
      <c r="D15" s="200">
        <f t="shared" si="3"/>
        <v>11</v>
      </c>
      <c r="E15" s="145" t="str">
        <f>IF($B$2=1,IF(ประเมินตัวชี้วัด!C15="","",ประเมินตัวชี้วัด!C15),IF(ประเมินตัวชี้วัด!C45="","",ประเมินตัวชี้วัด!C45))</f>
        <v/>
      </c>
      <c r="F15" s="153"/>
      <c r="G15" s="147" t="str">
        <f>IF($B$2=1,IF(ประเมินตัวชี้วัด!E15="","",ประเมินตัวชี้วัด!E15),IF(ประเมินตัวชี้วัด!E45="","",ประเมินตัวชี้วัด!E45))</f>
        <v/>
      </c>
      <c r="H15" s="147" t="str">
        <f>IF($B$2=1,IF(ประเมินตัวชี้วัด!F15="","",ประเมินตัวชี้วัด!F15),IF(ประเมินตัวชี้วัด!F45="","",ประเมินตัวชี้วัด!F45))</f>
        <v/>
      </c>
      <c r="I15" s="147" t="str">
        <f>IF($B$2=1,IF(ประเมินตัวชี้วัด!G15="","",ประเมินตัวชี้วัด!G15),IF(ประเมินตัวชี้วัด!G45="","",ประเมินตัวชี้วัด!G45))</f>
        <v/>
      </c>
      <c r="J15" s="147" t="str">
        <f>IF($B$2=1,IF(ประเมินตัวชี้วัด!H15="","",ประเมินตัวชี้วัด!H15),IF(ประเมินตัวชี้วัด!H45="","",ประเมินตัวชี้วัด!H45))</f>
        <v/>
      </c>
      <c r="K15" s="147" t="str">
        <f>IF($B$2=1,IF(ประเมินตัวชี้วัด!I15="","",ประเมินตัวชี้วัด!I15),IF(ประเมินตัวชี้วัด!I45="","",ประเมินตัวชี้วัด!I45))</f>
        <v/>
      </c>
      <c r="L15" s="147" t="str">
        <f>IF($B$2=1,IF(ประเมินตัวชี้วัด!J15="","",ประเมินตัวชี้วัด!J15),IF(ประเมินตัวชี้วัด!J45="","",ประเมินตัวชี้วัด!J45))</f>
        <v/>
      </c>
      <c r="M15" s="147" t="str">
        <f>IF($B$2=1,IF(ประเมินตัวชี้วัด!K15="","",ประเมินตัวชี้วัด!K15),IF(ประเมินตัวชี้วัด!K45="","",ประเมินตัวชี้วัด!K45))</f>
        <v/>
      </c>
      <c r="N15" s="147" t="str">
        <f>IF($B$2=1,IF(ประเมินตัวชี้วัด!L15="","",ประเมินตัวชี้วัด!L15),IF(ประเมินตัวชี้วัด!L45="","",ประเมินตัวชี้วัด!L45))</f>
        <v/>
      </c>
      <c r="O15" s="147" t="str">
        <f>IF($B$2=1,IF(ประเมินตัวชี้วัด!M15="","",ประเมินตัวชี้วัด!M15),IF(ประเมินตัวชี้วัด!M45="","",ประเมินตัวชี้วัด!M45))</f>
        <v/>
      </c>
      <c r="P15" s="147" t="str">
        <f>IF($B$2=1,IF(ประเมินตัวชี้วัด!N15="","",ประเมินตัวชี้วัด!N15),IF(ประเมินตัวชี้วัด!N45="","",ประเมินตัวชี้วัด!N45))</f>
        <v/>
      </c>
      <c r="Q15" s="147" t="str">
        <f>IF($B$2=1,IF(ประเมินตัวชี้วัด!O15="","",ประเมินตัวชี้วัด!O15),IF(ประเมินตัวชี้วัด!O45="","",ประเมินตัวชี้วัด!O45))</f>
        <v/>
      </c>
      <c r="R15" s="147" t="str">
        <f>IF($B$2=1,IF(ประเมินตัวชี้วัด!P15="","",ประเมินตัวชี้วัด!P15),IF(ประเมินตัวชี้วัด!P45="","",ประเมินตัวชี้วัด!P45))</f>
        <v/>
      </c>
      <c r="S15" s="147" t="str">
        <f>IF($B$2=1,IF(ประเมินตัวชี้วัด!Q15="","",ประเมินตัวชี้วัด!Q15),IF(ประเมินตัวชี้วัด!Q45="","",ประเมินตัวชี้วัด!Q45))</f>
        <v/>
      </c>
      <c r="T15" s="147" t="str">
        <f>IF($B$2=1,IF(ประเมินตัวชี้วัด!R15="","",ประเมินตัวชี้วัด!R15),IF(ประเมินตัวชี้วัด!R45="","",ประเมินตัวชี้วัด!R45))</f>
        <v/>
      </c>
      <c r="U15" s="147" t="str">
        <f>IF($B$2=1,IF(ประเมินตัวชี้วัด!S15="","",ประเมินตัวชี้วัด!S15),IF(ประเมินตัวชี้วัด!S45="","",ประเมินตัวชี้วัด!S45))</f>
        <v/>
      </c>
      <c r="V15" s="147" t="str">
        <f>IF($B$2=1,IF(ประเมินตัวชี้วัด!T15="","",ประเมินตัวชี้วัด!T15),IF(ประเมินตัวชี้วัด!T45="","",ประเมินตัวชี้วัด!T45))</f>
        <v/>
      </c>
      <c r="W15" s="147" t="str">
        <f>IF($B$2=1,IF(ประเมินตัวชี้วัด!U15="","",ประเมินตัวชี้วัด!U15),IF(ประเมินตัวชี้วัด!U45="","",ประเมินตัวชี้วัด!U45))</f>
        <v/>
      </c>
      <c r="X15" s="147" t="str">
        <f>IF($B$2=1,IF(ประเมินตัวชี้วัด!V15="","",ประเมินตัวชี้วัด!V15),IF(ประเมินตัวชี้วัด!V45="","",ประเมินตัวชี้วัด!V45))</f>
        <v/>
      </c>
      <c r="Y15" s="147" t="str">
        <f>IF($B$2=1,IF(ประเมินตัวชี้วัด!W15="","",ประเมินตัวชี้วัด!W15),IF(ประเมินตัวชี้วัด!W45="","",ประเมินตัวชี้วัด!W45))</f>
        <v/>
      </c>
      <c r="Z15" s="147" t="str">
        <f>IF($B$2=1,IF(ประเมินตัวชี้วัด!X15="","",ประเมินตัวชี้วัด!X15),IF(ประเมินตัวชี้วัด!X45="","",ประเมินตัวชี้วัด!X45))</f>
        <v/>
      </c>
      <c r="AA15" s="147" t="str">
        <f>IF($B$2=1,IF(ประเมินตัวชี้วัด!Y15="","",ประเมินตัวชี้วัด!Y15),IF(ประเมินตัวชี้วัด!Y45="","",ประเมินตัวชี้วัด!Y45))</f>
        <v/>
      </c>
      <c r="AB15" s="147" t="str">
        <f>IF($B$2=1,IF(ประเมินตัวชี้วัด!Z15="","",ประเมินตัวชี้วัด!Z15),IF(ประเมินตัวชี้วัด!Z45="","",ประเมินตัวชี้วัด!Z45))</f>
        <v/>
      </c>
      <c r="AC15" s="147" t="str">
        <f>IF($B$2=1,IF(ประเมินตัวชี้วัด!AA15="","",ประเมินตัวชี้วัด!AA15),IF(ประเมินตัวชี้วัด!AA45="","",ประเมินตัวชี้วัด!AA45))</f>
        <v/>
      </c>
      <c r="AD15" s="147" t="str">
        <f>IF($B$2=1,IF(ประเมินตัวชี้วัด!AB15="","",ประเมินตัวชี้วัด!AB15),IF(ประเมินตัวชี้วัด!AB45="","",ประเมินตัวชี้วัด!AB45))</f>
        <v/>
      </c>
      <c r="AE15" s="147" t="str">
        <f>IF($B$2=1,IF(ประเมินตัวชี้วัด!AC15="","",ประเมินตัวชี้วัด!AC15),IF(ประเมินตัวชี้วัด!AC45="","",ประเมินตัวชี้วัด!AC45))</f>
        <v/>
      </c>
      <c r="AF15" s="147" t="str">
        <f>IF($B$2=1,IF(ประเมินตัวชี้วัด!AD15="","",ประเมินตัวชี้วัด!AD15),IF(ประเมินตัวชี้วัด!AD45="","",ประเมินตัวชี้วัด!AD45))</f>
        <v/>
      </c>
      <c r="AG15" s="147" t="str">
        <f>IF($B$2=1,IF(ประเมินตัวชี้วัด!AE15="","",ประเมินตัวชี้วัด!AE15),IF(ประเมินตัวชี้วัด!AE45="","",ประเมินตัวชี้วัด!AE45))</f>
        <v/>
      </c>
      <c r="AH15" s="147" t="str">
        <f>IF($B$2=1,IF(ประเมินตัวชี้วัด!AF15="","",ประเมินตัวชี้วัด!AF15),IF(ประเมินตัวชี้วัด!AF45="","",ประเมินตัวชี้วัด!AF45))</f>
        <v/>
      </c>
      <c r="AI15" s="147" t="str">
        <f>IF($B$2=1,IF(ประเมินตัวชี้วัด!AG15="","",ประเมินตัวชี้วัด!AG15),IF(ประเมินตัวชี้วัด!AG45="","",ประเมินตัวชี้วัด!AG45))</f>
        <v/>
      </c>
      <c r="AJ15" s="147" t="str">
        <f>IF($B$2=1,IF(ประเมินตัวชี้วัด!AH15="","",ประเมินตัวชี้วัด!AH15),IF(ประเมินตัวชี้วัด!AH45="","",ประเมินตัวชี้วัด!AH45))</f>
        <v/>
      </c>
      <c r="AK15" s="147" t="str">
        <f>IF($B$2=1,IF(ประเมินตัวชี้วัด!AI15="","",ประเมินตัวชี้วัด!AI15),IF(ประเมินตัวชี้วัด!AI45="","",ประเมินตัวชี้วัด!AI45))</f>
        <v/>
      </c>
      <c r="AL15" s="147" t="str">
        <f>IF($B$2=1,IF(ประเมินตัวชี้วัด!AJ15="","",ประเมินตัวชี้วัด!AJ15),IF(ประเมินตัวชี้วัด!AJ45="","",ประเมินตัวชี้วัด!AJ45))</f>
        <v/>
      </c>
      <c r="AM15" s="147" t="str">
        <f>IF($B$2=1,IF(ประเมินตัวชี้วัด!AK15="","",ประเมินตัวชี้วัด!AK15),IF(ประเมินตัวชี้วัด!AK45="","",ประเมินตัวชี้วัด!AK45))</f>
        <v/>
      </c>
      <c r="AN15" s="147" t="str">
        <f>IF($B$2=1,IF(ประเมินตัวชี้วัด!AL15="","",ประเมินตัวชี้วัด!AL15),IF(ประเมินตัวชี้วัด!AL45="","",ประเมินตัวชี้วัด!AL45))</f>
        <v/>
      </c>
      <c r="AO15" s="147" t="str">
        <f>IF($B$2=1,IF(ประเมินตัวชี้วัด!AM15="","",ประเมินตัวชี้วัด!AM15),IF(ประเมินตัวชี้วัด!AM45="","",ประเมินตัวชี้วัด!AM45))</f>
        <v/>
      </c>
      <c r="AP15" s="147" t="str">
        <f>IF($B$2=1,IF(ประเมินตัวชี้วัด!AN15="","",ประเมินตัวชี้วัด!AN15),IF(ประเมินตัวชี้วัด!AN45="","",ประเมินตัวชี้วัด!AN45))</f>
        <v/>
      </c>
      <c r="AQ15" s="147" t="str">
        <f>IF($B$2=1,IF(ประเมินตัวชี้วัด!AO15="","",ประเมินตัวชี้วัด!AO15),IF(ประเมินตัวชี้วัด!AO45="","",ประเมินตัวชี้วัด!AO45))</f>
        <v/>
      </c>
      <c r="AR15" s="147" t="str">
        <f>IF($B$2=1,IF(ประเมินตัวชี้วัด!AP15="","",ประเมินตัวชี้วัด!AP15),IF(ประเมินตัวชี้วัด!AP45="","",ประเมินตัวชี้วัด!AP45))</f>
        <v/>
      </c>
      <c r="AS15" s="147" t="str">
        <f>IF($B$2=1,IF(ประเมินตัวชี้วัด!AQ15="","",ประเมินตัวชี้วัด!AQ15),IF(ประเมินตัวชี้วัด!AQ45="","",ประเมินตัวชี้วัด!AQ45))</f>
        <v/>
      </c>
      <c r="AT15" s="147" t="str">
        <f>IF($B$2=1,IF(ประเมินตัวชี้วัด!AR15="","",ประเมินตัวชี้วัด!AR15),IF(ประเมินตัวชี้วัด!AR45="","",ประเมินตัวชี้วัด!AR45))</f>
        <v/>
      </c>
      <c r="AU15" s="147" t="str">
        <f>IF($B$2=1,IF(ประเมินตัวชี้วัด!AS15="","",ประเมินตัวชี้วัด!AS15),IF(ประเมินตัวชี้วัด!AS45="","",ประเมินตัวชี้วัด!AS45))</f>
        <v/>
      </c>
      <c r="AV15" s="147" t="str">
        <f>IF($B$2=1,IF(ประเมินตัวชี้วัด!AT15="","",ประเมินตัวชี้วัด!AT15),IF(ประเมินตัวชี้วัด!AT45="","",ประเมินตัวชี้วัด!AT45))</f>
        <v/>
      </c>
      <c r="AW15" s="147" t="str">
        <f>IF($B$2=1,IF(ประเมินตัวชี้วัด!AU15="","",ประเมินตัวชี้วัด!AU15),IF(ประเมินตัวชี้วัด!AU45="","",ประเมินตัวชี้วัด!AU45))</f>
        <v/>
      </c>
      <c r="AX15" s="147" t="str">
        <f>IF($B$2=1,IF(ประเมินตัวชี้วัด!AV15="","",ประเมินตัวชี้วัด!AV15),IF(ประเมินตัวชี้วัด!AV45="","",ประเมินตัวชี้วัด!AV45))</f>
        <v/>
      </c>
      <c r="AY15" s="147" t="str">
        <f>IF($B$2=1,IF(ประเมินตัวชี้วัด!AW15="","",ประเมินตัวชี้วัด!AW15),IF(ประเมินตัวชี้วัด!AW45="","",ประเมินตัวชี้วัด!AW45))</f>
        <v/>
      </c>
      <c r="AZ15" s="147" t="str">
        <f>IF($B$2=1,IF(ประเมินตัวชี้วัด!AX15="","",ประเมินตัวชี้วัด!AX15),IF(ประเมินตัวชี้วัด!AX45="","",ประเมินตัวชี้วัด!AX45))</f>
        <v/>
      </c>
      <c r="BA15" s="147" t="str">
        <f>IF($B$2=1,IF(ประเมินตัวชี้วัด!AY15="","",ประเมินตัวชี้วัด!AY15),IF(ประเมินตัวชี้วัด!AY45="","",ประเมินตัวชี้วัด!AY45))</f>
        <v/>
      </c>
      <c r="BB15" s="147" t="str">
        <f>IF($B$2=1,IF(ประเมินตัวชี้วัด!AZ15="","",ประเมินตัวชี้วัด!AZ15),IF(ประเมินตัวชี้วัด!AZ45="","",ประเมินตัวชี้วัด!AZ45))</f>
        <v/>
      </c>
      <c r="BC15" s="147" t="str">
        <f>IF($B$2=1,IF(ประเมินตัวชี้วัด!BA15="","",ประเมินตัวชี้วัด!BA15),IF(ประเมินตัวชี้วัด!BA45="","",ประเมินตัวชี้วัด!BA45))</f>
        <v/>
      </c>
      <c r="BD15" s="147" t="str">
        <f>IF($B$2=1,IF(ประเมินตัวชี้วัด!BB15="","",ประเมินตัวชี้วัด!BB15),IF(ประเมินตัวชี้วัด!BB45="","",ประเมินตัวชี้วัด!BB45))</f>
        <v/>
      </c>
      <c r="BE15" s="151" t="str">
        <f>IF($B$2=1,IF(ประเมินตัวชี้วัด!BC15="","",ประเมินตัวชี้วัด!BC15),IF(ประเมินตัวชี้วัด!BC45="","",ประเมินตัวชี้วัด!BC45))</f>
        <v/>
      </c>
      <c r="BF15" s="151" t="str">
        <f>IF($B$2=1,IF(ประเมินตัวชี้วัด!BD15="","",ประเมินตัวชี้วัด!BD15),IF(ประเมินตัวชี้วัด!BD45="","",ประเมินตัวชี้วัด!BD45))</f>
        <v/>
      </c>
    </row>
    <row r="16" spans="1:58" ht="18" customHeight="1" x14ac:dyDescent="0.3">
      <c r="A16" s="146"/>
      <c r="B16" s="146"/>
      <c r="C16" s="146"/>
      <c r="D16" s="200">
        <f t="shared" si="3"/>
        <v>12</v>
      </c>
      <c r="E16" s="145" t="str">
        <f>IF($B$2=1,IF(ประเมินตัวชี้วัด!C16="","",ประเมินตัวชี้วัด!C16),IF(ประเมินตัวชี้วัด!C46="","",ประเมินตัวชี้วัด!C46))</f>
        <v/>
      </c>
      <c r="F16" s="153"/>
      <c r="G16" s="147" t="str">
        <f>IF($B$2=1,IF(ประเมินตัวชี้วัด!E16="","",ประเมินตัวชี้วัด!E16),IF(ประเมินตัวชี้วัด!E46="","",ประเมินตัวชี้วัด!E46))</f>
        <v/>
      </c>
      <c r="H16" s="147" t="str">
        <f>IF($B$2=1,IF(ประเมินตัวชี้วัด!F16="","",ประเมินตัวชี้วัด!F16),IF(ประเมินตัวชี้วัด!F46="","",ประเมินตัวชี้วัด!F46))</f>
        <v/>
      </c>
      <c r="I16" s="147" t="str">
        <f>IF($B$2=1,IF(ประเมินตัวชี้วัด!G16="","",ประเมินตัวชี้วัด!G16),IF(ประเมินตัวชี้วัด!G46="","",ประเมินตัวชี้วัด!G46))</f>
        <v/>
      </c>
      <c r="J16" s="147" t="str">
        <f>IF($B$2=1,IF(ประเมินตัวชี้วัด!H16="","",ประเมินตัวชี้วัด!H16),IF(ประเมินตัวชี้วัด!H46="","",ประเมินตัวชี้วัด!H46))</f>
        <v/>
      </c>
      <c r="K16" s="147" t="str">
        <f>IF($B$2=1,IF(ประเมินตัวชี้วัด!I16="","",ประเมินตัวชี้วัด!I16),IF(ประเมินตัวชี้วัด!I46="","",ประเมินตัวชี้วัด!I46))</f>
        <v/>
      </c>
      <c r="L16" s="147" t="str">
        <f>IF($B$2=1,IF(ประเมินตัวชี้วัด!J16="","",ประเมินตัวชี้วัด!J16),IF(ประเมินตัวชี้วัด!J46="","",ประเมินตัวชี้วัด!J46))</f>
        <v/>
      </c>
      <c r="M16" s="147" t="str">
        <f>IF($B$2=1,IF(ประเมินตัวชี้วัด!K16="","",ประเมินตัวชี้วัด!K16),IF(ประเมินตัวชี้วัด!K46="","",ประเมินตัวชี้วัด!K46))</f>
        <v/>
      </c>
      <c r="N16" s="147" t="str">
        <f>IF($B$2=1,IF(ประเมินตัวชี้วัด!L16="","",ประเมินตัวชี้วัด!L16),IF(ประเมินตัวชี้วัด!L46="","",ประเมินตัวชี้วัด!L46))</f>
        <v/>
      </c>
      <c r="O16" s="147" t="str">
        <f>IF($B$2=1,IF(ประเมินตัวชี้วัด!M16="","",ประเมินตัวชี้วัด!M16),IF(ประเมินตัวชี้วัด!M46="","",ประเมินตัวชี้วัด!M46))</f>
        <v/>
      </c>
      <c r="P16" s="147" t="str">
        <f>IF($B$2=1,IF(ประเมินตัวชี้วัด!N16="","",ประเมินตัวชี้วัด!N16),IF(ประเมินตัวชี้วัด!N46="","",ประเมินตัวชี้วัด!N46))</f>
        <v/>
      </c>
      <c r="Q16" s="147" t="str">
        <f>IF($B$2=1,IF(ประเมินตัวชี้วัด!O16="","",ประเมินตัวชี้วัด!O16),IF(ประเมินตัวชี้วัด!O46="","",ประเมินตัวชี้วัด!O46))</f>
        <v/>
      </c>
      <c r="R16" s="147" t="str">
        <f>IF($B$2=1,IF(ประเมินตัวชี้วัด!P16="","",ประเมินตัวชี้วัด!P16),IF(ประเมินตัวชี้วัด!P46="","",ประเมินตัวชี้วัด!P46))</f>
        <v/>
      </c>
      <c r="S16" s="147" t="str">
        <f>IF($B$2=1,IF(ประเมินตัวชี้วัด!Q16="","",ประเมินตัวชี้วัด!Q16),IF(ประเมินตัวชี้วัด!Q46="","",ประเมินตัวชี้วัด!Q46))</f>
        <v/>
      </c>
      <c r="T16" s="147" t="str">
        <f>IF($B$2=1,IF(ประเมินตัวชี้วัด!R16="","",ประเมินตัวชี้วัด!R16),IF(ประเมินตัวชี้วัด!R46="","",ประเมินตัวชี้วัด!R46))</f>
        <v/>
      </c>
      <c r="U16" s="147" t="str">
        <f>IF($B$2=1,IF(ประเมินตัวชี้วัด!S16="","",ประเมินตัวชี้วัด!S16),IF(ประเมินตัวชี้วัด!S46="","",ประเมินตัวชี้วัด!S46))</f>
        <v/>
      </c>
      <c r="V16" s="147" t="str">
        <f>IF($B$2=1,IF(ประเมินตัวชี้วัด!T16="","",ประเมินตัวชี้วัด!T16),IF(ประเมินตัวชี้วัด!T46="","",ประเมินตัวชี้วัด!T46))</f>
        <v/>
      </c>
      <c r="W16" s="147" t="str">
        <f>IF($B$2=1,IF(ประเมินตัวชี้วัด!U16="","",ประเมินตัวชี้วัด!U16),IF(ประเมินตัวชี้วัด!U46="","",ประเมินตัวชี้วัด!U46))</f>
        <v/>
      </c>
      <c r="X16" s="147" t="str">
        <f>IF($B$2=1,IF(ประเมินตัวชี้วัด!V16="","",ประเมินตัวชี้วัด!V16),IF(ประเมินตัวชี้วัด!V46="","",ประเมินตัวชี้วัด!V46))</f>
        <v/>
      </c>
      <c r="Y16" s="147" t="str">
        <f>IF($B$2=1,IF(ประเมินตัวชี้วัด!W16="","",ประเมินตัวชี้วัด!W16),IF(ประเมินตัวชี้วัด!W46="","",ประเมินตัวชี้วัด!W46))</f>
        <v/>
      </c>
      <c r="Z16" s="147" t="str">
        <f>IF($B$2=1,IF(ประเมินตัวชี้วัด!X16="","",ประเมินตัวชี้วัด!X16),IF(ประเมินตัวชี้วัด!X46="","",ประเมินตัวชี้วัด!X46))</f>
        <v/>
      </c>
      <c r="AA16" s="147" t="str">
        <f>IF($B$2=1,IF(ประเมินตัวชี้วัด!Y16="","",ประเมินตัวชี้วัด!Y16),IF(ประเมินตัวชี้วัด!Y46="","",ประเมินตัวชี้วัด!Y46))</f>
        <v/>
      </c>
      <c r="AB16" s="147" t="str">
        <f>IF($B$2=1,IF(ประเมินตัวชี้วัด!Z16="","",ประเมินตัวชี้วัด!Z16),IF(ประเมินตัวชี้วัด!Z46="","",ประเมินตัวชี้วัด!Z46))</f>
        <v/>
      </c>
      <c r="AC16" s="147" t="str">
        <f>IF($B$2=1,IF(ประเมินตัวชี้วัด!AA16="","",ประเมินตัวชี้วัด!AA16),IF(ประเมินตัวชี้วัด!AA46="","",ประเมินตัวชี้วัด!AA46))</f>
        <v/>
      </c>
      <c r="AD16" s="147" t="str">
        <f>IF($B$2=1,IF(ประเมินตัวชี้วัด!AB16="","",ประเมินตัวชี้วัด!AB16),IF(ประเมินตัวชี้วัด!AB46="","",ประเมินตัวชี้วัด!AB46))</f>
        <v/>
      </c>
      <c r="AE16" s="147" t="str">
        <f>IF($B$2=1,IF(ประเมินตัวชี้วัด!AC16="","",ประเมินตัวชี้วัด!AC16),IF(ประเมินตัวชี้วัด!AC46="","",ประเมินตัวชี้วัด!AC46))</f>
        <v/>
      </c>
      <c r="AF16" s="147" t="str">
        <f>IF($B$2=1,IF(ประเมินตัวชี้วัด!AD16="","",ประเมินตัวชี้วัด!AD16),IF(ประเมินตัวชี้วัด!AD46="","",ประเมินตัวชี้วัด!AD46))</f>
        <v/>
      </c>
      <c r="AG16" s="147" t="str">
        <f>IF($B$2=1,IF(ประเมินตัวชี้วัด!AE16="","",ประเมินตัวชี้วัด!AE16),IF(ประเมินตัวชี้วัด!AE46="","",ประเมินตัวชี้วัด!AE46))</f>
        <v/>
      </c>
      <c r="AH16" s="147" t="str">
        <f>IF($B$2=1,IF(ประเมินตัวชี้วัด!AF16="","",ประเมินตัวชี้วัด!AF16),IF(ประเมินตัวชี้วัด!AF46="","",ประเมินตัวชี้วัด!AF46))</f>
        <v/>
      </c>
      <c r="AI16" s="147" t="str">
        <f>IF($B$2=1,IF(ประเมินตัวชี้วัด!AG16="","",ประเมินตัวชี้วัด!AG16),IF(ประเมินตัวชี้วัด!AG46="","",ประเมินตัวชี้วัด!AG46))</f>
        <v/>
      </c>
      <c r="AJ16" s="147" t="str">
        <f>IF($B$2=1,IF(ประเมินตัวชี้วัด!AH16="","",ประเมินตัวชี้วัด!AH16),IF(ประเมินตัวชี้วัด!AH46="","",ประเมินตัวชี้วัด!AH46))</f>
        <v/>
      </c>
      <c r="AK16" s="147" t="str">
        <f>IF($B$2=1,IF(ประเมินตัวชี้วัด!AI16="","",ประเมินตัวชี้วัด!AI16),IF(ประเมินตัวชี้วัด!AI46="","",ประเมินตัวชี้วัด!AI46))</f>
        <v/>
      </c>
      <c r="AL16" s="147" t="str">
        <f>IF($B$2=1,IF(ประเมินตัวชี้วัด!AJ16="","",ประเมินตัวชี้วัด!AJ16),IF(ประเมินตัวชี้วัด!AJ46="","",ประเมินตัวชี้วัด!AJ46))</f>
        <v/>
      </c>
      <c r="AM16" s="147" t="str">
        <f>IF($B$2=1,IF(ประเมินตัวชี้วัด!AK16="","",ประเมินตัวชี้วัด!AK16),IF(ประเมินตัวชี้วัด!AK46="","",ประเมินตัวชี้วัด!AK46))</f>
        <v/>
      </c>
      <c r="AN16" s="147" t="str">
        <f>IF($B$2=1,IF(ประเมินตัวชี้วัด!AL16="","",ประเมินตัวชี้วัด!AL16),IF(ประเมินตัวชี้วัด!AL46="","",ประเมินตัวชี้วัด!AL46))</f>
        <v/>
      </c>
      <c r="AO16" s="147" t="str">
        <f>IF($B$2=1,IF(ประเมินตัวชี้วัด!AM16="","",ประเมินตัวชี้วัด!AM16),IF(ประเมินตัวชี้วัด!AM46="","",ประเมินตัวชี้วัด!AM46))</f>
        <v/>
      </c>
      <c r="AP16" s="147" t="str">
        <f>IF($B$2=1,IF(ประเมินตัวชี้วัด!AN16="","",ประเมินตัวชี้วัด!AN16),IF(ประเมินตัวชี้วัด!AN46="","",ประเมินตัวชี้วัด!AN46))</f>
        <v/>
      </c>
      <c r="AQ16" s="147" t="str">
        <f>IF($B$2=1,IF(ประเมินตัวชี้วัด!AO16="","",ประเมินตัวชี้วัด!AO16),IF(ประเมินตัวชี้วัด!AO46="","",ประเมินตัวชี้วัด!AO46))</f>
        <v/>
      </c>
      <c r="AR16" s="147" t="str">
        <f>IF($B$2=1,IF(ประเมินตัวชี้วัด!AP16="","",ประเมินตัวชี้วัด!AP16),IF(ประเมินตัวชี้วัด!AP46="","",ประเมินตัวชี้วัด!AP46))</f>
        <v/>
      </c>
      <c r="AS16" s="147" t="str">
        <f>IF($B$2=1,IF(ประเมินตัวชี้วัด!AQ16="","",ประเมินตัวชี้วัด!AQ16),IF(ประเมินตัวชี้วัด!AQ46="","",ประเมินตัวชี้วัด!AQ46))</f>
        <v/>
      </c>
      <c r="AT16" s="147" t="str">
        <f>IF($B$2=1,IF(ประเมินตัวชี้วัด!AR16="","",ประเมินตัวชี้วัด!AR16),IF(ประเมินตัวชี้วัด!AR46="","",ประเมินตัวชี้วัด!AR46))</f>
        <v/>
      </c>
      <c r="AU16" s="147" t="str">
        <f>IF($B$2=1,IF(ประเมินตัวชี้วัด!AS16="","",ประเมินตัวชี้วัด!AS16),IF(ประเมินตัวชี้วัด!AS46="","",ประเมินตัวชี้วัด!AS46))</f>
        <v/>
      </c>
      <c r="AV16" s="147" t="str">
        <f>IF($B$2=1,IF(ประเมินตัวชี้วัด!AT16="","",ประเมินตัวชี้วัด!AT16),IF(ประเมินตัวชี้วัด!AT46="","",ประเมินตัวชี้วัด!AT46))</f>
        <v/>
      </c>
      <c r="AW16" s="147" t="str">
        <f>IF($B$2=1,IF(ประเมินตัวชี้วัด!AU16="","",ประเมินตัวชี้วัด!AU16),IF(ประเมินตัวชี้วัด!AU46="","",ประเมินตัวชี้วัด!AU46))</f>
        <v/>
      </c>
      <c r="AX16" s="147" t="str">
        <f>IF($B$2=1,IF(ประเมินตัวชี้วัด!AV16="","",ประเมินตัวชี้วัด!AV16),IF(ประเมินตัวชี้วัด!AV46="","",ประเมินตัวชี้วัด!AV46))</f>
        <v/>
      </c>
      <c r="AY16" s="147" t="str">
        <f>IF($B$2=1,IF(ประเมินตัวชี้วัด!AW16="","",ประเมินตัวชี้วัด!AW16),IF(ประเมินตัวชี้วัด!AW46="","",ประเมินตัวชี้วัด!AW46))</f>
        <v/>
      </c>
      <c r="AZ16" s="147" t="str">
        <f>IF($B$2=1,IF(ประเมินตัวชี้วัด!AX16="","",ประเมินตัวชี้วัด!AX16),IF(ประเมินตัวชี้วัด!AX46="","",ประเมินตัวชี้วัด!AX46))</f>
        <v/>
      </c>
      <c r="BA16" s="147" t="str">
        <f>IF($B$2=1,IF(ประเมินตัวชี้วัด!AY16="","",ประเมินตัวชี้วัด!AY16),IF(ประเมินตัวชี้วัด!AY46="","",ประเมินตัวชี้วัด!AY46))</f>
        <v/>
      </c>
      <c r="BB16" s="147" t="str">
        <f>IF($B$2=1,IF(ประเมินตัวชี้วัด!AZ16="","",ประเมินตัวชี้วัด!AZ16),IF(ประเมินตัวชี้วัด!AZ46="","",ประเมินตัวชี้วัด!AZ46))</f>
        <v/>
      </c>
      <c r="BC16" s="147" t="str">
        <f>IF($B$2=1,IF(ประเมินตัวชี้วัด!BA16="","",ประเมินตัวชี้วัด!BA16),IF(ประเมินตัวชี้วัด!BA46="","",ประเมินตัวชี้วัด!BA46))</f>
        <v/>
      </c>
      <c r="BD16" s="147" t="str">
        <f>IF($B$2=1,IF(ประเมินตัวชี้วัด!BB16="","",ประเมินตัวชี้วัด!BB16),IF(ประเมินตัวชี้วัด!BB46="","",ประเมินตัวชี้วัด!BB46))</f>
        <v/>
      </c>
      <c r="BE16" s="151" t="str">
        <f>IF($B$2=1,IF(ประเมินตัวชี้วัด!BC16="","",ประเมินตัวชี้วัด!BC16),IF(ประเมินตัวชี้วัด!BC46="","",ประเมินตัวชี้วัด!BC46))</f>
        <v/>
      </c>
      <c r="BF16" s="151" t="str">
        <f>IF($B$2=1,IF(ประเมินตัวชี้วัด!BD16="","",ประเมินตัวชี้วัด!BD16),IF(ประเมินตัวชี้วัด!BD46="","",ประเมินตัวชี้วัด!BD46))</f>
        <v/>
      </c>
    </row>
    <row r="17" spans="1:58" ht="18" customHeight="1" x14ac:dyDescent="0.3">
      <c r="A17" s="146"/>
      <c r="B17" s="146"/>
      <c r="C17" s="146"/>
      <c r="D17" s="200">
        <f t="shared" si="3"/>
        <v>13</v>
      </c>
      <c r="E17" s="145" t="str">
        <f>IF($B$2=1,IF(ประเมินตัวชี้วัด!C17="","",ประเมินตัวชี้วัด!C17),IF(ประเมินตัวชี้วัด!C47="","",ประเมินตัวชี้วัด!C47))</f>
        <v/>
      </c>
      <c r="F17" s="153"/>
      <c r="G17" s="147" t="str">
        <f>IF($B$2=1,IF(ประเมินตัวชี้วัด!E17="","",ประเมินตัวชี้วัด!E17),IF(ประเมินตัวชี้วัด!E47="","",ประเมินตัวชี้วัด!E47))</f>
        <v/>
      </c>
      <c r="H17" s="147" t="str">
        <f>IF($B$2=1,IF(ประเมินตัวชี้วัด!F17="","",ประเมินตัวชี้วัด!F17),IF(ประเมินตัวชี้วัด!F47="","",ประเมินตัวชี้วัด!F47))</f>
        <v/>
      </c>
      <c r="I17" s="147" t="str">
        <f>IF($B$2=1,IF(ประเมินตัวชี้วัด!G17="","",ประเมินตัวชี้วัด!G17),IF(ประเมินตัวชี้วัด!G47="","",ประเมินตัวชี้วัด!G47))</f>
        <v/>
      </c>
      <c r="J17" s="147" t="str">
        <f>IF($B$2=1,IF(ประเมินตัวชี้วัด!H17="","",ประเมินตัวชี้วัด!H17),IF(ประเมินตัวชี้วัด!H47="","",ประเมินตัวชี้วัด!H47))</f>
        <v/>
      </c>
      <c r="K17" s="147" t="str">
        <f>IF($B$2=1,IF(ประเมินตัวชี้วัด!I17="","",ประเมินตัวชี้วัด!I17),IF(ประเมินตัวชี้วัด!I47="","",ประเมินตัวชี้วัด!I47))</f>
        <v/>
      </c>
      <c r="L17" s="147" t="str">
        <f>IF($B$2=1,IF(ประเมินตัวชี้วัด!J17="","",ประเมินตัวชี้วัด!J17),IF(ประเมินตัวชี้วัด!J47="","",ประเมินตัวชี้วัด!J47))</f>
        <v/>
      </c>
      <c r="M17" s="147" t="str">
        <f>IF($B$2=1,IF(ประเมินตัวชี้วัด!K17="","",ประเมินตัวชี้วัด!K17),IF(ประเมินตัวชี้วัด!K47="","",ประเมินตัวชี้วัด!K47))</f>
        <v/>
      </c>
      <c r="N17" s="147" t="str">
        <f>IF($B$2=1,IF(ประเมินตัวชี้วัด!L17="","",ประเมินตัวชี้วัด!L17),IF(ประเมินตัวชี้วัด!L47="","",ประเมินตัวชี้วัด!L47))</f>
        <v/>
      </c>
      <c r="O17" s="147" t="str">
        <f>IF($B$2=1,IF(ประเมินตัวชี้วัด!M17="","",ประเมินตัวชี้วัด!M17),IF(ประเมินตัวชี้วัด!M47="","",ประเมินตัวชี้วัด!M47))</f>
        <v/>
      </c>
      <c r="P17" s="147" t="str">
        <f>IF($B$2=1,IF(ประเมินตัวชี้วัด!N17="","",ประเมินตัวชี้วัด!N17),IF(ประเมินตัวชี้วัด!N47="","",ประเมินตัวชี้วัด!N47))</f>
        <v/>
      </c>
      <c r="Q17" s="147" t="str">
        <f>IF($B$2=1,IF(ประเมินตัวชี้วัด!O17="","",ประเมินตัวชี้วัด!O17),IF(ประเมินตัวชี้วัด!O47="","",ประเมินตัวชี้วัด!O47))</f>
        <v/>
      </c>
      <c r="R17" s="147" t="str">
        <f>IF($B$2=1,IF(ประเมินตัวชี้วัด!P17="","",ประเมินตัวชี้วัด!P17),IF(ประเมินตัวชี้วัด!P47="","",ประเมินตัวชี้วัด!P47))</f>
        <v/>
      </c>
      <c r="S17" s="147" t="str">
        <f>IF($B$2=1,IF(ประเมินตัวชี้วัด!Q17="","",ประเมินตัวชี้วัด!Q17),IF(ประเมินตัวชี้วัด!Q47="","",ประเมินตัวชี้วัด!Q47))</f>
        <v/>
      </c>
      <c r="T17" s="147" t="str">
        <f>IF($B$2=1,IF(ประเมินตัวชี้วัด!R17="","",ประเมินตัวชี้วัด!R17),IF(ประเมินตัวชี้วัด!R47="","",ประเมินตัวชี้วัด!R47))</f>
        <v/>
      </c>
      <c r="U17" s="147" t="str">
        <f>IF($B$2=1,IF(ประเมินตัวชี้วัด!S17="","",ประเมินตัวชี้วัด!S17),IF(ประเมินตัวชี้วัด!S47="","",ประเมินตัวชี้วัด!S47))</f>
        <v/>
      </c>
      <c r="V17" s="147" t="str">
        <f>IF($B$2=1,IF(ประเมินตัวชี้วัด!T17="","",ประเมินตัวชี้วัด!T17),IF(ประเมินตัวชี้วัด!T47="","",ประเมินตัวชี้วัด!T47))</f>
        <v/>
      </c>
      <c r="W17" s="147" t="str">
        <f>IF($B$2=1,IF(ประเมินตัวชี้วัด!U17="","",ประเมินตัวชี้วัด!U17),IF(ประเมินตัวชี้วัด!U47="","",ประเมินตัวชี้วัด!U47))</f>
        <v/>
      </c>
      <c r="X17" s="147" t="str">
        <f>IF($B$2=1,IF(ประเมินตัวชี้วัด!V17="","",ประเมินตัวชี้วัด!V17),IF(ประเมินตัวชี้วัด!V47="","",ประเมินตัวชี้วัด!V47))</f>
        <v/>
      </c>
      <c r="Y17" s="147" t="str">
        <f>IF($B$2=1,IF(ประเมินตัวชี้วัด!W17="","",ประเมินตัวชี้วัด!W17),IF(ประเมินตัวชี้วัด!W47="","",ประเมินตัวชี้วัด!W47))</f>
        <v/>
      </c>
      <c r="Z17" s="147" t="str">
        <f>IF($B$2=1,IF(ประเมินตัวชี้วัด!X17="","",ประเมินตัวชี้วัด!X17),IF(ประเมินตัวชี้วัด!X47="","",ประเมินตัวชี้วัด!X47))</f>
        <v/>
      </c>
      <c r="AA17" s="147" t="str">
        <f>IF($B$2=1,IF(ประเมินตัวชี้วัด!Y17="","",ประเมินตัวชี้วัด!Y17),IF(ประเมินตัวชี้วัด!Y47="","",ประเมินตัวชี้วัด!Y47))</f>
        <v/>
      </c>
      <c r="AB17" s="147" t="str">
        <f>IF($B$2=1,IF(ประเมินตัวชี้วัด!Z17="","",ประเมินตัวชี้วัด!Z17),IF(ประเมินตัวชี้วัด!Z47="","",ประเมินตัวชี้วัด!Z47))</f>
        <v/>
      </c>
      <c r="AC17" s="147" t="str">
        <f>IF($B$2=1,IF(ประเมินตัวชี้วัด!AA17="","",ประเมินตัวชี้วัด!AA17),IF(ประเมินตัวชี้วัด!AA47="","",ประเมินตัวชี้วัด!AA47))</f>
        <v/>
      </c>
      <c r="AD17" s="147" t="str">
        <f>IF($B$2=1,IF(ประเมินตัวชี้วัด!AB17="","",ประเมินตัวชี้วัด!AB17),IF(ประเมินตัวชี้วัด!AB47="","",ประเมินตัวชี้วัด!AB47))</f>
        <v/>
      </c>
      <c r="AE17" s="147" t="str">
        <f>IF($B$2=1,IF(ประเมินตัวชี้วัด!AC17="","",ประเมินตัวชี้วัด!AC17),IF(ประเมินตัวชี้วัด!AC47="","",ประเมินตัวชี้วัด!AC47))</f>
        <v/>
      </c>
      <c r="AF17" s="147" t="str">
        <f>IF($B$2=1,IF(ประเมินตัวชี้วัด!AD17="","",ประเมินตัวชี้วัด!AD17),IF(ประเมินตัวชี้วัด!AD47="","",ประเมินตัวชี้วัด!AD47))</f>
        <v/>
      </c>
      <c r="AG17" s="147" t="str">
        <f>IF($B$2=1,IF(ประเมินตัวชี้วัด!AE17="","",ประเมินตัวชี้วัด!AE17),IF(ประเมินตัวชี้วัด!AE47="","",ประเมินตัวชี้วัด!AE47))</f>
        <v/>
      </c>
      <c r="AH17" s="147" t="str">
        <f>IF($B$2=1,IF(ประเมินตัวชี้วัด!AF17="","",ประเมินตัวชี้วัด!AF17),IF(ประเมินตัวชี้วัด!AF47="","",ประเมินตัวชี้วัด!AF47))</f>
        <v/>
      </c>
      <c r="AI17" s="147" t="str">
        <f>IF($B$2=1,IF(ประเมินตัวชี้วัด!AG17="","",ประเมินตัวชี้วัด!AG17),IF(ประเมินตัวชี้วัด!AG47="","",ประเมินตัวชี้วัด!AG47))</f>
        <v/>
      </c>
      <c r="AJ17" s="147" t="str">
        <f>IF($B$2=1,IF(ประเมินตัวชี้วัด!AH17="","",ประเมินตัวชี้วัด!AH17),IF(ประเมินตัวชี้วัด!AH47="","",ประเมินตัวชี้วัด!AH47))</f>
        <v/>
      </c>
      <c r="AK17" s="147" t="str">
        <f>IF($B$2=1,IF(ประเมินตัวชี้วัด!AI17="","",ประเมินตัวชี้วัด!AI17),IF(ประเมินตัวชี้วัด!AI47="","",ประเมินตัวชี้วัด!AI47))</f>
        <v/>
      </c>
      <c r="AL17" s="147" t="str">
        <f>IF($B$2=1,IF(ประเมินตัวชี้วัด!AJ17="","",ประเมินตัวชี้วัด!AJ17),IF(ประเมินตัวชี้วัด!AJ47="","",ประเมินตัวชี้วัด!AJ47))</f>
        <v/>
      </c>
      <c r="AM17" s="147" t="str">
        <f>IF($B$2=1,IF(ประเมินตัวชี้วัด!AK17="","",ประเมินตัวชี้วัด!AK17),IF(ประเมินตัวชี้วัด!AK47="","",ประเมินตัวชี้วัด!AK47))</f>
        <v/>
      </c>
      <c r="AN17" s="147" t="str">
        <f>IF($B$2=1,IF(ประเมินตัวชี้วัด!AL17="","",ประเมินตัวชี้วัด!AL17),IF(ประเมินตัวชี้วัด!AL47="","",ประเมินตัวชี้วัด!AL47))</f>
        <v/>
      </c>
      <c r="AO17" s="147" t="str">
        <f>IF($B$2=1,IF(ประเมินตัวชี้วัด!AM17="","",ประเมินตัวชี้วัด!AM17),IF(ประเมินตัวชี้วัด!AM47="","",ประเมินตัวชี้วัด!AM47))</f>
        <v/>
      </c>
      <c r="AP17" s="147" t="str">
        <f>IF($B$2=1,IF(ประเมินตัวชี้วัด!AN17="","",ประเมินตัวชี้วัด!AN17),IF(ประเมินตัวชี้วัด!AN47="","",ประเมินตัวชี้วัด!AN47))</f>
        <v/>
      </c>
      <c r="AQ17" s="147" t="str">
        <f>IF($B$2=1,IF(ประเมินตัวชี้วัด!AO17="","",ประเมินตัวชี้วัด!AO17),IF(ประเมินตัวชี้วัด!AO47="","",ประเมินตัวชี้วัด!AO47))</f>
        <v/>
      </c>
      <c r="AR17" s="147" t="str">
        <f>IF($B$2=1,IF(ประเมินตัวชี้วัด!AP17="","",ประเมินตัวชี้วัด!AP17),IF(ประเมินตัวชี้วัด!AP47="","",ประเมินตัวชี้วัด!AP47))</f>
        <v/>
      </c>
      <c r="AS17" s="147" t="str">
        <f>IF($B$2=1,IF(ประเมินตัวชี้วัด!AQ17="","",ประเมินตัวชี้วัด!AQ17),IF(ประเมินตัวชี้วัด!AQ47="","",ประเมินตัวชี้วัด!AQ47))</f>
        <v/>
      </c>
      <c r="AT17" s="147" t="str">
        <f>IF($B$2=1,IF(ประเมินตัวชี้วัด!AR17="","",ประเมินตัวชี้วัด!AR17),IF(ประเมินตัวชี้วัด!AR47="","",ประเมินตัวชี้วัด!AR47))</f>
        <v/>
      </c>
      <c r="AU17" s="147" t="str">
        <f>IF($B$2=1,IF(ประเมินตัวชี้วัด!AS17="","",ประเมินตัวชี้วัด!AS17),IF(ประเมินตัวชี้วัด!AS47="","",ประเมินตัวชี้วัด!AS47))</f>
        <v/>
      </c>
      <c r="AV17" s="147" t="str">
        <f>IF($B$2=1,IF(ประเมินตัวชี้วัด!AT17="","",ประเมินตัวชี้วัด!AT17),IF(ประเมินตัวชี้วัด!AT47="","",ประเมินตัวชี้วัด!AT47))</f>
        <v/>
      </c>
      <c r="AW17" s="147" t="str">
        <f>IF($B$2=1,IF(ประเมินตัวชี้วัด!AU17="","",ประเมินตัวชี้วัด!AU17),IF(ประเมินตัวชี้วัด!AU47="","",ประเมินตัวชี้วัด!AU47))</f>
        <v/>
      </c>
      <c r="AX17" s="147" t="str">
        <f>IF($B$2=1,IF(ประเมินตัวชี้วัด!AV17="","",ประเมินตัวชี้วัด!AV17),IF(ประเมินตัวชี้วัด!AV47="","",ประเมินตัวชี้วัด!AV47))</f>
        <v/>
      </c>
      <c r="AY17" s="147" t="str">
        <f>IF($B$2=1,IF(ประเมินตัวชี้วัด!AW17="","",ประเมินตัวชี้วัด!AW17),IF(ประเมินตัวชี้วัด!AW47="","",ประเมินตัวชี้วัด!AW47))</f>
        <v/>
      </c>
      <c r="AZ17" s="147" t="str">
        <f>IF($B$2=1,IF(ประเมินตัวชี้วัด!AX17="","",ประเมินตัวชี้วัด!AX17),IF(ประเมินตัวชี้วัด!AX47="","",ประเมินตัวชี้วัด!AX47))</f>
        <v/>
      </c>
      <c r="BA17" s="147" t="str">
        <f>IF($B$2=1,IF(ประเมินตัวชี้วัด!AY17="","",ประเมินตัวชี้วัด!AY17),IF(ประเมินตัวชี้วัด!AY47="","",ประเมินตัวชี้วัด!AY47))</f>
        <v/>
      </c>
      <c r="BB17" s="147" t="str">
        <f>IF($B$2=1,IF(ประเมินตัวชี้วัด!AZ17="","",ประเมินตัวชี้วัด!AZ17),IF(ประเมินตัวชี้วัด!AZ47="","",ประเมินตัวชี้วัด!AZ47))</f>
        <v/>
      </c>
      <c r="BC17" s="147" t="str">
        <f>IF($B$2=1,IF(ประเมินตัวชี้วัด!BA17="","",ประเมินตัวชี้วัด!BA17),IF(ประเมินตัวชี้วัด!BA47="","",ประเมินตัวชี้วัด!BA47))</f>
        <v/>
      </c>
      <c r="BD17" s="147" t="str">
        <f>IF($B$2=1,IF(ประเมินตัวชี้วัด!BB17="","",ประเมินตัวชี้วัด!BB17),IF(ประเมินตัวชี้วัด!BB47="","",ประเมินตัวชี้วัด!BB47))</f>
        <v/>
      </c>
      <c r="BE17" s="151" t="str">
        <f>IF($B$2=1,IF(ประเมินตัวชี้วัด!BC17="","",ประเมินตัวชี้วัด!BC17),IF(ประเมินตัวชี้วัด!BC47="","",ประเมินตัวชี้วัด!BC47))</f>
        <v/>
      </c>
      <c r="BF17" s="151" t="str">
        <f>IF($B$2=1,IF(ประเมินตัวชี้วัด!BD17="","",ประเมินตัวชี้วัด!BD17),IF(ประเมินตัวชี้วัด!BD47="","",ประเมินตัวชี้วัด!BD47))</f>
        <v/>
      </c>
    </row>
    <row r="18" spans="1:58" ht="18" customHeight="1" x14ac:dyDescent="0.3">
      <c r="A18" s="146"/>
      <c r="B18" s="146"/>
      <c r="C18" s="146"/>
      <c r="D18" s="200">
        <f t="shared" si="3"/>
        <v>14</v>
      </c>
      <c r="E18" s="145" t="str">
        <f>IF($B$2=1,IF(ประเมินตัวชี้วัด!C18="","",ประเมินตัวชี้วัด!C18),IF(ประเมินตัวชี้วัด!C48="","",ประเมินตัวชี้วัด!C48))</f>
        <v/>
      </c>
      <c r="F18" s="153"/>
      <c r="G18" s="147" t="str">
        <f>IF($B$2=1,IF(ประเมินตัวชี้วัด!E18="","",ประเมินตัวชี้วัด!E18),IF(ประเมินตัวชี้วัด!E48="","",ประเมินตัวชี้วัด!E48))</f>
        <v/>
      </c>
      <c r="H18" s="147" t="str">
        <f>IF($B$2=1,IF(ประเมินตัวชี้วัด!F18="","",ประเมินตัวชี้วัด!F18),IF(ประเมินตัวชี้วัด!F48="","",ประเมินตัวชี้วัด!F48))</f>
        <v/>
      </c>
      <c r="I18" s="147" t="str">
        <f>IF($B$2=1,IF(ประเมินตัวชี้วัด!G18="","",ประเมินตัวชี้วัด!G18),IF(ประเมินตัวชี้วัด!G48="","",ประเมินตัวชี้วัด!G48))</f>
        <v/>
      </c>
      <c r="J18" s="147" t="str">
        <f>IF($B$2=1,IF(ประเมินตัวชี้วัด!H18="","",ประเมินตัวชี้วัด!H18),IF(ประเมินตัวชี้วัด!H48="","",ประเมินตัวชี้วัด!H48))</f>
        <v/>
      </c>
      <c r="K18" s="147" t="str">
        <f>IF($B$2=1,IF(ประเมินตัวชี้วัด!I18="","",ประเมินตัวชี้วัด!I18),IF(ประเมินตัวชี้วัด!I48="","",ประเมินตัวชี้วัด!I48))</f>
        <v/>
      </c>
      <c r="L18" s="147" t="str">
        <f>IF($B$2=1,IF(ประเมินตัวชี้วัด!J18="","",ประเมินตัวชี้วัด!J18),IF(ประเมินตัวชี้วัด!J48="","",ประเมินตัวชี้วัด!J48))</f>
        <v/>
      </c>
      <c r="M18" s="147" t="str">
        <f>IF($B$2=1,IF(ประเมินตัวชี้วัด!K18="","",ประเมินตัวชี้วัด!K18),IF(ประเมินตัวชี้วัด!K48="","",ประเมินตัวชี้วัด!K48))</f>
        <v/>
      </c>
      <c r="N18" s="147" t="str">
        <f>IF($B$2=1,IF(ประเมินตัวชี้วัด!L18="","",ประเมินตัวชี้วัด!L18),IF(ประเมินตัวชี้วัด!L48="","",ประเมินตัวชี้วัด!L48))</f>
        <v/>
      </c>
      <c r="O18" s="147" t="str">
        <f>IF($B$2=1,IF(ประเมินตัวชี้วัด!M18="","",ประเมินตัวชี้วัด!M18),IF(ประเมินตัวชี้วัด!M48="","",ประเมินตัวชี้วัด!M48))</f>
        <v/>
      </c>
      <c r="P18" s="147" t="str">
        <f>IF($B$2=1,IF(ประเมินตัวชี้วัด!N18="","",ประเมินตัวชี้วัด!N18),IF(ประเมินตัวชี้วัด!N48="","",ประเมินตัวชี้วัด!N48))</f>
        <v/>
      </c>
      <c r="Q18" s="147" t="str">
        <f>IF($B$2=1,IF(ประเมินตัวชี้วัด!O18="","",ประเมินตัวชี้วัด!O18),IF(ประเมินตัวชี้วัด!O48="","",ประเมินตัวชี้วัด!O48))</f>
        <v/>
      </c>
      <c r="R18" s="147" t="str">
        <f>IF($B$2=1,IF(ประเมินตัวชี้วัด!P18="","",ประเมินตัวชี้วัด!P18),IF(ประเมินตัวชี้วัด!P48="","",ประเมินตัวชี้วัด!P48))</f>
        <v/>
      </c>
      <c r="S18" s="147" t="str">
        <f>IF($B$2=1,IF(ประเมินตัวชี้วัด!Q18="","",ประเมินตัวชี้วัด!Q18),IF(ประเมินตัวชี้วัด!Q48="","",ประเมินตัวชี้วัด!Q48))</f>
        <v/>
      </c>
      <c r="T18" s="147" t="str">
        <f>IF($B$2=1,IF(ประเมินตัวชี้วัด!R18="","",ประเมินตัวชี้วัด!R18),IF(ประเมินตัวชี้วัด!R48="","",ประเมินตัวชี้วัด!R48))</f>
        <v/>
      </c>
      <c r="U18" s="147" t="str">
        <f>IF($B$2=1,IF(ประเมินตัวชี้วัด!S18="","",ประเมินตัวชี้วัด!S18),IF(ประเมินตัวชี้วัด!S48="","",ประเมินตัวชี้วัด!S48))</f>
        <v/>
      </c>
      <c r="V18" s="147" t="str">
        <f>IF($B$2=1,IF(ประเมินตัวชี้วัด!T18="","",ประเมินตัวชี้วัด!T18),IF(ประเมินตัวชี้วัด!T48="","",ประเมินตัวชี้วัด!T48))</f>
        <v/>
      </c>
      <c r="W18" s="147" t="str">
        <f>IF($B$2=1,IF(ประเมินตัวชี้วัด!U18="","",ประเมินตัวชี้วัด!U18),IF(ประเมินตัวชี้วัด!U48="","",ประเมินตัวชี้วัด!U48))</f>
        <v/>
      </c>
      <c r="X18" s="147" t="str">
        <f>IF($B$2=1,IF(ประเมินตัวชี้วัด!V18="","",ประเมินตัวชี้วัด!V18),IF(ประเมินตัวชี้วัด!V48="","",ประเมินตัวชี้วัด!V48))</f>
        <v/>
      </c>
      <c r="Y18" s="147" t="str">
        <f>IF($B$2=1,IF(ประเมินตัวชี้วัด!W18="","",ประเมินตัวชี้วัด!W18),IF(ประเมินตัวชี้วัด!W48="","",ประเมินตัวชี้วัด!W48))</f>
        <v/>
      </c>
      <c r="Z18" s="147" t="str">
        <f>IF($B$2=1,IF(ประเมินตัวชี้วัด!X18="","",ประเมินตัวชี้วัด!X18),IF(ประเมินตัวชี้วัด!X48="","",ประเมินตัวชี้วัด!X48))</f>
        <v/>
      </c>
      <c r="AA18" s="147" t="str">
        <f>IF($B$2=1,IF(ประเมินตัวชี้วัด!Y18="","",ประเมินตัวชี้วัด!Y18),IF(ประเมินตัวชี้วัด!Y48="","",ประเมินตัวชี้วัด!Y48))</f>
        <v/>
      </c>
      <c r="AB18" s="147" t="str">
        <f>IF($B$2=1,IF(ประเมินตัวชี้วัด!Z18="","",ประเมินตัวชี้วัด!Z18),IF(ประเมินตัวชี้วัด!Z48="","",ประเมินตัวชี้วัด!Z48))</f>
        <v/>
      </c>
      <c r="AC18" s="147" t="str">
        <f>IF($B$2=1,IF(ประเมินตัวชี้วัด!AA18="","",ประเมินตัวชี้วัด!AA18),IF(ประเมินตัวชี้วัด!AA48="","",ประเมินตัวชี้วัด!AA48))</f>
        <v/>
      </c>
      <c r="AD18" s="147" t="str">
        <f>IF($B$2=1,IF(ประเมินตัวชี้วัด!AB18="","",ประเมินตัวชี้วัด!AB18),IF(ประเมินตัวชี้วัด!AB48="","",ประเมินตัวชี้วัด!AB48))</f>
        <v/>
      </c>
      <c r="AE18" s="147" t="str">
        <f>IF($B$2=1,IF(ประเมินตัวชี้วัด!AC18="","",ประเมินตัวชี้วัด!AC18),IF(ประเมินตัวชี้วัด!AC48="","",ประเมินตัวชี้วัด!AC48))</f>
        <v/>
      </c>
      <c r="AF18" s="147" t="str">
        <f>IF($B$2=1,IF(ประเมินตัวชี้วัด!AD18="","",ประเมินตัวชี้วัด!AD18),IF(ประเมินตัวชี้วัด!AD48="","",ประเมินตัวชี้วัด!AD48))</f>
        <v/>
      </c>
      <c r="AG18" s="147" t="str">
        <f>IF($B$2=1,IF(ประเมินตัวชี้วัด!AE18="","",ประเมินตัวชี้วัด!AE18),IF(ประเมินตัวชี้วัด!AE48="","",ประเมินตัวชี้วัด!AE48))</f>
        <v/>
      </c>
      <c r="AH18" s="147" t="str">
        <f>IF($B$2=1,IF(ประเมินตัวชี้วัด!AF18="","",ประเมินตัวชี้วัด!AF18),IF(ประเมินตัวชี้วัด!AF48="","",ประเมินตัวชี้วัด!AF48))</f>
        <v/>
      </c>
      <c r="AI18" s="147" t="str">
        <f>IF($B$2=1,IF(ประเมินตัวชี้วัด!AG18="","",ประเมินตัวชี้วัด!AG18),IF(ประเมินตัวชี้วัด!AG48="","",ประเมินตัวชี้วัด!AG48))</f>
        <v/>
      </c>
      <c r="AJ18" s="147" t="str">
        <f>IF($B$2=1,IF(ประเมินตัวชี้วัด!AH18="","",ประเมินตัวชี้วัด!AH18),IF(ประเมินตัวชี้วัด!AH48="","",ประเมินตัวชี้วัด!AH48))</f>
        <v/>
      </c>
      <c r="AK18" s="147" t="str">
        <f>IF($B$2=1,IF(ประเมินตัวชี้วัด!AI18="","",ประเมินตัวชี้วัด!AI18),IF(ประเมินตัวชี้วัด!AI48="","",ประเมินตัวชี้วัด!AI48))</f>
        <v/>
      </c>
      <c r="AL18" s="147" t="str">
        <f>IF($B$2=1,IF(ประเมินตัวชี้วัด!AJ18="","",ประเมินตัวชี้วัด!AJ18),IF(ประเมินตัวชี้วัด!AJ48="","",ประเมินตัวชี้วัด!AJ48))</f>
        <v/>
      </c>
      <c r="AM18" s="147" t="str">
        <f>IF($B$2=1,IF(ประเมินตัวชี้วัด!AK18="","",ประเมินตัวชี้วัด!AK18),IF(ประเมินตัวชี้วัด!AK48="","",ประเมินตัวชี้วัด!AK48))</f>
        <v/>
      </c>
      <c r="AN18" s="147" t="str">
        <f>IF($B$2=1,IF(ประเมินตัวชี้วัด!AL18="","",ประเมินตัวชี้วัด!AL18),IF(ประเมินตัวชี้วัด!AL48="","",ประเมินตัวชี้วัด!AL48))</f>
        <v/>
      </c>
      <c r="AO18" s="147" t="str">
        <f>IF($B$2=1,IF(ประเมินตัวชี้วัด!AM18="","",ประเมินตัวชี้วัด!AM18),IF(ประเมินตัวชี้วัด!AM48="","",ประเมินตัวชี้วัด!AM48))</f>
        <v/>
      </c>
      <c r="AP18" s="147" t="str">
        <f>IF($B$2=1,IF(ประเมินตัวชี้วัด!AN18="","",ประเมินตัวชี้วัด!AN18),IF(ประเมินตัวชี้วัด!AN48="","",ประเมินตัวชี้วัด!AN48))</f>
        <v/>
      </c>
      <c r="AQ18" s="147" t="str">
        <f>IF($B$2=1,IF(ประเมินตัวชี้วัด!AO18="","",ประเมินตัวชี้วัด!AO18),IF(ประเมินตัวชี้วัด!AO48="","",ประเมินตัวชี้วัด!AO48))</f>
        <v/>
      </c>
      <c r="AR18" s="147" t="str">
        <f>IF($B$2=1,IF(ประเมินตัวชี้วัด!AP18="","",ประเมินตัวชี้วัด!AP18),IF(ประเมินตัวชี้วัด!AP48="","",ประเมินตัวชี้วัด!AP48))</f>
        <v/>
      </c>
      <c r="AS18" s="147" t="str">
        <f>IF($B$2=1,IF(ประเมินตัวชี้วัด!AQ18="","",ประเมินตัวชี้วัด!AQ18),IF(ประเมินตัวชี้วัด!AQ48="","",ประเมินตัวชี้วัด!AQ48))</f>
        <v/>
      </c>
      <c r="AT18" s="147" t="str">
        <f>IF($B$2=1,IF(ประเมินตัวชี้วัด!AR18="","",ประเมินตัวชี้วัด!AR18),IF(ประเมินตัวชี้วัด!AR48="","",ประเมินตัวชี้วัด!AR48))</f>
        <v/>
      </c>
      <c r="AU18" s="147" t="str">
        <f>IF($B$2=1,IF(ประเมินตัวชี้วัด!AS18="","",ประเมินตัวชี้วัด!AS18),IF(ประเมินตัวชี้วัด!AS48="","",ประเมินตัวชี้วัด!AS48))</f>
        <v/>
      </c>
      <c r="AV18" s="147" t="str">
        <f>IF($B$2=1,IF(ประเมินตัวชี้วัด!AT18="","",ประเมินตัวชี้วัด!AT18),IF(ประเมินตัวชี้วัด!AT48="","",ประเมินตัวชี้วัด!AT48))</f>
        <v/>
      </c>
      <c r="AW18" s="147" t="str">
        <f>IF($B$2=1,IF(ประเมินตัวชี้วัด!AU18="","",ประเมินตัวชี้วัด!AU18),IF(ประเมินตัวชี้วัด!AU48="","",ประเมินตัวชี้วัด!AU48))</f>
        <v/>
      </c>
      <c r="AX18" s="147" t="str">
        <f>IF($B$2=1,IF(ประเมินตัวชี้วัด!AV18="","",ประเมินตัวชี้วัด!AV18),IF(ประเมินตัวชี้วัด!AV48="","",ประเมินตัวชี้วัด!AV48))</f>
        <v/>
      </c>
      <c r="AY18" s="147" t="str">
        <f>IF($B$2=1,IF(ประเมินตัวชี้วัด!AW18="","",ประเมินตัวชี้วัด!AW18),IF(ประเมินตัวชี้วัด!AW48="","",ประเมินตัวชี้วัด!AW48))</f>
        <v/>
      </c>
      <c r="AZ18" s="147" t="str">
        <f>IF($B$2=1,IF(ประเมินตัวชี้วัด!AX18="","",ประเมินตัวชี้วัด!AX18),IF(ประเมินตัวชี้วัด!AX48="","",ประเมินตัวชี้วัด!AX48))</f>
        <v/>
      </c>
      <c r="BA18" s="147" t="str">
        <f>IF($B$2=1,IF(ประเมินตัวชี้วัด!AY18="","",ประเมินตัวชี้วัด!AY18),IF(ประเมินตัวชี้วัด!AY48="","",ประเมินตัวชี้วัด!AY48))</f>
        <v/>
      </c>
      <c r="BB18" s="147" t="str">
        <f>IF($B$2=1,IF(ประเมินตัวชี้วัด!AZ18="","",ประเมินตัวชี้วัด!AZ18),IF(ประเมินตัวชี้วัด!AZ48="","",ประเมินตัวชี้วัด!AZ48))</f>
        <v/>
      </c>
      <c r="BC18" s="147" t="str">
        <f>IF($B$2=1,IF(ประเมินตัวชี้วัด!BA18="","",ประเมินตัวชี้วัด!BA18),IF(ประเมินตัวชี้วัด!BA48="","",ประเมินตัวชี้วัด!BA48))</f>
        <v/>
      </c>
      <c r="BD18" s="147" t="str">
        <f>IF($B$2=1,IF(ประเมินตัวชี้วัด!BB18="","",ประเมินตัวชี้วัด!BB18),IF(ประเมินตัวชี้วัด!BB48="","",ประเมินตัวชี้วัด!BB48))</f>
        <v/>
      </c>
      <c r="BE18" s="151" t="str">
        <f>IF($B$2=1,IF(ประเมินตัวชี้วัด!BC18="","",ประเมินตัวชี้วัด!BC18),IF(ประเมินตัวชี้วัด!BC48="","",ประเมินตัวชี้วัด!BC48))</f>
        <v/>
      </c>
      <c r="BF18" s="151" t="str">
        <f>IF($B$2=1,IF(ประเมินตัวชี้วัด!BD18="","",ประเมินตัวชี้วัด!BD18),IF(ประเมินตัวชี้วัด!BD48="","",ประเมินตัวชี้วัด!BD48))</f>
        <v/>
      </c>
    </row>
    <row r="19" spans="1:58" ht="18" customHeight="1" x14ac:dyDescent="0.3">
      <c r="A19" s="146"/>
      <c r="B19" s="146"/>
      <c r="C19" s="146"/>
      <c r="D19" s="200">
        <f t="shared" si="3"/>
        <v>15</v>
      </c>
      <c r="E19" s="145" t="str">
        <f>IF($B$2=1,IF(ประเมินตัวชี้วัด!C19="","",ประเมินตัวชี้วัด!C19),IF(ประเมินตัวชี้วัด!C49="","",ประเมินตัวชี้วัด!C49))</f>
        <v/>
      </c>
      <c r="F19" s="153"/>
      <c r="G19" s="147" t="str">
        <f>IF($B$2=1,IF(ประเมินตัวชี้วัด!E19="","",ประเมินตัวชี้วัด!E19),IF(ประเมินตัวชี้วัด!E49="","",ประเมินตัวชี้วัด!E49))</f>
        <v/>
      </c>
      <c r="H19" s="147" t="str">
        <f>IF($B$2=1,IF(ประเมินตัวชี้วัด!F19="","",ประเมินตัวชี้วัด!F19),IF(ประเมินตัวชี้วัด!F49="","",ประเมินตัวชี้วัด!F49))</f>
        <v/>
      </c>
      <c r="I19" s="147" t="str">
        <f>IF($B$2=1,IF(ประเมินตัวชี้วัด!G19="","",ประเมินตัวชี้วัด!G19),IF(ประเมินตัวชี้วัด!G49="","",ประเมินตัวชี้วัด!G49))</f>
        <v/>
      </c>
      <c r="J19" s="147" t="str">
        <f>IF($B$2=1,IF(ประเมินตัวชี้วัด!H19="","",ประเมินตัวชี้วัด!H19),IF(ประเมินตัวชี้วัด!H49="","",ประเมินตัวชี้วัด!H49))</f>
        <v/>
      </c>
      <c r="K19" s="147" t="str">
        <f>IF($B$2=1,IF(ประเมินตัวชี้วัด!I19="","",ประเมินตัวชี้วัด!I19),IF(ประเมินตัวชี้วัด!I49="","",ประเมินตัวชี้วัด!I49))</f>
        <v/>
      </c>
      <c r="L19" s="147" t="str">
        <f>IF($B$2=1,IF(ประเมินตัวชี้วัด!J19="","",ประเมินตัวชี้วัด!J19),IF(ประเมินตัวชี้วัด!J49="","",ประเมินตัวชี้วัด!J49))</f>
        <v/>
      </c>
      <c r="M19" s="147" t="str">
        <f>IF($B$2=1,IF(ประเมินตัวชี้วัด!K19="","",ประเมินตัวชี้วัด!K19),IF(ประเมินตัวชี้วัด!K49="","",ประเมินตัวชี้วัด!K49))</f>
        <v/>
      </c>
      <c r="N19" s="147" t="str">
        <f>IF($B$2=1,IF(ประเมินตัวชี้วัด!L19="","",ประเมินตัวชี้วัด!L19),IF(ประเมินตัวชี้วัด!L49="","",ประเมินตัวชี้วัด!L49))</f>
        <v/>
      </c>
      <c r="O19" s="147" t="str">
        <f>IF($B$2=1,IF(ประเมินตัวชี้วัด!M19="","",ประเมินตัวชี้วัด!M19),IF(ประเมินตัวชี้วัด!M49="","",ประเมินตัวชี้วัด!M49))</f>
        <v/>
      </c>
      <c r="P19" s="147" t="str">
        <f>IF($B$2=1,IF(ประเมินตัวชี้วัด!N19="","",ประเมินตัวชี้วัด!N19),IF(ประเมินตัวชี้วัด!N49="","",ประเมินตัวชี้วัด!N49))</f>
        <v/>
      </c>
      <c r="Q19" s="147" t="str">
        <f>IF($B$2=1,IF(ประเมินตัวชี้วัด!O19="","",ประเมินตัวชี้วัด!O19),IF(ประเมินตัวชี้วัด!O49="","",ประเมินตัวชี้วัด!O49))</f>
        <v/>
      </c>
      <c r="R19" s="147" t="str">
        <f>IF($B$2=1,IF(ประเมินตัวชี้วัด!P19="","",ประเมินตัวชี้วัด!P19),IF(ประเมินตัวชี้วัด!P49="","",ประเมินตัวชี้วัด!P49))</f>
        <v/>
      </c>
      <c r="S19" s="147" t="str">
        <f>IF($B$2=1,IF(ประเมินตัวชี้วัด!Q19="","",ประเมินตัวชี้วัด!Q19),IF(ประเมินตัวชี้วัด!Q49="","",ประเมินตัวชี้วัด!Q49))</f>
        <v/>
      </c>
      <c r="T19" s="147" t="str">
        <f>IF($B$2=1,IF(ประเมินตัวชี้วัด!R19="","",ประเมินตัวชี้วัด!R19),IF(ประเมินตัวชี้วัด!R49="","",ประเมินตัวชี้วัด!R49))</f>
        <v/>
      </c>
      <c r="U19" s="147" t="str">
        <f>IF($B$2=1,IF(ประเมินตัวชี้วัด!S19="","",ประเมินตัวชี้วัด!S19),IF(ประเมินตัวชี้วัด!S49="","",ประเมินตัวชี้วัด!S49))</f>
        <v/>
      </c>
      <c r="V19" s="147" t="str">
        <f>IF($B$2=1,IF(ประเมินตัวชี้วัด!T19="","",ประเมินตัวชี้วัด!T19),IF(ประเมินตัวชี้วัด!T49="","",ประเมินตัวชี้วัด!T49))</f>
        <v/>
      </c>
      <c r="W19" s="147" t="str">
        <f>IF($B$2=1,IF(ประเมินตัวชี้วัด!U19="","",ประเมินตัวชี้วัด!U19),IF(ประเมินตัวชี้วัด!U49="","",ประเมินตัวชี้วัด!U49))</f>
        <v/>
      </c>
      <c r="X19" s="147" t="str">
        <f>IF($B$2=1,IF(ประเมินตัวชี้วัด!V19="","",ประเมินตัวชี้วัด!V19),IF(ประเมินตัวชี้วัด!V49="","",ประเมินตัวชี้วัด!V49))</f>
        <v/>
      </c>
      <c r="Y19" s="147" t="str">
        <f>IF($B$2=1,IF(ประเมินตัวชี้วัด!W19="","",ประเมินตัวชี้วัด!W19),IF(ประเมินตัวชี้วัด!W49="","",ประเมินตัวชี้วัด!W49))</f>
        <v/>
      </c>
      <c r="Z19" s="147" t="str">
        <f>IF($B$2=1,IF(ประเมินตัวชี้วัด!X19="","",ประเมินตัวชี้วัด!X19),IF(ประเมินตัวชี้วัด!X49="","",ประเมินตัวชี้วัด!X49))</f>
        <v/>
      </c>
      <c r="AA19" s="147" t="str">
        <f>IF($B$2=1,IF(ประเมินตัวชี้วัด!Y19="","",ประเมินตัวชี้วัด!Y19),IF(ประเมินตัวชี้วัด!Y49="","",ประเมินตัวชี้วัด!Y49))</f>
        <v/>
      </c>
      <c r="AB19" s="147" t="str">
        <f>IF($B$2=1,IF(ประเมินตัวชี้วัด!Z19="","",ประเมินตัวชี้วัด!Z19),IF(ประเมินตัวชี้วัด!Z49="","",ประเมินตัวชี้วัด!Z49))</f>
        <v/>
      </c>
      <c r="AC19" s="147" t="str">
        <f>IF($B$2=1,IF(ประเมินตัวชี้วัด!AA19="","",ประเมินตัวชี้วัด!AA19),IF(ประเมินตัวชี้วัด!AA49="","",ประเมินตัวชี้วัด!AA49))</f>
        <v/>
      </c>
      <c r="AD19" s="147" t="str">
        <f>IF($B$2=1,IF(ประเมินตัวชี้วัด!AB19="","",ประเมินตัวชี้วัด!AB19),IF(ประเมินตัวชี้วัด!AB49="","",ประเมินตัวชี้วัด!AB49))</f>
        <v/>
      </c>
      <c r="AE19" s="147" t="str">
        <f>IF($B$2=1,IF(ประเมินตัวชี้วัด!AC19="","",ประเมินตัวชี้วัด!AC19),IF(ประเมินตัวชี้วัด!AC49="","",ประเมินตัวชี้วัด!AC49))</f>
        <v/>
      </c>
      <c r="AF19" s="147" t="str">
        <f>IF($B$2=1,IF(ประเมินตัวชี้วัด!AD19="","",ประเมินตัวชี้วัด!AD19),IF(ประเมินตัวชี้วัด!AD49="","",ประเมินตัวชี้วัด!AD49))</f>
        <v/>
      </c>
      <c r="AG19" s="147" t="str">
        <f>IF($B$2=1,IF(ประเมินตัวชี้วัด!AE19="","",ประเมินตัวชี้วัด!AE19),IF(ประเมินตัวชี้วัด!AE49="","",ประเมินตัวชี้วัด!AE49))</f>
        <v/>
      </c>
      <c r="AH19" s="147" t="str">
        <f>IF($B$2=1,IF(ประเมินตัวชี้วัด!AF19="","",ประเมินตัวชี้วัด!AF19),IF(ประเมินตัวชี้วัด!AF49="","",ประเมินตัวชี้วัด!AF49))</f>
        <v/>
      </c>
      <c r="AI19" s="147" t="str">
        <f>IF($B$2=1,IF(ประเมินตัวชี้วัด!AG19="","",ประเมินตัวชี้วัด!AG19),IF(ประเมินตัวชี้วัด!AG49="","",ประเมินตัวชี้วัด!AG49))</f>
        <v/>
      </c>
      <c r="AJ19" s="147" t="str">
        <f>IF($B$2=1,IF(ประเมินตัวชี้วัด!AH19="","",ประเมินตัวชี้วัด!AH19),IF(ประเมินตัวชี้วัด!AH49="","",ประเมินตัวชี้วัด!AH49))</f>
        <v/>
      </c>
      <c r="AK19" s="147" t="str">
        <f>IF($B$2=1,IF(ประเมินตัวชี้วัด!AI19="","",ประเมินตัวชี้วัด!AI19),IF(ประเมินตัวชี้วัด!AI49="","",ประเมินตัวชี้วัด!AI49))</f>
        <v/>
      </c>
      <c r="AL19" s="147" t="str">
        <f>IF($B$2=1,IF(ประเมินตัวชี้วัด!AJ19="","",ประเมินตัวชี้วัด!AJ19),IF(ประเมินตัวชี้วัด!AJ49="","",ประเมินตัวชี้วัด!AJ49))</f>
        <v/>
      </c>
      <c r="AM19" s="147" t="str">
        <f>IF($B$2=1,IF(ประเมินตัวชี้วัด!AK19="","",ประเมินตัวชี้วัด!AK19),IF(ประเมินตัวชี้วัด!AK49="","",ประเมินตัวชี้วัด!AK49))</f>
        <v/>
      </c>
      <c r="AN19" s="147" t="str">
        <f>IF($B$2=1,IF(ประเมินตัวชี้วัด!AL19="","",ประเมินตัวชี้วัด!AL19),IF(ประเมินตัวชี้วัด!AL49="","",ประเมินตัวชี้วัด!AL49))</f>
        <v/>
      </c>
      <c r="AO19" s="147" t="str">
        <f>IF($B$2=1,IF(ประเมินตัวชี้วัด!AM19="","",ประเมินตัวชี้วัด!AM19),IF(ประเมินตัวชี้วัด!AM49="","",ประเมินตัวชี้วัด!AM49))</f>
        <v/>
      </c>
      <c r="AP19" s="147" t="str">
        <f>IF($B$2=1,IF(ประเมินตัวชี้วัด!AN19="","",ประเมินตัวชี้วัด!AN19),IF(ประเมินตัวชี้วัด!AN49="","",ประเมินตัวชี้วัด!AN49))</f>
        <v/>
      </c>
      <c r="AQ19" s="147" t="str">
        <f>IF($B$2=1,IF(ประเมินตัวชี้วัด!AO19="","",ประเมินตัวชี้วัด!AO19),IF(ประเมินตัวชี้วัด!AO49="","",ประเมินตัวชี้วัด!AO49))</f>
        <v/>
      </c>
      <c r="AR19" s="147" t="str">
        <f>IF($B$2=1,IF(ประเมินตัวชี้วัด!AP19="","",ประเมินตัวชี้วัด!AP19),IF(ประเมินตัวชี้วัด!AP49="","",ประเมินตัวชี้วัด!AP49))</f>
        <v/>
      </c>
      <c r="AS19" s="147" t="str">
        <f>IF($B$2=1,IF(ประเมินตัวชี้วัด!AQ19="","",ประเมินตัวชี้วัด!AQ19),IF(ประเมินตัวชี้วัด!AQ49="","",ประเมินตัวชี้วัด!AQ49))</f>
        <v/>
      </c>
      <c r="AT19" s="147" t="str">
        <f>IF($B$2=1,IF(ประเมินตัวชี้วัด!AR19="","",ประเมินตัวชี้วัด!AR19),IF(ประเมินตัวชี้วัด!AR49="","",ประเมินตัวชี้วัด!AR49))</f>
        <v/>
      </c>
      <c r="AU19" s="147" t="str">
        <f>IF($B$2=1,IF(ประเมินตัวชี้วัด!AS19="","",ประเมินตัวชี้วัด!AS19),IF(ประเมินตัวชี้วัด!AS49="","",ประเมินตัวชี้วัด!AS49))</f>
        <v/>
      </c>
      <c r="AV19" s="147" t="str">
        <f>IF($B$2=1,IF(ประเมินตัวชี้วัด!AT19="","",ประเมินตัวชี้วัด!AT19),IF(ประเมินตัวชี้วัด!AT49="","",ประเมินตัวชี้วัด!AT49))</f>
        <v/>
      </c>
      <c r="AW19" s="147" t="str">
        <f>IF($B$2=1,IF(ประเมินตัวชี้วัด!AU19="","",ประเมินตัวชี้วัด!AU19),IF(ประเมินตัวชี้วัด!AU49="","",ประเมินตัวชี้วัด!AU49))</f>
        <v/>
      </c>
      <c r="AX19" s="147" t="str">
        <f>IF($B$2=1,IF(ประเมินตัวชี้วัด!AV19="","",ประเมินตัวชี้วัด!AV19),IF(ประเมินตัวชี้วัด!AV49="","",ประเมินตัวชี้วัด!AV49))</f>
        <v/>
      </c>
      <c r="AY19" s="147" t="str">
        <f>IF($B$2=1,IF(ประเมินตัวชี้วัด!AW19="","",ประเมินตัวชี้วัด!AW19),IF(ประเมินตัวชี้วัด!AW49="","",ประเมินตัวชี้วัด!AW49))</f>
        <v/>
      </c>
      <c r="AZ19" s="147" t="str">
        <f>IF($B$2=1,IF(ประเมินตัวชี้วัด!AX19="","",ประเมินตัวชี้วัด!AX19),IF(ประเมินตัวชี้วัด!AX49="","",ประเมินตัวชี้วัด!AX49))</f>
        <v/>
      </c>
      <c r="BA19" s="147" t="str">
        <f>IF($B$2=1,IF(ประเมินตัวชี้วัด!AY19="","",ประเมินตัวชี้วัด!AY19),IF(ประเมินตัวชี้วัด!AY49="","",ประเมินตัวชี้วัด!AY49))</f>
        <v/>
      </c>
      <c r="BB19" s="147" t="str">
        <f>IF($B$2=1,IF(ประเมินตัวชี้วัด!AZ19="","",ประเมินตัวชี้วัด!AZ19),IF(ประเมินตัวชี้วัด!AZ49="","",ประเมินตัวชี้วัด!AZ49))</f>
        <v/>
      </c>
      <c r="BC19" s="147" t="str">
        <f>IF($B$2=1,IF(ประเมินตัวชี้วัด!BA19="","",ประเมินตัวชี้วัด!BA19),IF(ประเมินตัวชี้วัด!BA49="","",ประเมินตัวชี้วัด!BA49))</f>
        <v/>
      </c>
      <c r="BD19" s="147" t="str">
        <f>IF($B$2=1,IF(ประเมินตัวชี้วัด!BB19="","",ประเมินตัวชี้วัด!BB19),IF(ประเมินตัวชี้วัด!BB49="","",ประเมินตัวชี้วัด!BB49))</f>
        <v/>
      </c>
      <c r="BE19" s="151" t="str">
        <f>IF($B$2=1,IF(ประเมินตัวชี้วัด!BC19="","",ประเมินตัวชี้วัด!BC19),IF(ประเมินตัวชี้วัด!BC49="","",ประเมินตัวชี้วัด!BC49))</f>
        <v/>
      </c>
      <c r="BF19" s="151" t="str">
        <f>IF($B$2=1,IF(ประเมินตัวชี้วัด!BD19="","",ประเมินตัวชี้วัด!BD19),IF(ประเมินตัวชี้วัด!BD49="","",ประเมินตัวชี้วัด!BD49))</f>
        <v/>
      </c>
    </row>
    <row r="20" spans="1:58" ht="18" customHeight="1" x14ac:dyDescent="0.3">
      <c r="A20" s="146"/>
      <c r="B20" s="146"/>
      <c r="C20" s="146"/>
      <c r="D20" s="200">
        <f t="shared" si="3"/>
        <v>16</v>
      </c>
      <c r="E20" s="145" t="str">
        <f>IF($B$2=1,IF(ประเมินตัวชี้วัด!C20="","",ประเมินตัวชี้วัด!C20),IF(ประเมินตัวชี้วัด!C50="","",ประเมินตัวชี้วัด!C50))</f>
        <v/>
      </c>
      <c r="F20" s="153"/>
      <c r="G20" s="147" t="str">
        <f>IF($B$2=1,IF(ประเมินตัวชี้วัด!E20="","",ประเมินตัวชี้วัด!E20),IF(ประเมินตัวชี้วัด!E50="","",ประเมินตัวชี้วัด!E50))</f>
        <v/>
      </c>
      <c r="H20" s="147" t="str">
        <f>IF($B$2=1,IF(ประเมินตัวชี้วัด!F20="","",ประเมินตัวชี้วัด!F20),IF(ประเมินตัวชี้วัด!F50="","",ประเมินตัวชี้วัด!F50))</f>
        <v/>
      </c>
      <c r="I20" s="147" t="str">
        <f>IF($B$2=1,IF(ประเมินตัวชี้วัด!G20="","",ประเมินตัวชี้วัด!G20),IF(ประเมินตัวชี้วัด!G50="","",ประเมินตัวชี้วัด!G50))</f>
        <v/>
      </c>
      <c r="J20" s="147" t="str">
        <f>IF($B$2=1,IF(ประเมินตัวชี้วัด!H20="","",ประเมินตัวชี้วัด!H20),IF(ประเมินตัวชี้วัด!H50="","",ประเมินตัวชี้วัด!H50))</f>
        <v/>
      </c>
      <c r="K20" s="147" t="str">
        <f>IF($B$2=1,IF(ประเมินตัวชี้วัด!I20="","",ประเมินตัวชี้วัด!I20),IF(ประเมินตัวชี้วัด!I50="","",ประเมินตัวชี้วัด!I50))</f>
        <v/>
      </c>
      <c r="L20" s="147" t="str">
        <f>IF($B$2=1,IF(ประเมินตัวชี้วัด!J20="","",ประเมินตัวชี้วัด!J20),IF(ประเมินตัวชี้วัด!J50="","",ประเมินตัวชี้วัด!J50))</f>
        <v/>
      </c>
      <c r="M20" s="147" t="str">
        <f>IF($B$2=1,IF(ประเมินตัวชี้วัด!K20="","",ประเมินตัวชี้วัด!K20),IF(ประเมินตัวชี้วัด!K50="","",ประเมินตัวชี้วัด!K50))</f>
        <v/>
      </c>
      <c r="N20" s="147" t="str">
        <f>IF($B$2=1,IF(ประเมินตัวชี้วัด!L20="","",ประเมินตัวชี้วัด!L20),IF(ประเมินตัวชี้วัด!L50="","",ประเมินตัวชี้วัด!L50))</f>
        <v/>
      </c>
      <c r="O20" s="147" t="str">
        <f>IF($B$2=1,IF(ประเมินตัวชี้วัด!M20="","",ประเมินตัวชี้วัด!M20),IF(ประเมินตัวชี้วัด!M50="","",ประเมินตัวชี้วัด!M50))</f>
        <v/>
      </c>
      <c r="P20" s="147" t="str">
        <f>IF($B$2=1,IF(ประเมินตัวชี้วัด!N20="","",ประเมินตัวชี้วัด!N20),IF(ประเมินตัวชี้วัด!N50="","",ประเมินตัวชี้วัด!N50))</f>
        <v/>
      </c>
      <c r="Q20" s="147" t="str">
        <f>IF($B$2=1,IF(ประเมินตัวชี้วัด!O20="","",ประเมินตัวชี้วัด!O20),IF(ประเมินตัวชี้วัด!O50="","",ประเมินตัวชี้วัด!O50))</f>
        <v/>
      </c>
      <c r="R20" s="147" t="str">
        <f>IF($B$2=1,IF(ประเมินตัวชี้วัด!P20="","",ประเมินตัวชี้วัด!P20),IF(ประเมินตัวชี้วัด!P50="","",ประเมินตัวชี้วัด!P50))</f>
        <v/>
      </c>
      <c r="S20" s="147" t="str">
        <f>IF($B$2=1,IF(ประเมินตัวชี้วัด!Q20="","",ประเมินตัวชี้วัด!Q20),IF(ประเมินตัวชี้วัด!Q50="","",ประเมินตัวชี้วัด!Q50))</f>
        <v/>
      </c>
      <c r="T20" s="147" t="str">
        <f>IF($B$2=1,IF(ประเมินตัวชี้วัด!R20="","",ประเมินตัวชี้วัด!R20),IF(ประเมินตัวชี้วัด!R50="","",ประเมินตัวชี้วัด!R50))</f>
        <v/>
      </c>
      <c r="U20" s="147" t="str">
        <f>IF($B$2=1,IF(ประเมินตัวชี้วัด!S20="","",ประเมินตัวชี้วัด!S20),IF(ประเมินตัวชี้วัด!S50="","",ประเมินตัวชี้วัด!S50))</f>
        <v/>
      </c>
      <c r="V20" s="147" t="str">
        <f>IF($B$2=1,IF(ประเมินตัวชี้วัด!T20="","",ประเมินตัวชี้วัด!T20),IF(ประเมินตัวชี้วัด!T50="","",ประเมินตัวชี้วัด!T50))</f>
        <v/>
      </c>
      <c r="W20" s="147" t="str">
        <f>IF($B$2=1,IF(ประเมินตัวชี้วัด!U20="","",ประเมินตัวชี้วัด!U20),IF(ประเมินตัวชี้วัด!U50="","",ประเมินตัวชี้วัด!U50))</f>
        <v/>
      </c>
      <c r="X20" s="147" t="str">
        <f>IF($B$2=1,IF(ประเมินตัวชี้วัด!V20="","",ประเมินตัวชี้วัด!V20),IF(ประเมินตัวชี้วัด!V50="","",ประเมินตัวชี้วัด!V50))</f>
        <v/>
      </c>
      <c r="Y20" s="147" t="str">
        <f>IF($B$2=1,IF(ประเมินตัวชี้วัด!W20="","",ประเมินตัวชี้วัด!W20),IF(ประเมินตัวชี้วัด!W50="","",ประเมินตัวชี้วัด!W50))</f>
        <v/>
      </c>
      <c r="Z20" s="147" t="str">
        <f>IF($B$2=1,IF(ประเมินตัวชี้วัด!X20="","",ประเมินตัวชี้วัด!X20),IF(ประเมินตัวชี้วัด!X50="","",ประเมินตัวชี้วัด!X50))</f>
        <v/>
      </c>
      <c r="AA20" s="147" t="str">
        <f>IF($B$2=1,IF(ประเมินตัวชี้วัด!Y20="","",ประเมินตัวชี้วัด!Y20),IF(ประเมินตัวชี้วัด!Y50="","",ประเมินตัวชี้วัด!Y50))</f>
        <v/>
      </c>
      <c r="AB20" s="147" t="str">
        <f>IF($B$2=1,IF(ประเมินตัวชี้วัด!Z20="","",ประเมินตัวชี้วัด!Z20),IF(ประเมินตัวชี้วัด!Z50="","",ประเมินตัวชี้วัด!Z50))</f>
        <v/>
      </c>
      <c r="AC20" s="147" t="str">
        <f>IF($B$2=1,IF(ประเมินตัวชี้วัด!AA20="","",ประเมินตัวชี้วัด!AA20),IF(ประเมินตัวชี้วัด!AA50="","",ประเมินตัวชี้วัด!AA50))</f>
        <v/>
      </c>
      <c r="AD20" s="147" t="str">
        <f>IF($B$2=1,IF(ประเมินตัวชี้วัด!AB20="","",ประเมินตัวชี้วัด!AB20),IF(ประเมินตัวชี้วัด!AB50="","",ประเมินตัวชี้วัด!AB50))</f>
        <v/>
      </c>
      <c r="AE20" s="147" t="str">
        <f>IF($B$2=1,IF(ประเมินตัวชี้วัด!AC20="","",ประเมินตัวชี้วัด!AC20),IF(ประเมินตัวชี้วัด!AC50="","",ประเมินตัวชี้วัด!AC50))</f>
        <v/>
      </c>
      <c r="AF20" s="147" t="str">
        <f>IF($B$2=1,IF(ประเมินตัวชี้วัด!AD20="","",ประเมินตัวชี้วัด!AD20),IF(ประเมินตัวชี้วัด!AD50="","",ประเมินตัวชี้วัด!AD50))</f>
        <v/>
      </c>
      <c r="AG20" s="147" t="str">
        <f>IF($B$2=1,IF(ประเมินตัวชี้วัด!AE20="","",ประเมินตัวชี้วัด!AE20),IF(ประเมินตัวชี้วัด!AE50="","",ประเมินตัวชี้วัด!AE50))</f>
        <v/>
      </c>
      <c r="AH20" s="147" t="str">
        <f>IF($B$2=1,IF(ประเมินตัวชี้วัด!AF20="","",ประเมินตัวชี้วัด!AF20),IF(ประเมินตัวชี้วัด!AF50="","",ประเมินตัวชี้วัด!AF50))</f>
        <v/>
      </c>
      <c r="AI20" s="147" t="str">
        <f>IF($B$2=1,IF(ประเมินตัวชี้วัด!AG20="","",ประเมินตัวชี้วัด!AG20),IF(ประเมินตัวชี้วัด!AG50="","",ประเมินตัวชี้วัด!AG50))</f>
        <v/>
      </c>
      <c r="AJ20" s="147" t="str">
        <f>IF($B$2=1,IF(ประเมินตัวชี้วัด!AH20="","",ประเมินตัวชี้วัด!AH20),IF(ประเมินตัวชี้วัด!AH50="","",ประเมินตัวชี้วัด!AH50))</f>
        <v/>
      </c>
      <c r="AK20" s="147" t="str">
        <f>IF($B$2=1,IF(ประเมินตัวชี้วัด!AI20="","",ประเมินตัวชี้วัด!AI20),IF(ประเมินตัวชี้วัด!AI50="","",ประเมินตัวชี้วัด!AI50))</f>
        <v/>
      </c>
      <c r="AL20" s="147" t="str">
        <f>IF($B$2=1,IF(ประเมินตัวชี้วัด!AJ20="","",ประเมินตัวชี้วัด!AJ20),IF(ประเมินตัวชี้วัด!AJ50="","",ประเมินตัวชี้วัด!AJ50))</f>
        <v/>
      </c>
      <c r="AM20" s="147" t="str">
        <f>IF($B$2=1,IF(ประเมินตัวชี้วัด!AK20="","",ประเมินตัวชี้วัด!AK20),IF(ประเมินตัวชี้วัด!AK50="","",ประเมินตัวชี้วัด!AK50))</f>
        <v/>
      </c>
      <c r="AN20" s="147" t="str">
        <f>IF($B$2=1,IF(ประเมินตัวชี้วัด!AL20="","",ประเมินตัวชี้วัด!AL20),IF(ประเมินตัวชี้วัด!AL50="","",ประเมินตัวชี้วัด!AL50))</f>
        <v/>
      </c>
      <c r="AO20" s="147" t="str">
        <f>IF($B$2=1,IF(ประเมินตัวชี้วัด!AM20="","",ประเมินตัวชี้วัด!AM20),IF(ประเมินตัวชี้วัด!AM50="","",ประเมินตัวชี้วัด!AM50))</f>
        <v/>
      </c>
      <c r="AP20" s="147" t="str">
        <f>IF($B$2=1,IF(ประเมินตัวชี้วัด!AN20="","",ประเมินตัวชี้วัด!AN20),IF(ประเมินตัวชี้วัด!AN50="","",ประเมินตัวชี้วัด!AN50))</f>
        <v/>
      </c>
      <c r="AQ20" s="147" t="str">
        <f>IF($B$2=1,IF(ประเมินตัวชี้วัด!AO20="","",ประเมินตัวชี้วัด!AO20),IF(ประเมินตัวชี้วัด!AO50="","",ประเมินตัวชี้วัด!AO50))</f>
        <v/>
      </c>
      <c r="AR20" s="147" t="str">
        <f>IF($B$2=1,IF(ประเมินตัวชี้วัด!AP20="","",ประเมินตัวชี้วัด!AP20),IF(ประเมินตัวชี้วัด!AP50="","",ประเมินตัวชี้วัด!AP50))</f>
        <v/>
      </c>
      <c r="AS20" s="147" t="str">
        <f>IF($B$2=1,IF(ประเมินตัวชี้วัด!AQ20="","",ประเมินตัวชี้วัด!AQ20),IF(ประเมินตัวชี้วัด!AQ50="","",ประเมินตัวชี้วัด!AQ50))</f>
        <v/>
      </c>
      <c r="AT20" s="147" t="str">
        <f>IF($B$2=1,IF(ประเมินตัวชี้วัด!AR20="","",ประเมินตัวชี้วัด!AR20),IF(ประเมินตัวชี้วัด!AR50="","",ประเมินตัวชี้วัด!AR50))</f>
        <v/>
      </c>
      <c r="AU20" s="147" t="str">
        <f>IF($B$2=1,IF(ประเมินตัวชี้วัด!AS20="","",ประเมินตัวชี้วัด!AS20),IF(ประเมินตัวชี้วัด!AS50="","",ประเมินตัวชี้วัด!AS50))</f>
        <v/>
      </c>
      <c r="AV20" s="147" t="str">
        <f>IF($B$2=1,IF(ประเมินตัวชี้วัด!AT20="","",ประเมินตัวชี้วัด!AT20),IF(ประเมินตัวชี้วัด!AT50="","",ประเมินตัวชี้วัด!AT50))</f>
        <v/>
      </c>
      <c r="AW20" s="147" t="str">
        <f>IF($B$2=1,IF(ประเมินตัวชี้วัด!AU20="","",ประเมินตัวชี้วัด!AU20),IF(ประเมินตัวชี้วัด!AU50="","",ประเมินตัวชี้วัด!AU50))</f>
        <v/>
      </c>
      <c r="AX20" s="147" t="str">
        <f>IF($B$2=1,IF(ประเมินตัวชี้วัด!AV20="","",ประเมินตัวชี้วัด!AV20),IF(ประเมินตัวชี้วัด!AV50="","",ประเมินตัวชี้วัด!AV50))</f>
        <v/>
      </c>
      <c r="AY20" s="147" t="str">
        <f>IF($B$2=1,IF(ประเมินตัวชี้วัด!AW20="","",ประเมินตัวชี้วัด!AW20),IF(ประเมินตัวชี้วัด!AW50="","",ประเมินตัวชี้วัด!AW50))</f>
        <v/>
      </c>
      <c r="AZ20" s="147" t="str">
        <f>IF($B$2=1,IF(ประเมินตัวชี้วัด!AX20="","",ประเมินตัวชี้วัด!AX20),IF(ประเมินตัวชี้วัด!AX50="","",ประเมินตัวชี้วัด!AX50))</f>
        <v/>
      </c>
      <c r="BA20" s="147" t="str">
        <f>IF($B$2=1,IF(ประเมินตัวชี้วัด!AY20="","",ประเมินตัวชี้วัด!AY20),IF(ประเมินตัวชี้วัด!AY50="","",ประเมินตัวชี้วัด!AY50))</f>
        <v/>
      </c>
      <c r="BB20" s="147" t="str">
        <f>IF($B$2=1,IF(ประเมินตัวชี้วัด!AZ20="","",ประเมินตัวชี้วัด!AZ20),IF(ประเมินตัวชี้วัด!AZ50="","",ประเมินตัวชี้วัด!AZ50))</f>
        <v/>
      </c>
      <c r="BC20" s="147" t="str">
        <f>IF($B$2=1,IF(ประเมินตัวชี้วัด!BA20="","",ประเมินตัวชี้วัด!BA20),IF(ประเมินตัวชี้วัด!BA50="","",ประเมินตัวชี้วัด!BA50))</f>
        <v/>
      </c>
      <c r="BD20" s="147" t="str">
        <f>IF($B$2=1,IF(ประเมินตัวชี้วัด!BB20="","",ประเมินตัวชี้วัด!BB20),IF(ประเมินตัวชี้วัด!BB50="","",ประเมินตัวชี้วัด!BB50))</f>
        <v/>
      </c>
      <c r="BE20" s="151" t="str">
        <f>IF($B$2=1,IF(ประเมินตัวชี้วัด!BC20="","",ประเมินตัวชี้วัด!BC20),IF(ประเมินตัวชี้วัด!BC50="","",ประเมินตัวชี้วัด!BC50))</f>
        <v/>
      </c>
      <c r="BF20" s="151" t="str">
        <f>IF($B$2=1,IF(ประเมินตัวชี้วัด!BD20="","",ประเมินตัวชี้วัด!BD20),IF(ประเมินตัวชี้วัด!BD50="","",ประเมินตัวชี้วัด!BD50))</f>
        <v/>
      </c>
    </row>
    <row r="21" spans="1:58" ht="18" customHeight="1" x14ac:dyDescent="0.3">
      <c r="A21" s="146"/>
      <c r="B21" s="146"/>
      <c r="C21" s="146"/>
      <c r="D21" s="200">
        <f t="shared" si="3"/>
        <v>17</v>
      </c>
      <c r="E21" s="145" t="str">
        <f>IF($B$2=1,IF(ประเมินตัวชี้วัด!C21="","",ประเมินตัวชี้วัด!C21),IF(ประเมินตัวชี้วัด!C51="","",ประเมินตัวชี้วัด!C51))</f>
        <v/>
      </c>
      <c r="F21" s="153"/>
      <c r="G21" s="147" t="str">
        <f>IF($B$2=1,IF(ประเมินตัวชี้วัด!E21="","",ประเมินตัวชี้วัด!E21),IF(ประเมินตัวชี้วัด!E51="","",ประเมินตัวชี้วัด!E51))</f>
        <v/>
      </c>
      <c r="H21" s="147" t="str">
        <f>IF($B$2=1,IF(ประเมินตัวชี้วัด!F21="","",ประเมินตัวชี้วัด!F21),IF(ประเมินตัวชี้วัด!F51="","",ประเมินตัวชี้วัด!F51))</f>
        <v/>
      </c>
      <c r="I21" s="147" t="str">
        <f>IF($B$2=1,IF(ประเมินตัวชี้วัด!G21="","",ประเมินตัวชี้วัด!G21),IF(ประเมินตัวชี้วัด!G51="","",ประเมินตัวชี้วัด!G51))</f>
        <v/>
      </c>
      <c r="J21" s="147" t="str">
        <f>IF($B$2=1,IF(ประเมินตัวชี้วัด!H21="","",ประเมินตัวชี้วัด!H21),IF(ประเมินตัวชี้วัด!H51="","",ประเมินตัวชี้วัด!H51))</f>
        <v/>
      </c>
      <c r="K21" s="147" t="str">
        <f>IF($B$2=1,IF(ประเมินตัวชี้วัด!I21="","",ประเมินตัวชี้วัด!I21),IF(ประเมินตัวชี้วัด!I51="","",ประเมินตัวชี้วัด!I51))</f>
        <v/>
      </c>
      <c r="L21" s="147" t="str">
        <f>IF($B$2=1,IF(ประเมินตัวชี้วัด!J21="","",ประเมินตัวชี้วัด!J21),IF(ประเมินตัวชี้วัด!J51="","",ประเมินตัวชี้วัด!J51))</f>
        <v/>
      </c>
      <c r="M21" s="147" t="str">
        <f>IF($B$2=1,IF(ประเมินตัวชี้วัด!K21="","",ประเมินตัวชี้วัด!K21),IF(ประเมินตัวชี้วัด!K51="","",ประเมินตัวชี้วัด!K51))</f>
        <v/>
      </c>
      <c r="N21" s="147" t="str">
        <f>IF($B$2=1,IF(ประเมินตัวชี้วัด!L21="","",ประเมินตัวชี้วัด!L21),IF(ประเมินตัวชี้วัด!L51="","",ประเมินตัวชี้วัด!L51))</f>
        <v/>
      </c>
      <c r="O21" s="147" t="str">
        <f>IF($B$2=1,IF(ประเมินตัวชี้วัด!M21="","",ประเมินตัวชี้วัด!M21),IF(ประเมินตัวชี้วัด!M51="","",ประเมินตัวชี้วัด!M51))</f>
        <v/>
      </c>
      <c r="P21" s="147" t="str">
        <f>IF($B$2=1,IF(ประเมินตัวชี้วัด!N21="","",ประเมินตัวชี้วัด!N21),IF(ประเมินตัวชี้วัด!N51="","",ประเมินตัวชี้วัด!N51))</f>
        <v/>
      </c>
      <c r="Q21" s="147" t="str">
        <f>IF($B$2=1,IF(ประเมินตัวชี้วัด!O21="","",ประเมินตัวชี้วัด!O21),IF(ประเมินตัวชี้วัด!O51="","",ประเมินตัวชี้วัด!O51))</f>
        <v/>
      </c>
      <c r="R21" s="147" t="str">
        <f>IF($B$2=1,IF(ประเมินตัวชี้วัด!P21="","",ประเมินตัวชี้วัด!P21),IF(ประเมินตัวชี้วัด!P51="","",ประเมินตัวชี้วัด!P51))</f>
        <v/>
      </c>
      <c r="S21" s="147" t="str">
        <f>IF($B$2=1,IF(ประเมินตัวชี้วัด!Q21="","",ประเมินตัวชี้วัด!Q21),IF(ประเมินตัวชี้วัด!Q51="","",ประเมินตัวชี้วัด!Q51))</f>
        <v/>
      </c>
      <c r="T21" s="147" t="str">
        <f>IF($B$2=1,IF(ประเมินตัวชี้วัด!R21="","",ประเมินตัวชี้วัด!R21),IF(ประเมินตัวชี้วัด!R51="","",ประเมินตัวชี้วัด!R51))</f>
        <v/>
      </c>
      <c r="U21" s="147" t="str">
        <f>IF($B$2=1,IF(ประเมินตัวชี้วัด!S21="","",ประเมินตัวชี้วัด!S21),IF(ประเมินตัวชี้วัด!S51="","",ประเมินตัวชี้วัด!S51))</f>
        <v/>
      </c>
      <c r="V21" s="147" t="str">
        <f>IF($B$2=1,IF(ประเมินตัวชี้วัด!T21="","",ประเมินตัวชี้วัด!T21),IF(ประเมินตัวชี้วัด!T51="","",ประเมินตัวชี้วัด!T51))</f>
        <v/>
      </c>
      <c r="W21" s="147" t="str">
        <f>IF($B$2=1,IF(ประเมินตัวชี้วัด!U21="","",ประเมินตัวชี้วัด!U21),IF(ประเมินตัวชี้วัด!U51="","",ประเมินตัวชี้วัด!U51))</f>
        <v/>
      </c>
      <c r="X21" s="147" t="str">
        <f>IF($B$2=1,IF(ประเมินตัวชี้วัด!V21="","",ประเมินตัวชี้วัด!V21),IF(ประเมินตัวชี้วัด!V51="","",ประเมินตัวชี้วัด!V51))</f>
        <v/>
      </c>
      <c r="Y21" s="147" t="str">
        <f>IF($B$2=1,IF(ประเมินตัวชี้วัด!W21="","",ประเมินตัวชี้วัด!W21),IF(ประเมินตัวชี้วัด!W51="","",ประเมินตัวชี้วัด!W51))</f>
        <v/>
      </c>
      <c r="Z21" s="147" t="str">
        <f>IF($B$2=1,IF(ประเมินตัวชี้วัด!X21="","",ประเมินตัวชี้วัด!X21),IF(ประเมินตัวชี้วัด!X51="","",ประเมินตัวชี้วัด!X51))</f>
        <v/>
      </c>
      <c r="AA21" s="147" t="str">
        <f>IF($B$2=1,IF(ประเมินตัวชี้วัด!Y21="","",ประเมินตัวชี้วัด!Y21),IF(ประเมินตัวชี้วัด!Y51="","",ประเมินตัวชี้วัด!Y51))</f>
        <v/>
      </c>
      <c r="AB21" s="147" t="str">
        <f>IF($B$2=1,IF(ประเมินตัวชี้วัด!Z21="","",ประเมินตัวชี้วัด!Z21),IF(ประเมินตัวชี้วัด!Z51="","",ประเมินตัวชี้วัด!Z51))</f>
        <v/>
      </c>
      <c r="AC21" s="147" t="str">
        <f>IF($B$2=1,IF(ประเมินตัวชี้วัด!AA21="","",ประเมินตัวชี้วัด!AA21),IF(ประเมินตัวชี้วัด!AA51="","",ประเมินตัวชี้วัด!AA51))</f>
        <v/>
      </c>
      <c r="AD21" s="147" t="str">
        <f>IF($B$2=1,IF(ประเมินตัวชี้วัด!AB21="","",ประเมินตัวชี้วัด!AB21),IF(ประเมินตัวชี้วัด!AB51="","",ประเมินตัวชี้วัด!AB51))</f>
        <v/>
      </c>
      <c r="AE21" s="147" t="str">
        <f>IF($B$2=1,IF(ประเมินตัวชี้วัด!AC21="","",ประเมินตัวชี้วัด!AC21),IF(ประเมินตัวชี้วัด!AC51="","",ประเมินตัวชี้วัด!AC51))</f>
        <v/>
      </c>
      <c r="AF21" s="147" t="str">
        <f>IF($B$2=1,IF(ประเมินตัวชี้วัด!AD21="","",ประเมินตัวชี้วัด!AD21),IF(ประเมินตัวชี้วัด!AD51="","",ประเมินตัวชี้วัด!AD51))</f>
        <v/>
      </c>
      <c r="AG21" s="147" t="str">
        <f>IF($B$2=1,IF(ประเมินตัวชี้วัด!AE21="","",ประเมินตัวชี้วัด!AE21),IF(ประเมินตัวชี้วัด!AE51="","",ประเมินตัวชี้วัด!AE51))</f>
        <v/>
      </c>
      <c r="AH21" s="147" t="str">
        <f>IF($B$2=1,IF(ประเมินตัวชี้วัด!AF21="","",ประเมินตัวชี้วัด!AF21),IF(ประเมินตัวชี้วัด!AF51="","",ประเมินตัวชี้วัด!AF51))</f>
        <v/>
      </c>
      <c r="AI21" s="147" t="str">
        <f>IF($B$2=1,IF(ประเมินตัวชี้วัด!AG21="","",ประเมินตัวชี้วัด!AG21),IF(ประเมินตัวชี้วัด!AG51="","",ประเมินตัวชี้วัด!AG51))</f>
        <v/>
      </c>
      <c r="AJ21" s="147" t="str">
        <f>IF($B$2=1,IF(ประเมินตัวชี้วัด!AH21="","",ประเมินตัวชี้วัด!AH21),IF(ประเมินตัวชี้วัด!AH51="","",ประเมินตัวชี้วัด!AH51))</f>
        <v/>
      </c>
      <c r="AK21" s="147" t="str">
        <f>IF($B$2=1,IF(ประเมินตัวชี้วัด!AI21="","",ประเมินตัวชี้วัด!AI21),IF(ประเมินตัวชี้วัด!AI51="","",ประเมินตัวชี้วัด!AI51))</f>
        <v/>
      </c>
      <c r="AL21" s="147" t="str">
        <f>IF($B$2=1,IF(ประเมินตัวชี้วัด!AJ21="","",ประเมินตัวชี้วัด!AJ21),IF(ประเมินตัวชี้วัด!AJ51="","",ประเมินตัวชี้วัด!AJ51))</f>
        <v/>
      </c>
      <c r="AM21" s="147" t="str">
        <f>IF($B$2=1,IF(ประเมินตัวชี้วัด!AK21="","",ประเมินตัวชี้วัด!AK21),IF(ประเมินตัวชี้วัด!AK51="","",ประเมินตัวชี้วัด!AK51))</f>
        <v/>
      </c>
      <c r="AN21" s="147" t="str">
        <f>IF($B$2=1,IF(ประเมินตัวชี้วัด!AL21="","",ประเมินตัวชี้วัด!AL21),IF(ประเมินตัวชี้วัด!AL51="","",ประเมินตัวชี้วัด!AL51))</f>
        <v/>
      </c>
      <c r="AO21" s="147" t="str">
        <f>IF($B$2=1,IF(ประเมินตัวชี้วัด!AM21="","",ประเมินตัวชี้วัด!AM21),IF(ประเมินตัวชี้วัด!AM51="","",ประเมินตัวชี้วัด!AM51))</f>
        <v/>
      </c>
      <c r="AP21" s="147" t="str">
        <f>IF($B$2=1,IF(ประเมินตัวชี้วัด!AN21="","",ประเมินตัวชี้วัด!AN21),IF(ประเมินตัวชี้วัด!AN51="","",ประเมินตัวชี้วัด!AN51))</f>
        <v/>
      </c>
      <c r="AQ21" s="147" t="str">
        <f>IF($B$2=1,IF(ประเมินตัวชี้วัด!AO21="","",ประเมินตัวชี้วัด!AO21),IF(ประเมินตัวชี้วัด!AO51="","",ประเมินตัวชี้วัด!AO51))</f>
        <v/>
      </c>
      <c r="AR21" s="147" t="str">
        <f>IF($B$2=1,IF(ประเมินตัวชี้วัด!AP21="","",ประเมินตัวชี้วัด!AP21),IF(ประเมินตัวชี้วัด!AP51="","",ประเมินตัวชี้วัด!AP51))</f>
        <v/>
      </c>
      <c r="AS21" s="147" t="str">
        <f>IF($B$2=1,IF(ประเมินตัวชี้วัด!AQ21="","",ประเมินตัวชี้วัด!AQ21),IF(ประเมินตัวชี้วัด!AQ51="","",ประเมินตัวชี้วัด!AQ51))</f>
        <v/>
      </c>
      <c r="AT21" s="147" t="str">
        <f>IF($B$2=1,IF(ประเมินตัวชี้วัด!AR21="","",ประเมินตัวชี้วัด!AR21),IF(ประเมินตัวชี้วัด!AR51="","",ประเมินตัวชี้วัด!AR51))</f>
        <v/>
      </c>
      <c r="AU21" s="147" t="str">
        <f>IF($B$2=1,IF(ประเมินตัวชี้วัด!AS21="","",ประเมินตัวชี้วัด!AS21),IF(ประเมินตัวชี้วัด!AS51="","",ประเมินตัวชี้วัด!AS51))</f>
        <v/>
      </c>
      <c r="AV21" s="147" t="str">
        <f>IF($B$2=1,IF(ประเมินตัวชี้วัด!AT21="","",ประเมินตัวชี้วัด!AT21),IF(ประเมินตัวชี้วัด!AT51="","",ประเมินตัวชี้วัด!AT51))</f>
        <v/>
      </c>
      <c r="AW21" s="147" t="str">
        <f>IF($B$2=1,IF(ประเมินตัวชี้วัด!AU21="","",ประเมินตัวชี้วัด!AU21),IF(ประเมินตัวชี้วัด!AU51="","",ประเมินตัวชี้วัด!AU51))</f>
        <v/>
      </c>
      <c r="AX21" s="147" t="str">
        <f>IF($B$2=1,IF(ประเมินตัวชี้วัด!AV21="","",ประเมินตัวชี้วัด!AV21),IF(ประเมินตัวชี้วัด!AV51="","",ประเมินตัวชี้วัด!AV51))</f>
        <v/>
      </c>
      <c r="AY21" s="147" t="str">
        <f>IF($B$2=1,IF(ประเมินตัวชี้วัด!AW21="","",ประเมินตัวชี้วัด!AW21),IF(ประเมินตัวชี้วัด!AW51="","",ประเมินตัวชี้วัด!AW51))</f>
        <v/>
      </c>
      <c r="AZ21" s="147" t="str">
        <f>IF($B$2=1,IF(ประเมินตัวชี้วัด!AX21="","",ประเมินตัวชี้วัด!AX21),IF(ประเมินตัวชี้วัด!AX51="","",ประเมินตัวชี้วัด!AX51))</f>
        <v/>
      </c>
      <c r="BA21" s="147" t="str">
        <f>IF($B$2=1,IF(ประเมินตัวชี้วัด!AY21="","",ประเมินตัวชี้วัด!AY21),IF(ประเมินตัวชี้วัด!AY51="","",ประเมินตัวชี้วัด!AY51))</f>
        <v/>
      </c>
      <c r="BB21" s="147" t="str">
        <f>IF($B$2=1,IF(ประเมินตัวชี้วัด!AZ21="","",ประเมินตัวชี้วัด!AZ21),IF(ประเมินตัวชี้วัด!AZ51="","",ประเมินตัวชี้วัด!AZ51))</f>
        <v/>
      </c>
      <c r="BC21" s="147" t="str">
        <f>IF($B$2=1,IF(ประเมินตัวชี้วัด!BA21="","",ประเมินตัวชี้วัด!BA21),IF(ประเมินตัวชี้วัด!BA51="","",ประเมินตัวชี้วัด!BA51))</f>
        <v/>
      </c>
      <c r="BD21" s="147" t="str">
        <f>IF($B$2=1,IF(ประเมินตัวชี้วัด!BB21="","",ประเมินตัวชี้วัด!BB21),IF(ประเมินตัวชี้วัด!BB51="","",ประเมินตัวชี้วัด!BB51))</f>
        <v/>
      </c>
      <c r="BE21" s="151" t="str">
        <f>IF($B$2=1,IF(ประเมินตัวชี้วัด!BC21="","",ประเมินตัวชี้วัด!BC21),IF(ประเมินตัวชี้วัด!BC51="","",ประเมินตัวชี้วัด!BC51))</f>
        <v/>
      </c>
      <c r="BF21" s="151" t="str">
        <f>IF($B$2=1,IF(ประเมินตัวชี้วัด!BD21="","",ประเมินตัวชี้วัด!BD21),IF(ประเมินตัวชี้วัด!BD51="","",ประเมินตัวชี้วัด!BD51))</f>
        <v/>
      </c>
    </row>
    <row r="22" spans="1:58" ht="18" customHeight="1" x14ac:dyDescent="0.3">
      <c r="A22" s="146"/>
      <c r="B22" s="146"/>
      <c r="C22" s="146"/>
      <c r="D22" s="200">
        <f t="shared" si="3"/>
        <v>18</v>
      </c>
      <c r="E22" s="145" t="str">
        <f>IF($B$2=1,IF(ประเมินตัวชี้วัด!C22="","",ประเมินตัวชี้วัด!C22),IF(ประเมินตัวชี้วัด!C52="","",ประเมินตัวชี้วัด!C52))</f>
        <v/>
      </c>
      <c r="F22" s="153"/>
      <c r="G22" s="147" t="str">
        <f>IF($B$2=1,IF(ประเมินตัวชี้วัด!E22="","",ประเมินตัวชี้วัด!E22),IF(ประเมินตัวชี้วัด!E52="","",ประเมินตัวชี้วัด!E52))</f>
        <v/>
      </c>
      <c r="H22" s="147" t="str">
        <f>IF($B$2=1,IF(ประเมินตัวชี้วัด!F22="","",ประเมินตัวชี้วัด!F22),IF(ประเมินตัวชี้วัด!F52="","",ประเมินตัวชี้วัด!F52))</f>
        <v/>
      </c>
      <c r="I22" s="147" t="str">
        <f>IF($B$2=1,IF(ประเมินตัวชี้วัด!G22="","",ประเมินตัวชี้วัด!G22),IF(ประเมินตัวชี้วัด!G52="","",ประเมินตัวชี้วัด!G52))</f>
        <v/>
      </c>
      <c r="J22" s="147" t="str">
        <f>IF($B$2=1,IF(ประเมินตัวชี้วัด!H22="","",ประเมินตัวชี้วัด!H22),IF(ประเมินตัวชี้วัด!H52="","",ประเมินตัวชี้วัด!H52))</f>
        <v/>
      </c>
      <c r="K22" s="147" t="str">
        <f>IF($B$2=1,IF(ประเมินตัวชี้วัด!I22="","",ประเมินตัวชี้วัด!I22),IF(ประเมินตัวชี้วัด!I52="","",ประเมินตัวชี้วัด!I52))</f>
        <v/>
      </c>
      <c r="L22" s="147" t="str">
        <f>IF($B$2=1,IF(ประเมินตัวชี้วัด!J22="","",ประเมินตัวชี้วัด!J22),IF(ประเมินตัวชี้วัด!J52="","",ประเมินตัวชี้วัด!J52))</f>
        <v/>
      </c>
      <c r="M22" s="147" t="str">
        <f>IF($B$2=1,IF(ประเมินตัวชี้วัด!K22="","",ประเมินตัวชี้วัด!K22),IF(ประเมินตัวชี้วัด!K52="","",ประเมินตัวชี้วัด!K52))</f>
        <v/>
      </c>
      <c r="N22" s="147" t="str">
        <f>IF($B$2=1,IF(ประเมินตัวชี้วัด!L22="","",ประเมินตัวชี้วัด!L22),IF(ประเมินตัวชี้วัด!L52="","",ประเมินตัวชี้วัด!L52))</f>
        <v/>
      </c>
      <c r="O22" s="147" t="str">
        <f>IF($B$2=1,IF(ประเมินตัวชี้วัด!M22="","",ประเมินตัวชี้วัด!M22),IF(ประเมินตัวชี้วัด!M52="","",ประเมินตัวชี้วัด!M52))</f>
        <v/>
      </c>
      <c r="P22" s="147" t="str">
        <f>IF($B$2=1,IF(ประเมินตัวชี้วัด!N22="","",ประเมินตัวชี้วัด!N22),IF(ประเมินตัวชี้วัด!N52="","",ประเมินตัวชี้วัด!N52))</f>
        <v/>
      </c>
      <c r="Q22" s="147" t="str">
        <f>IF($B$2=1,IF(ประเมินตัวชี้วัด!O22="","",ประเมินตัวชี้วัด!O22),IF(ประเมินตัวชี้วัด!O52="","",ประเมินตัวชี้วัด!O52))</f>
        <v/>
      </c>
      <c r="R22" s="147" t="str">
        <f>IF($B$2=1,IF(ประเมินตัวชี้วัด!P22="","",ประเมินตัวชี้วัด!P22),IF(ประเมินตัวชี้วัด!P52="","",ประเมินตัวชี้วัด!P52))</f>
        <v/>
      </c>
      <c r="S22" s="147" t="str">
        <f>IF($B$2=1,IF(ประเมินตัวชี้วัด!Q22="","",ประเมินตัวชี้วัด!Q22),IF(ประเมินตัวชี้วัด!Q52="","",ประเมินตัวชี้วัด!Q52))</f>
        <v/>
      </c>
      <c r="T22" s="147" t="str">
        <f>IF($B$2=1,IF(ประเมินตัวชี้วัด!R22="","",ประเมินตัวชี้วัด!R22),IF(ประเมินตัวชี้วัด!R52="","",ประเมินตัวชี้วัด!R52))</f>
        <v/>
      </c>
      <c r="U22" s="147" t="str">
        <f>IF($B$2=1,IF(ประเมินตัวชี้วัด!S22="","",ประเมินตัวชี้วัด!S22),IF(ประเมินตัวชี้วัด!S52="","",ประเมินตัวชี้วัด!S52))</f>
        <v/>
      </c>
      <c r="V22" s="147" t="str">
        <f>IF($B$2=1,IF(ประเมินตัวชี้วัด!T22="","",ประเมินตัวชี้วัด!T22),IF(ประเมินตัวชี้วัด!T52="","",ประเมินตัวชี้วัด!T52))</f>
        <v/>
      </c>
      <c r="W22" s="147" t="str">
        <f>IF($B$2=1,IF(ประเมินตัวชี้วัด!U22="","",ประเมินตัวชี้วัด!U22),IF(ประเมินตัวชี้วัด!U52="","",ประเมินตัวชี้วัด!U52))</f>
        <v/>
      </c>
      <c r="X22" s="147" t="str">
        <f>IF($B$2=1,IF(ประเมินตัวชี้วัด!V22="","",ประเมินตัวชี้วัด!V22),IF(ประเมินตัวชี้วัด!V52="","",ประเมินตัวชี้วัด!V52))</f>
        <v/>
      </c>
      <c r="Y22" s="147" t="str">
        <f>IF($B$2=1,IF(ประเมินตัวชี้วัด!W22="","",ประเมินตัวชี้วัด!W22),IF(ประเมินตัวชี้วัด!W52="","",ประเมินตัวชี้วัด!W52))</f>
        <v/>
      </c>
      <c r="Z22" s="147" t="str">
        <f>IF($B$2=1,IF(ประเมินตัวชี้วัด!X22="","",ประเมินตัวชี้วัด!X22),IF(ประเมินตัวชี้วัด!X52="","",ประเมินตัวชี้วัด!X52))</f>
        <v/>
      </c>
      <c r="AA22" s="147" t="str">
        <f>IF($B$2=1,IF(ประเมินตัวชี้วัด!Y22="","",ประเมินตัวชี้วัด!Y22),IF(ประเมินตัวชี้วัด!Y52="","",ประเมินตัวชี้วัด!Y52))</f>
        <v/>
      </c>
      <c r="AB22" s="147" t="str">
        <f>IF($B$2=1,IF(ประเมินตัวชี้วัด!Z22="","",ประเมินตัวชี้วัด!Z22),IF(ประเมินตัวชี้วัด!Z52="","",ประเมินตัวชี้วัด!Z52))</f>
        <v/>
      </c>
      <c r="AC22" s="147" t="str">
        <f>IF($B$2=1,IF(ประเมินตัวชี้วัด!AA22="","",ประเมินตัวชี้วัด!AA22),IF(ประเมินตัวชี้วัด!AA52="","",ประเมินตัวชี้วัด!AA52))</f>
        <v/>
      </c>
      <c r="AD22" s="147" t="str">
        <f>IF($B$2=1,IF(ประเมินตัวชี้วัด!AB22="","",ประเมินตัวชี้วัด!AB22),IF(ประเมินตัวชี้วัด!AB52="","",ประเมินตัวชี้วัด!AB52))</f>
        <v/>
      </c>
      <c r="AE22" s="147" t="str">
        <f>IF($B$2=1,IF(ประเมินตัวชี้วัด!AC22="","",ประเมินตัวชี้วัด!AC22),IF(ประเมินตัวชี้วัด!AC52="","",ประเมินตัวชี้วัด!AC52))</f>
        <v/>
      </c>
      <c r="AF22" s="147" t="str">
        <f>IF($B$2=1,IF(ประเมินตัวชี้วัด!AD22="","",ประเมินตัวชี้วัด!AD22),IF(ประเมินตัวชี้วัด!AD52="","",ประเมินตัวชี้วัด!AD52))</f>
        <v/>
      </c>
      <c r="AG22" s="147" t="str">
        <f>IF($B$2=1,IF(ประเมินตัวชี้วัด!AE22="","",ประเมินตัวชี้วัด!AE22),IF(ประเมินตัวชี้วัด!AE52="","",ประเมินตัวชี้วัด!AE52))</f>
        <v/>
      </c>
      <c r="AH22" s="147" t="str">
        <f>IF($B$2=1,IF(ประเมินตัวชี้วัด!AF22="","",ประเมินตัวชี้วัด!AF22),IF(ประเมินตัวชี้วัด!AF52="","",ประเมินตัวชี้วัด!AF52))</f>
        <v/>
      </c>
      <c r="AI22" s="147" t="str">
        <f>IF($B$2=1,IF(ประเมินตัวชี้วัด!AG22="","",ประเมินตัวชี้วัด!AG22),IF(ประเมินตัวชี้วัด!AG52="","",ประเมินตัวชี้วัด!AG52))</f>
        <v/>
      </c>
      <c r="AJ22" s="147" t="str">
        <f>IF($B$2=1,IF(ประเมินตัวชี้วัด!AH22="","",ประเมินตัวชี้วัด!AH22),IF(ประเมินตัวชี้วัด!AH52="","",ประเมินตัวชี้วัด!AH52))</f>
        <v/>
      </c>
      <c r="AK22" s="147" t="str">
        <f>IF($B$2=1,IF(ประเมินตัวชี้วัด!AI22="","",ประเมินตัวชี้วัด!AI22),IF(ประเมินตัวชี้วัด!AI52="","",ประเมินตัวชี้วัด!AI52))</f>
        <v/>
      </c>
      <c r="AL22" s="147" t="str">
        <f>IF($B$2=1,IF(ประเมินตัวชี้วัด!AJ22="","",ประเมินตัวชี้วัด!AJ22),IF(ประเมินตัวชี้วัด!AJ52="","",ประเมินตัวชี้วัด!AJ52))</f>
        <v/>
      </c>
      <c r="AM22" s="147" t="str">
        <f>IF($B$2=1,IF(ประเมินตัวชี้วัด!AK22="","",ประเมินตัวชี้วัด!AK22),IF(ประเมินตัวชี้วัด!AK52="","",ประเมินตัวชี้วัด!AK52))</f>
        <v/>
      </c>
      <c r="AN22" s="147" t="str">
        <f>IF($B$2=1,IF(ประเมินตัวชี้วัด!AL22="","",ประเมินตัวชี้วัด!AL22),IF(ประเมินตัวชี้วัด!AL52="","",ประเมินตัวชี้วัด!AL52))</f>
        <v/>
      </c>
      <c r="AO22" s="147" t="str">
        <f>IF($B$2=1,IF(ประเมินตัวชี้วัด!AM22="","",ประเมินตัวชี้วัด!AM22),IF(ประเมินตัวชี้วัด!AM52="","",ประเมินตัวชี้วัด!AM52))</f>
        <v/>
      </c>
      <c r="AP22" s="147" t="str">
        <f>IF($B$2=1,IF(ประเมินตัวชี้วัด!AN22="","",ประเมินตัวชี้วัด!AN22),IF(ประเมินตัวชี้วัด!AN52="","",ประเมินตัวชี้วัด!AN52))</f>
        <v/>
      </c>
      <c r="AQ22" s="147" t="str">
        <f>IF($B$2=1,IF(ประเมินตัวชี้วัด!AO22="","",ประเมินตัวชี้วัด!AO22),IF(ประเมินตัวชี้วัด!AO52="","",ประเมินตัวชี้วัด!AO52))</f>
        <v/>
      </c>
      <c r="AR22" s="147" t="str">
        <f>IF($B$2=1,IF(ประเมินตัวชี้วัด!AP22="","",ประเมินตัวชี้วัด!AP22),IF(ประเมินตัวชี้วัด!AP52="","",ประเมินตัวชี้วัด!AP52))</f>
        <v/>
      </c>
      <c r="AS22" s="147" t="str">
        <f>IF($B$2=1,IF(ประเมินตัวชี้วัด!AQ22="","",ประเมินตัวชี้วัด!AQ22),IF(ประเมินตัวชี้วัด!AQ52="","",ประเมินตัวชี้วัด!AQ52))</f>
        <v/>
      </c>
      <c r="AT22" s="147" t="str">
        <f>IF($B$2=1,IF(ประเมินตัวชี้วัด!AR22="","",ประเมินตัวชี้วัด!AR22),IF(ประเมินตัวชี้วัด!AR52="","",ประเมินตัวชี้วัด!AR52))</f>
        <v/>
      </c>
      <c r="AU22" s="147" t="str">
        <f>IF($B$2=1,IF(ประเมินตัวชี้วัด!AS22="","",ประเมินตัวชี้วัด!AS22),IF(ประเมินตัวชี้วัด!AS52="","",ประเมินตัวชี้วัด!AS52))</f>
        <v/>
      </c>
      <c r="AV22" s="147" t="str">
        <f>IF($B$2=1,IF(ประเมินตัวชี้วัด!AT22="","",ประเมินตัวชี้วัด!AT22),IF(ประเมินตัวชี้วัด!AT52="","",ประเมินตัวชี้วัด!AT52))</f>
        <v/>
      </c>
      <c r="AW22" s="147" t="str">
        <f>IF($B$2=1,IF(ประเมินตัวชี้วัด!AU22="","",ประเมินตัวชี้วัด!AU22),IF(ประเมินตัวชี้วัด!AU52="","",ประเมินตัวชี้วัด!AU52))</f>
        <v/>
      </c>
      <c r="AX22" s="147" t="str">
        <f>IF($B$2=1,IF(ประเมินตัวชี้วัด!AV22="","",ประเมินตัวชี้วัด!AV22),IF(ประเมินตัวชี้วัด!AV52="","",ประเมินตัวชี้วัด!AV52))</f>
        <v/>
      </c>
      <c r="AY22" s="147" t="str">
        <f>IF($B$2=1,IF(ประเมินตัวชี้วัด!AW22="","",ประเมินตัวชี้วัด!AW22),IF(ประเมินตัวชี้วัด!AW52="","",ประเมินตัวชี้วัด!AW52))</f>
        <v/>
      </c>
      <c r="AZ22" s="147" t="str">
        <f>IF($B$2=1,IF(ประเมินตัวชี้วัด!AX22="","",ประเมินตัวชี้วัด!AX22),IF(ประเมินตัวชี้วัด!AX52="","",ประเมินตัวชี้วัด!AX52))</f>
        <v/>
      </c>
      <c r="BA22" s="147" t="str">
        <f>IF($B$2=1,IF(ประเมินตัวชี้วัด!AY22="","",ประเมินตัวชี้วัด!AY22),IF(ประเมินตัวชี้วัด!AY52="","",ประเมินตัวชี้วัด!AY52))</f>
        <v/>
      </c>
      <c r="BB22" s="147" t="str">
        <f>IF($B$2=1,IF(ประเมินตัวชี้วัด!AZ22="","",ประเมินตัวชี้วัด!AZ22),IF(ประเมินตัวชี้วัด!AZ52="","",ประเมินตัวชี้วัด!AZ52))</f>
        <v/>
      </c>
      <c r="BC22" s="147" t="str">
        <f>IF($B$2=1,IF(ประเมินตัวชี้วัด!BA22="","",ประเมินตัวชี้วัด!BA22),IF(ประเมินตัวชี้วัด!BA52="","",ประเมินตัวชี้วัด!BA52))</f>
        <v/>
      </c>
      <c r="BD22" s="147" t="str">
        <f>IF($B$2=1,IF(ประเมินตัวชี้วัด!BB22="","",ประเมินตัวชี้วัด!BB22),IF(ประเมินตัวชี้วัด!BB52="","",ประเมินตัวชี้วัด!BB52))</f>
        <v/>
      </c>
      <c r="BE22" s="151" t="str">
        <f>IF($B$2=1,IF(ประเมินตัวชี้วัด!BC22="","",ประเมินตัวชี้วัด!BC22),IF(ประเมินตัวชี้วัด!BC52="","",ประเมินตัวชี้วัด!BC52))</f>
        <v/>
      </c>
      <c r="BF22" s="151" t="str">
        <f>IF($B$2=1,IF(ประเมินตัวชี้วัด!BD22="","",ประเมินตัวชี้วัด!BD22),IF(ประเมินตัวชี้วัด!BD52="","",ประเมินตัวชี้วัด!BD52))</f>
        <v/>
      </c>
    </row>
    <row r="23" spans="1:58" ht="18" customHeight="1" x14ac:dyDescent="0.3">
      <c r="A23" s="146"/>
      <c r="B23" s="146"/>
      <c r="C23" s="146"/>
      <c r="D23" s="200">
        <f t="shared" si="3"/>
        <v>19</v>
      </c>
      <c r="E23" s="145" t="str">
        <f>IF($B$2=1,IF(ประเมินตัวชี้วัด!C23="","",ประเมินตัวชี้วัด!C23),IF(ประเมินตัวชี้วัด!C53="","",ประเมินตัวชี้วัด!C53))</f>
        <v/>
      </c>
      <c r="F23" s="153"/>
      <c r="G23" s="147" t="str">
        <f>IF($B$2=1,IF(ประเมินตัวชี้วัด!E23="","",ประเมินตัวชี้วัด!E23),IF(ประเมินตัวชี้วัด!E53="","",ประเมินตัวชี้วัด!E53))</f>
        <v/>
      </c>
      <c r="H23" s="147" t="str">
        <f>IF($B$2=1,IF(ประเมินตัวชี้วัด!F23="","",ประเมินตัวชี้วัด!F23),IF(ประเมินตัวชี้วัด!F53="","",ประเมินตัวชี้วัด!F53))</f>
        <v/>
      </c>
      <c r="I23" s="147" t="str">
        <f>IF($B$2=1,IF(ประเมินตัวชี้วัด!G23="","",ประเมินตัวชี้วัด!G23),IF(ประเมินตัวชี้วัด!G53="","",ประเมินตัวชี้วัด!G53))</f>
        <v/>
      </c>
      <c r="J23" s="147" t="str">
        <f>IF($B$2=1,IF(ประเมินตัวชี้วัด!H23="","",ประเมินตัวชี้วัด!H23),IF(ประเมินตัวชี้วัด!H53="","",ประเมินตัวชี้วัด!H53))</f>
        <v/>
      </c>
      <c r="K23" s="147" t="str">
        <f>IF($B$2=1,IF(ประเมินตัวชี้วัด!I23="","",ประเมินตัวชี้วัด!I23),IF(ประเมินตัวชี้วัด!I53="","",ประเมินตัวชี้วัด!I53))</f>
        <v/>
      </c>
      <c r="L23" s="147" t="str">
        <f>IF($B$2=1,IF(ประเมินตัวชี้วัด!J23="","",ประเมินตัวชี้วัด!J23),IF(ประเมินตัวชี้วัด!J53="","",ประเมินตัวชี้วัด!J53))</f>
        <v/>
      </c>
      <c r="M23" s="147" t="str">
        <f>IF($B$2=1,IF(ประเมินตัวชี้วัด!K23="","",ประเมินตัวชี้วัด!K23),IF(ประเมินตัวชี้วัด!K53="","",ประเมินตัวชี้วัด!K53))</f>
        <v/>
      </c>
      <c r="N23" s="147" t="str">
        <f>IF($B$2=1,IF(ประเมินตัวชี้วัด!L23="","",ประเมินตัวชี้วัด!L23),IF(ประเมินตัวชี้วัด!L53="","",ประเมินตัวชี้วัด!L53))</f>
        <v/>
      </c>
      <c r="O23" s="147" t="str">
        <f>IF($B$2=1,IF(ประเมินตัวชี้วัด!M23="","",ประเมินตัวชี้วัด!M23),IF(ประเมินตัวชี้วัด!M53="","",ประเมินตัวชี้วัด!M53))</f>
        <v/>
      </c>
      <c r="P23" s="147" t="str">
        <f>IF($B$2=1,IF(ประเมินตัวชี้วัด!N23="","",ประเมินตัวชี้วัด!N23),IF(ประเมินตัวชี้วัด!N53="","",ประเมินตัวชี้วัด!N53))</f>
        <v/>
      </c>
      <c r="Q23" s="147" t="str">
        <f>IF($B$2=1,IF(ประเมินตัวชี้วัด!O23="","",ประเมินตัวชี้วัด!O23),IF(ประเมินตัวชี้วัด!O53="","",ประเมินตัวชี้วัด!O53))</f>
        <v/>
      </c>
      <c r="R23" s="147" t="str">
        <f>IF($B$2=1,IF(ประเมินตัวชี้วัด!P23="","",ประเมินตัวชี้วัด!P23),IF(ประเมินตัวชี้วัด!P53="","",ประเมินตัวชี้วัด!P53))</f>
        <v/>
      </c>
      <c r="S23" s="147" t="str">
        <f>IF($B$2=1,IF(ประเมินตัวชี้วัด!Q23="","",ประเมินตัวชี้วัด!Q23),IF(ประเมินตัวชี้วัด!Q53="","",ประเมินตัวชี้วัด!Q53))</f>
        <v/>
      </c>
      <c r="T23" s="147" t="str">
        <f>IF($B$2=1,IF(ประเมินตัวชี้วัด!R23="","",ประเมินตัวชี้วัด!R23),IF(ประเมินตัวชี้วัด!R53="","",ประเมินตัวชี้วัด!R53))</f>
        <v/>
      </c>
      <c r="U23" s="147" t="str">
        <f>IF($B$2=1,IF(ประเมินตัวชี้วัด!S23="","",ประเมินตัวชี้วัด!S23),IF(ประเมินตัวชี้วัด!S53="","",ประเมินตัวชี้วัด!S53))</f>
        <v/>
      </c>
      <c r="V23" s="147" t="str">
        <f>IF($B$2=1,IF(ประเมินตัวชี้วัด!T23="","",ประเมินตัวชี้วัด!T23),IF(ประเมินตัวชี้วัด!T53="","",ประเมินตัวชี้วัด!T53))</f>
        <v/>
      </c>
      <c r="W23" s="147" t="str">
        <f>IF($B$2=1,IF(ประเมินตัวชี้วัด!U23="","",ประเมินตัวชี้วัด!U23),IF(ประเมินตัวชี้วัด!U53="","",ประเมินตัวชี้วัด!U53))</f>
        <v/>
      </c>
      <c r="X23" s="147" t="str">
        <f>IF($B$2=1,IF(ประเมินตัวชี้วัด!V23="","",ประเมินตัวชี้วัด!V23),IF(ประเมินตัวชี้วัด!V53="","",ประเมินตัวชี้วัด!V53))</f>
        <v/>
      </c>
      <c r="Y23" s="147" t="str">
        <f>IF($B$2=1,IF(ประเมินตัวชี้วัด!W23="","",ประเมินตัวชี้วัด!W23),IF(ประเมินตัวชี้วัด!W53="","",ประเมินตัวชี้วัด!W53))</f>
        <v/>
      </c>
      <c r="Z23" s="147" t="str">
        <f>IF($B$2=1,IF(ประเมินตัวชี้วัด!X23="","",ประเมินตัวชี้วัด!X23),IF(ประเมินตัวชี้วัด!X53="","",ประเมินตัวชี้วัด!X53))</f>
        <v/>
      </c>
      <c r="AA23" s="147" t="str">
        <f>IF($B$2=1,IF(ประเมินตัวชี้วัด!Y23="","",ประเมินตัวชี้วัด!Y23),IF(ประเมินตัวชี้วัด!Y53="","",ประเมินตัวชี้วัด!Y53))</f>
        <v/>
      </c>
      <c r="AB23" s="147" t="str">
        <f>IF($B$2=1,IF(ประเมินตัวชี้วัด!Z23="","",ประเมินตัวชี้วัด!Z23),IF(ประเมินตัวชี้วัด!Z53="","",ประเมินตัวชี้วัด!Z53))</f>
        <v/>
      </c>
      <c r="AC23" s="147" t="str">
        <f>IF($B$2=1,IF(ประเมินตัวชี้วัด!AA23="","",ประเมินตัวชี้วัด!AA23),IF(ประเมินตัวชี้วัด!AA53="","",ประเมินตัวชี้วัด!AA53))</f>
        <v/>
      </c>
      <c r="AD23" s="147" t="str">
        <f>IF($B$2=1,IF(ประเมินตัวชี้วัด!AB23="","",ประเมินตัวชี้วัด!AB23),IF(ประเมินตัวชี้วัด!AB53="","",ประเมินตัวชี้วัด!AB53))</f>
        <v/>
      </c>
      <c r="AE23" s="147" t="str">
        <f>IF($B$2=1,IF(ประเมินตัวชี้วัด!AC23="","",ประเมินตัวชี้วัด!AC23),IF(ประเมินตัวชี้วัด!AC53="","",ประเมินตัวชี้วัด!AC53))</f>
        <v/>
      </c>
      <c r="AF23" s="147" t="str">
        <f>IF($B$2=1,IF(ประเมินตัวชี้วัด!AD23="","",ประเมินตัวชี้วัด!AD23),IF(ประเมินตัวชี้วัด!AD53="","",ประเมินตัวชี้วัด!AD53))</f>
        <v/>
      </c>
      <c r="AG23" s="147" t="str">
        <f>IF($B$2=1,IF(ประเมินตัวชี้วัด!AE23="","",ประเมินตัวชี้วัด!AE23),IF(ประเมินตัวชี้วัด!AE53="","",ประเมินตัวชี้วัด!AE53))</f>
        <v/>
      </c>
      <c r="AH23" s="147" t="str">
        <f>IF($B$2=1,IF(ประเมินตัวชี้วัด!AF23="","",ประเมินตัวชี้วัด!AF23),IF(ประเมินตัวชี้วัด!AF53="","",ประเมินตัวชี้วัด!AF53))</f>
        <v/>
      </c>
      <c r="AI23" s="147" t="str">
        <f>IF($B$2=1,IF(ประเมินตัวชี้วัด!AG23="","",ประเมินตัวชี้วัด!AG23),IF(ประเมินตัวชี้วัด!AG53="","",ประเมินตัวชี้วัด!AG53))</f>
        <v/>
      </c>
      <c r="AJ23" s="147" t="str">
        <f>IF($B$2=1,IF(ประเมินตัวชี้วัด!AH23="","",ประเมินตัวชี้วัด!AH23),IF(ประเมินตัวชี้วัด!AH53="","",ประเมินตัวชี้วัด!AH53))</f>
        <v/>
      </c>
      <c r="AK23" s="147" t="str">
        <f>IF($B$2=1,IF(ประเมินตัวชี้วัด!AI23="","",ประเมินตัวชี้วัด!AI23),IF(ประเมินตัวชี้วัด!AI53="","",ประเมินตัวชี้วัด!AI53))</f>
        <v/>
      </c>
      <c r="AL23" s="147" t="str">
        <f>IF($B$2=1,IF(ประเมินตัวชี้วัด!AJ23="","",ประเมินตัวชี้วัด!AJ23),IF(ประเมินตัวชี้วัด!AJ53="","",ประเมินตัวชี้วัด!AJ53))</f>
        <v/>
      </c>
      <c r="AM23" s="147" t="str">
        <f>IF($B$2=1,IF(ประเมินตัวชี้วัด!AK23="","",ประเมินตัวชี้วัด!AK23),IF(ประเมินตัวชี้วัด!AK53="","",ประเมินตัวชี้วัด!AK53))</f>
        <v/>
      </c>
      <c r="AN23" s="147" t="str">
        <f>IF($B$2=1,IF(ประเมินตัวชี้วัด!AL23="","",ประเมินตัวชี้วัด!AL23),IF(ประเมินตัวชี้วัด!AL53="","",ประเมินตัวชี้วัด!AL53))</f>
        <v/>
      </c>
      <c r="AO23" s="147" t="str">
        <f>IF($B$2=1,IF(ประเมินตัวชี้วัด!AM23="","",ประเมินตัวชี้วัด!AM23),IF(ประเมินตัวชี้วัด!AM53="","",ประเมินตัวชี้วัด!AM53))</f>
        <v/>
      </c>
      <c r="AP23" s="147" t="str">
        <f>IF($B$2=1,IF(ประเมินตัวชี้วัด!AN23="","",ประเมินตัวชี้วัด!AN23),IF(ประเมินตัวชี้วัด!AN53="","",ประเมินตัวชี้วัด!AN53))</f>
        <v/>
      </c>
      <c r="AQ23" s="147" t="str">
        <f>IF($B$2=1,IF(ประเมินตัวชี้วัด!AO23="","",ประเมินตัวชี้วัด!AO23),IF(ประเมินตัวชี้วัด!AO53="","",ประเมินตัวชี้วัด!AO53))</f>
        <v/>
      </c>
      <c r="AR23" s="147" t="str">
        <f>IF($B$2=1,IF(ประเมินตัวชี้วัด!AP23="","",ประเมินตัวชี้วัด!AP23),IF(ประเมินตัวชี้วัด!AP53="","",ประเมินตัวชี้วัด!AP53))</f>
        <v/>
      </c>
      <c r="AS23" s="147" t="str">
        <f>IF($B$2=1,IF(ประเมินตัวชี้วัด!AQ23="","",ประเมินตัวชี้วัด!AQ23),IF(ประเมินตัวชี้วัด!AQ53="","",ประเมินตัวชี้วัด!AQ53))</f>
        <v/>
      </c>
      <c r="AT23" s="147" t="str">
        <f>IF($B$2=1,IF(ประเมินตัวชี้วัด!AR23="","",ประเมินตัวชี้วัด!AR23),IF(ประเมินตัวชี้วัด!AR53="","",ประเมินตัวชี้วัด!AR53))</f>
        <v/>
      </c>
      <c r="AU23" s="147" t="str">
        <f>IF($B$2=1,IF(ประเมินตัวชี้วัด!AS23="","",ประเมินตัวชี้วัด!AS23),IF(ประเมินตัวชี้วัด!AS53="","",ประเมินตัวชี้วัด!AS53))</f>
        <v/>
      </c>
      <c r="AV23" s="147" t="str">
        <f>IF($B$2=1,IF(ประเมินตัวชี้วัด!AT23="","",ประเมินตัวชี้วัด!AT23),IF(ประเมินตัวชี้วัด!AT53="","",ประเมินตัวชี้วัด!AT53))</f>
        <v/>
      </c>
      <c r="AW23" s="147" t="str">
        <f>IF($B$2=1,IF(ประเมินตัวชี้วัด!AU23="","",ประเมินตัวชี้วัด!AU23),IF(ประเมินตัวชี้วัด!AU53="","",ประเมินตัวชี้วัด!AU53))</f>
        <v/>
      </c>
      <c r="AX23" s="147" t="str">
        <f>IF($B$2=1,IF(ประเมินตัวชี้วัด!AV23="","",ประเมินตัวชี้วัด!AV23),IF(ประเมินตัวชี้วัด!AV53="","",ประเมินตัวชี้วัด!AV53))</f>
        <v/>
      </c>
      <c r="AY23" s="147" t="str">
        <f>IF($B$2=1,IF(ประเมินตัวชี้วัด!AW23="","",ประเมินตัวชี้วัด!AW23),IF(ประเมินตัวชี้วัด!AW53="","",ประเมินตัวชี้วัด!AW53))</f>
        <v/>
      </c>
      <c r="AZ23" s="147" t="str">
        <f>IF($B$2=1,IF(ประเมินตัวชี้วัด!AX23="","",ประเมินตัวชี้วัด!AX23),IF(ประเมินตัวชี้วัด!AX53="","",ประเมินตัวชี้วัด!AX53))</f>
        <v/>
      </c>
      <c r="BA23" s="147" t="str">
        <f>IF($B$2=1,IF(ประเมินตัวชี้วัด!AY23="","",ประเมินตัวชี้วัด!AY23),IF(ประเมินตัวชี้วัด!AY53="","",ประเมินตัวชี้วัด!AY53))</f>
        <v/>
      </c>
      <c r="BB23" s="147" t="str">
        <f>IF($B$2=1,IF(ประเมินตัวชี้วัด!AZ23="","",ประเมินตัวชี้วัด!AZ23),IF(ประเมินตัวชี้วัด!AZ53="","",ประเมินตัวชี้วัด!AZ53))</f>
        <v/>
      </c>
      <c r="BC23" s="147" t="str">
        <f>IF($B$2=1,IF(ประเมินตัวชี้วัด!BA23="","",ประเมินตัวชี้วัด!BA23),IF(ประเมินตัวชี้วัด!BA53="","",ประเมินตัวชี้วัด!BA53))</f>
        <v/>
      </c>
      <c r="BD23" s="147" t="str">
        <f>IF($B$2=1,IF(ประเมินตัวชี้วัด!BB23="","",ประเมินตัวชี้วัด!BB23),IF(ประเมินตัวชี้วัด!BB53="","",ประเมินตัวชี้วัด!BB53))</f>
        <v/>
      </c>
      <c r="BE23" s="151" t="str">
        <f>IF($B$2=1,IF(ประเมินตัวชี้วัด!BC23="","",ประเมินตัวชี้วัด!BC23),IF(ประเมินตัวชี้วัด!BC53="","",ประเมินตัวชี้วัด!BC53))</f>
        <v/>
      </c>
      <c r="BF23" s="151" t="str">
        <f>IF($B$2=1,IF(ประเมินตัวชี้วัด!BD23="","",ประเมินตัวชี้วัด!BD23),IF(ประเมินตัวชี้วัด!BD53="","",ประเมินตัวชี้วัด!BD53))</f>
        <v/>
      </c>
    </row>
    <row r="24" spans="1:58" ht="18" customHeight="1" x14ac:dyDescent="0.3">
      <c r="A24" s="146"/>
      <c r="B24" s="146"/>
      <c r="C24" s="146"/>
      <c r="D24" s="200">
        <f t="shared" si="3"/>
        <v>20</v>
      </c>
      <c r="E24" s="145" t="str">
        <f>IF($B$2=1,IF(ประเมินตัวชี้วัด!C24="","",ประเมินตัวชี้วัด!C24),IF(ประเมินตัวชี้วัด!C54="","",ประเมินตัวชี้วัด!C54))</f>
        <v/>
      </c>
      <c r="F24" s="153"/>
      <c r="G24" s="147" t="str">
        <f>IF($B$2=1,IF(ประเมินตัวชี้วัด!E24="","",ประเมินตัวชี้วัด!E24),IF(ประเมินตัวชี้วัด!E54="","",ประเมินตัวชี้วัด!E54))</f>
        <v/>
      </c>
      <c r="H24" s="147" t="str">
        <f>IF($B$2=1,IF(ประเมินตัวชี้วัด!F24="","",ประเมินตัวชี้วัด!F24),IF(ประเมินตัวชี้วัด!F54="","",ประเมินตัวชี้วัด!F54))</f>
        <v/>
      </c>
      <c r="I24" s="147" t="str">
        <f>IF($B$2=1,IF(ประเมินตัวชี้วัด!G24="","",ประเมินตัวชี้วัด!G24),IF(ประเมินตัวชี้วัด!G54="","",ประเมินตัวชี้วัด!G54))</f>
        <v/>
      </c>
      <c r="J24" s="147" t="str">
        <f>IF($B$2=1,IF(ประเมินตัวชี้วัด!H24="","",ประเมินตัวชี้วัด!H24),IF(ประเมินตัวชี้วัด!H54="","",ประเมินตัวชี้วัด!H54))</f>
        <v/>
      </c>
      <c r="K24" s="147" t="str">
        <f>IF($B$2=1,IF(ประเมินตัวชี้วัด!I24="","",ประเมินตัวชี้วัด!I24),IF(ประเมินตัวชี้วัด!I54="","",ประเมินตัวชี้วัด!I54))</f>
        <v/>
      </c>
      <c r="L24" s="147" t="str">
        <f>IF($B$2=1,IF(ประเมินตัวชี้วัด!J24="","",ประเมินตัวชี้วัด!J24),IF(ประเมินตัวชี้วัด!J54="","",ประเมินตัวชี้วัด!J54))</f>
        <v/>
      </c>
      <c r="M24" s="147" t="str">
        <f>IF($B$2=1,IF(ประเมินตัวชี้วัด!K24="","",ประเมินตัวชี้วัด!K24),IF(ประเมินตัวชี้วัด!K54="","",ประเมินตัวชี้วัด!K54))</f>
        <v/>
      </c>
      <c r="N24" s="147" t="str">
        <f>IF($B$2=1,IF(ประเมินตัวชี้วัด!L24="","",ประเมินตัวชี้วัด!L24),IF(ประเมินตัวชี้วัด!L54="","",ประเมินตัวชี้วัด!L54))</f>
        <v/>
      </c>
      <c r="O24" s="147" t="str">
        <f>IF($B$2=1,IF(ประเมินตัวชี้วัด!M24="","",ประเมินตัวชี้วัด!M24),IF(ประเมินตัวชี้วัด!M54="","",ประเมินตัวชี้วัด!M54))</f>
        <v/>
      </c>
      <c r="P24" s="147" t="str">
        <f>IF($B$2=1,IF(ประเมินตัวชี้วัด!N24="","",ประเมินตัวชี้วัด!N24),IF(ประเมินตัวชี้วัด!N54="","",ประเมินตัวชี้วัด!N54))</f>
        <v/>
      </c>
      <c r="Q24" s="147" t="str">
        <f>IF($B$2=1,IF(ประเมินตัวชี้วัด!O24="","",ประเมินตัวชี้วัด!O24),IF(ประเมินตัวชี้วัด!O54="","",ประเมินตัวชี้วัด!O54))</f>
        <v/>
      </c>
      <c r="R24" s="147" t="str">
        <f>IF($B$2=1,IF(ประเมินตัวชี้วัด!P24="","",ประเมินตัวชี้วัด!P24),IF(ประเมินตัวชี้วัด!P54="","",ประเมินตัวชี้วัด!P54))</f>
        <v/>
      </c>
      <c r="S24" s="147" t="str">
        <f>IF($B$2=1,IF(ประเมินตัวชี้วัด!Q24="","",ประเมินตัวชี้วัด!Q24),IF(ประเมินตัวชี้วัด!Q54="","",ประเมินตัวชี้วัด!Q54))</f>
        <v/>
      </c>
      <c r="T24" s="147" t="str">
        <f>IF($B$2=1,IF(ประเมินตัวชี้วัด!R24="","",ประเมินตัวชี้วัด!R24),IF(ประเมินตัวชี้วัด!R54="","",ประเมินตัวชี้วัด!R54))</f>
        <v/>
      </c>
      <c r="U24" s="147" t="str">
        <f>IF($B$2=1,IF(ประเมินตัวชี้วัด!S24="","",ประเมินตัวชี้วัด!S24),IF(ประเมินตัวชี้วัด!S54="","",ประเมินตัวชี้วัด!S54))</f>
        <v/>
      </c>
      <c r="V24" s="147" t="str">
        <f>IF($B$2=1,IF(ประเมินตัวชี้วัด!T24="","",ประเมินตัวชี้วัด!T24),IF(ประเมินตัวชี้วัด!T54="","",ประเมินตัวชี้วัด!T54))</f>
        <v/>
      </c>
      <c r="W24" s="147" t="str">
        <f>IF($B$2=1,IF(ประเมินตัวชี้วัด!U24="","",ประเมินตัวชี้วัด!U24),IF(ประเมินตัวชี้วัด!U54="","",ประเมินตัวชี้วัด!U54))</f>
        <v/>
      </c>
      <c r="X24" s="147" t="str">
        <f>IF($B$2=1,IF(ประเมินตัวชี้วัด!V24="","",ประเมินตัวชี้วัด!V24),IF(ประเมินตัวชี้วัด!V54="","",ประเมินตัวชี้วัด!V54))</f>
        <v/>
      </c>
      <c r="Y24" s="147" t="str">
        <f>IF($B$2=1,IF(ประเมินตัวชี้วัด!W24="","",ประเมินตัวชี้วัด!W24),IF(ประเมินตัวชี้วัด!W54="","",ประเมินตัวชี้วัด!W54))</f>
        <v/>
      </c>
      <c r="Z24" s="147" t="str">
        <f>IF($B$2=1,IF(ประเมินตัวชี้วัด!X24="","",ประเมินตัวชี้วัด!X24),IF(ประเมินตัวชี้วัด!X54="","",ประเมินตัวชี้วัด!X54))</f>
        <v/>
      </c>
      <c r="AA24" s="147" t="str">
        <f>IF($B$2=1,IF(ประเมินตัวชี้วัด!Y24="","",ประเมินตัวชี้วัด!Y24),IF(ประเมินตัวชี้วัด!Y54="","",ประเมินตัวชี้วัด!Y54))</f>
        <v/>
      </c>
      <c r="AB24" s="147" t="str">
        <f>IF($B$2=1,IF(ประเมินตัวชี้วัด!Z24="","",ประเมินตัวชี้วัด!Z24),IF(ประเมินตัวชี้วัด!Z54="","",ประเมินตัวชี้วัด!Z54))</f>
        <v/>
      </c>
      <c r="AC24" s="147" t="str">
        <f>IF($B$2=1,IF(ประเมินตัวชี้วัด!AA24="","",ประเมินตัวชี้วัด!AA24),IF(ประเมินตัวชี้วัด!AA54="","",ประเมินตัวชี้วัด!AA54))</f>
        <v/>
      </c>
      <c r="AD24" s="147" t="str">
        <f>IF($B$2=1,IF(ประเมินตัวชี้วัด!AB24="","",ประเมินตัวชี้วัด!AB24),IF(ประเมินตัวชี้วัด!AB54="","",ประเมินตัวชี้วัด!AB54))</f>
        <v/>
      </c>
      <c r="AE24" s="147" t="str">
        <f>IF($B$2=1,IF(ประเมินตัวชี้วัด!AC24="","",ประเมินตัวชี้วัด!AC24),IF(ประเมินตัวชี้วัด!AC54="","",ประเมินตัวชี้วัด!AC54))</f>
        <v/>
      </c>
      <c r="AF24" s="147" t="str">
        <f>IF($B$2=1,IF(ประเมินตัวชี้วัด!AD24="","",ประเมินตัวชี้วัด!AD24),IF(ประเมินตัวชี้วัด!AD54="","",ประเมินตัวชี้วัด!AD54))</f>
        <v/>
      </c>
      <c r="AG24" s="147" t="str">
        <f>IF($B$2=1,IF(ประเมินตัวชี้วัด!AE24="","",ประเมินตัวชี้วัด!AE24),IF(ประเมินตัวชี้วัด!AE54="","",ประเมินตัวชี้วัด!AE54))</f>
        <v/>
      </c>
      <c r="AH24" s="147" t="str">
        <f>IF($B$2=1,IF(ประเมินตัวชี้วัด!AF24="","",ประเมินตัวชี้วัด!AF24),IF(ประเมินตัวชี้วัด!AF54="","",ประเมินตัวชี้วัด!AF54))</f>
        <v/>
      </c>
      <c r="AI24" s="147" t="str">
        <f>IF($B$2=1,IF(ประเมินตัวชี้วัด!AG24="","",ประเมินตัวชี้วัด!AG24),IF(ประเมินตัวชี้วัด!AG54="","",ประเมินตัวชี้วัด!AG54))</f>
        <v/>
      </c>
      <c r="AJ24" s="147" t="str">
        <f>IF($B$2=1,IF(ประเมินตัวชี้วัด!AH24="","",ประเมินตัวชี้วัด!AH24),IF(ประเมินตัวชี้วัด!AH54="","",ประเมินตัวชี้วัด!AH54))</f>
        <v/>
      </c>
      <c r="AK24" s="147" t="str">
        <f>IF($B$2=1,IF(ประเมินตัวชี้วัด!AI24="","",ประเมินตัวชี้วัด!AI24),IF(ประเมินตัวชี้วัด!AI54="","",ประเมินตัวชี้วัด!AI54))</f>
        <v/>
      </c>
      <c r="AL24" s="147" t="str">
        <f>IF($B$2=1,IF(ประเมินตัวชี้วัด!AJ24="","",ประเมินตัวชี้วัด!AJ24),IF(ประเมินตัวชี้วัด!AJ54="","",ประเมินตัวชี้วัด!AJ54))</f>
        <v/>
      </c>
      <c r="AM24" s="147" t="str">
        <f>IF($B$2=1,IF(ประเมินตัวชี้วัด!AK24="","",ประเมินตัวชี้วัด!AK24),IF(ประเมินตัวชี้วัด!AK54="","",ประเมินตัวชี้วัด!AK54))</f>
        <v/>
      </c>
      <c r="AN24" s="147" t="str">
        <f>IF($B$2=1,IF(ประเมินตัวชี้วัด!AL24="","",ประเมินตัวชี้วัด!AL24),IF(ประเมินตัวชี้วัด!AL54="","",ประเมินตัวชี้วัด!AL54))</f>
        <v/>
      </c>
      <c r="AO24" s="147" t="str">
        <f>IF($B$2=1,IF(ประเมินตัวชี้วัด!AM24="","",ประเมินตัวชี้วัด!AM24),IF(ประเมินตัวชี้วัด!AM54="","",ประเมินตัวชี้วัด!AM54))</f>
        <v/>
      </c>
      <c r="AP24" s="147" t="str">
        <f>IF($B$2=1,IF(ประเมินตัวชี้วัด!AN24="","",ประเมินตัวชี้วัด!AN24),IF(ประเมินตัวชี้วัด!AN54="","",ประเมินตัวชี้วัด!AN54))</f>
        <v/>
      </c>
      <c r="AQ24" s="147" t="str">
        <f>IF($B$2=1,IF(ประเมินตัวชี้วัด!AO24="","",ประเมินตัวชี้วัด!AO24),IF(ประเมินตัวชี้วัด!AO54="","",ประเมินตัวชี้วัด!AO54))</f>
        <v/>
      </c>
      <c r="AR24" s="147" t="str">
        <f>IF($B$2=1,IF(ประเมินตัวชี้วัด!AP24="","",ประเมินตัวชี้วัด!AP24),IF(ประเมินตัวชี้วัด!AP54="","",ประเมินตัวชี้วัด!AP54))</f>
        <v/>
      </c>
      <c r="AS24" s="147" t="str">
        <f>IF($B$2=1,IF(ประเมินตัวชี้วัด!AQ24="","",ประเมินตัวชี้วัด!AQ24),IF(ประเมินตัวชี้วัด!AQ54="","",ประเมินตัวชี้วัด!AQ54))</f>
        <v/>
      </c>
      <c r="AT24" s="147" t="str">
        <f>IF($B$2=1,IF(ประเมินตัวชี้วัด!AR24="","",ประเมินตัวชี้วัด!AR24),IF(ประเมินตัวชี้วัด!AR54="","",ประเมินตัวชี้วัด!AR54))</f>
        <v/>
      </c>
      <c r="AU24" s="147" t="str">
        <f>IF($B$2=1,IF(ประเมินตัวชี้วัด!AS24="","",ประเมินตัวชี้วัด!AS24),IF(ประเมินตัวชี้วัด!AS54="","",ประเมินตัวชี้วัด!AS54))</f>
        <v/>
      </c>
      <c r="AV24" s="147" t="str">
        <f>IF($B$2=1,IF(ประเมินตัวชี้วัด!AT24="","",ประเมินตัวชี้วัด!AT24),IF(ประเมินตัวชี้วัด!AT54="","",ประเมินตัวชี้วัด!AT54))</f>
        <v/>
      </c>
      <c r="AW24" s="147" t="str">
        <f>IF($B$2=1,IF(ประเมินตัวชี้วัด!AU24="","",ประเมินตัวชี้วัด!AU24),IF(ประเมินตัวชี้วัด!AU54="","",ประเมินตัวชี้วัด!AU54))</f>
        <v/>
      </c>
      <c r="AX24" s="147" t="str">
        <f>IF($B$2=1,IF(ประเมินตัวชี้วัด!AV24="","",ประเมินตัวชี้วัด!AV24),IF(ประเมินตัวชี้วัด!AV54="","",ประเมินตัวชี้วัด!AV54))</f>
        <v/>
      </c>
      <c r="AY24" s="147" t="str">
        <f>IF($B$2=1,IF(ประเมินตัวชี้วัด!AW24="","",ประเมินตัวชี้วัด!AW24),IF(ประเมินตัวชี้วัด!AW54="","",ประเมินตัวชี้วัด!AW54))</f>
        <v/>
      </c>
      <c r="AZ24" s="147" t="str">
        <f>IF($B$2=1,IF(ประเมินตัวชี้วัด!AX24="","",ประเมินตัวชี้วัด!AX24),IF(ประเมินตัวชี้วัด!AX54="","",ประเมินตัวชี้วัด!AX54))</f>
        <v/>
      </c>
      <c r="BA24" s="147" t="str">
        <f>IF($B$2=1,IF(ประเมินตัวชี้วัด!AY24="","",ประเมินตัวชี้วัด!AY24),IF(ประเมินตัวชี้วัด!AY54="","",ประเมินตัวชี้วัด!AY54))</f>
        <v/>
      </c>
      <c r="BB24" s="147" t="str">
        <f>IF($B$2=1,IF(ประเมินตัวชี้วัด!AZ24="","",ประเมินตัวชี้วัด!AZ24),IF(ประเมินตัวชี้วัด!AZ54="","",ประเมินตัวชี้วัด!AZ54))</f>
        <v/>
      </c>
      <c r="BC24" s="147" t="str">
        <f>IF($B$2=1,IF(ประเมินตัวชี้วัด!BA24="","",ประเมินตัวชี้วัด!BA24),IF(ประเมินตัวชี้วัด!BA54="","",ประเมินตัวชี้วัด!BA54))</f>
        <v/>
      </c>
      <c r="BD24" s="147" t="str">
        <f>IF($B$2=1,IF(ประเมินตัวชี้วัด!BB24="","",ประเมินตัวชี้วัด!BB24),IF(ประเมินตัวชี้วัด!BB54="","",ประเมินตัวชี้วัด!BB54))</f>
        <v/>
      </c>
      <c r="BE24" s="151" t="str">
        <f>IF($B$2=1,IF(ประเมินตัวชี้วัด!BC24="","",ประเมินตัวชี้วัด!BC24),IF(ประเมินตัวชี้วัด!BC54="","",ประเมินตัวชี้วัด!BC54))</f>
        <v/>
      </c>
      <c r="BF24" s="151" t="str">
        <f>IF($B$2=1,IF(ประเมินตัวชี้วัด!BD24="","",ประเมินตัวชี้วัด!BD24),IF(ประเมินตัวชี้วัด!BD54="","",ประเมินตัวชี้วัด!BD54))</f>
        <v/>
      </c>
    </row>
    <row r="25" spans="1:58" ht="18" customHeight="1" x14ac:dyDescent="0.3">
      <c r="A25" s="146"/>
      <c r="B25" s="146"/>
      <c r="C25" s="146"/>
      <c r="D25" s="200">
        <f t="shared" si="3"/>
        <v>21</v>
      </c>
      <c r="E25" s="145" t="str">
        <f>IF($B$2=1,IF(ประเมินตัวชี้วัด!C25="","",ประเมินตัวชี้วัด!C25),IF(ประเมินตัวชี้วัด!C55="","",ประเมินตัวชี้วัด!C55))</f>
        <v/>
      </c>
      <c r="F25" s="153"/>
      <c r="G25" s="147" t="str">
        <f>IF($B$2=1,IF(ประเมินตัวชี้วัด!E25="","",ประเมินตัวชี้วัด!E25),IF(ประเมินตัวชี้วัด!E55="","",ประเมินตัวชี้วัด!E55))</f>
        <v/>
      </c>
      <c r="H25" s="147" t="str">
        <f>IF($B$2=1,IF(ประเมินตัวชี้วัด!F25="","",ประเมินตัวชี้วัด!F25),IF(ประเมินตัวชี้วัด!F55="","",ประเมินตัวชี้วัด!F55))</f>
        <v/>
      </c>
      <c r="I25" s="147" t="str">
        <f>IF($B$2=1,IF(ประเมินตัวชี้วัด!G25="","",ประเมินตัวชี้วัด!G25),IF(ประเมินตัวชี้วัด!G55="","",ประเมินตัวชี้วัด!G55))</f>
        <v/>
      </c>
      <c r="J25" s="147" t="str">
        <f>IF($B$2=1,IF(ประเมินตัวชี้วัด!H25="","",ประเมินตัวชี้วัด!H25),IF(ประเมินตัวชี้วัด!H55="","",ประเมินตัวชี้วัด!H55))</f>
        <v/>
      </c>
      <c r="K25" s="147" t="str">
        <f>IF($B$2=1,IF(ประเมินตัวชี้วัด!I25="","",ประเมินตัวชี้วัด!I25),IF(ประเมินตัวชี้วัด!I55="","",ประเมินตัวชี้วัด!I55))</f>
        <v/>
      </c>
      <c r="L25" s="147" t="str">
        <f>IF($B$2=1,IF(ประเมินตัวชี้วัด!J25="","",ประเมินตัวชี้วัด!J25),IF(ประเมินตัวชี้วัด!J55="","",ประเมินตัวชี้วัด!J55))</f>
        <v/>
      </c>
      <c r="M25" s="147" t="str">
        <f>IF($B$2=1,IF(ประเมินตัวชี้วัด!K25="","",ประเมินตัวชี้วัด!K25),IF(ประเมินตัวชี้วัด!K55="","",ประเมินตัวชี้วัด!K55))</f>
        <v/>
      </c>
      <c r="N25" s="147" t="str">
        <f>IF($B$2=1,IF(ประเมินตัวชี้วัด!L25="","",ประเมินตัวชี้วัด!L25),IF(ประเมินตัวชี้วัด!L55="","",ประเมินตัวชี้วัด!L55))</f>
        <v/>
      </c>
      <c r="O25" s="147" t="str">
        <f>IF($B$2=1,IF(ประเมินตัวชี้วัด!M25="","",ประเมินตัวชี้วัด!M25),IF(ประเมินตัวชี้วัด!M55="","",ประเมินตัวชี้วัด!M55))</f>
        <v/>
      </c>
      <c r="P25" s="147" t="str">
        <f>IF($B$2=1,IF(ประเมินตัวชี้วัด!N25="","",ประเมินตัวชี้วัด!N25),IF(ประเมินตัวชี้วัด!N55="","",ประเมินตัวชี้วัด!N55))</f>
        <v/>
      </c>
      <c r="Q25" s="147" t="str">
        <f>IF($B$2=1,IF(ประเมินตัวชี้วัด!O25="","",ประเมินตัวชี้วัด!O25),IF(ประเมินตัวชี้วัด!O55="","",ประเมินตัวชี้วัด!O55))</f>
        <v/>
      </c>
      <c r="R25" s="147" t="str">
        <f>IF($B$2=1,IF(ประเมินตัวชี้วัด!P25="","",ประเมินตัวชี้วัด!P25),IF(ประเมินตัวชี้วัด!P55="","",ประเมินตัวชี้วัด!P55))</f>
        <v/>
      </c>
      <c r="S25" s="147" t="str">
        <f>IF($B$2=1,IF(ประเมินตัวชี้วัด!Q25="","",ประเมินตัวชี้วัด!Q25),IF(ประเมินตัวชี้วัด!Q55="","",ประเมินตัวชี้วัด!Q55))</f>
        <v/>
      </c>
      <c r="T25" s="147" t="str">
        <f>IF($B$2=1,IF(ประเมินตัวชี้วัด!R25="","",ประเมินตัวชี้วัด!R25),IF(ประเมินตัวชี้วัด!R55="","",ประเมินตัวชี้วัด!R55))</f>
        <v/>
      </c>
      <c r="U25" s="147" t="str">
        <f>IF($B$2=1,IF(ประเมินตัวชี้วัด!S25="","",ประเมินตัวชี้วัด!S25),IF(ประเมินตัวชี้วัด!S55="","",ประเมินตัวชี้วัด!S55))</f>
        <v/>
      </c>
      <c r="V25" s="147" t="str">
        <f>IF($B$2=1,IF(ประเมินตัวชี้วัด!T25="","",ประเมินตัวชี้วัด!T25),IF(ประเมินตัวชี้วัด!T55="","",ประเมินตัวชี้วัด!T55))</f>
        <v/>
      </c>
      <c r="W25" s="147" t="str">
        <f>IF($B$2=1,IF(ประเมินตัวชี้วัด!U25="","",ประเมินตัวชี้วัด!U25),IF(ประเมินตัวชี้วัด!U55="","",ประเมินตัวชี้วัด!U55))</f>
        <v/>
      </c>
      <c r="X25" s="147" t="str">
        <f>IF($B$2=1,IF(ประเมินตัวชี้วัด!V25="","",ประเมินตัวชี้วัด!V25),IF(ประเมินตัวชี้วัด!V55="","",ประเมินตัวชี้วัด!V55))</f>
        <v/>
      </c>
      <c r="Y25" s="147" t="str">
        <f>IF($B$2=1,IF(ประเมินตัวชี้วัด!W25="","",ประเมินตัวชี้วัด!W25),IF(ประเมินตัวชี้วัด!W55="","",ประเมินตัวชี้วัด!W55))</f>
        <v/>
      </c>
      <c r="Z25" s="147" t="str">
        <f>IF($B$2=1,IF(ประเมินตัวชี้วัด!X25="","",ประเมินตัวชี้วัด!X25),IF(ประเมินตัวชี้วัด!X55="","",ประเมินตัวชี้วัด!X55))</f>
        <v/>
      </c>
      <c r="AA25" s="147" t="str">
        <f>IF($B$2=1,IF(ประเมินตัวชี้วัด!Y25="","",ประเมินตัวชี้วัด!Y25),IF(ประเมินตัวชี้วัด!Y55="","",ประเมินตัวชี้วัด!Y55))</f>
        <v/>
      </c>
      <c r="AB25" s="147" t="str">
        <f>IF($B$2=1,IF(ประเมินตัวชี้วัด!Z25="","",ประเมินตัวชี้วัด!Z25),IF(ประเมินตัวชี้วัด!Z55="","",ประเมินตัวชี้วัด!Z55))</f>
        <v/>
      </c>
      <c r="AC25" s="147" t="str">
        <f>IF($B$2=1,IF(ประเมินตัวชี้วัด!AA25="","",ประเมินตัวชี้วัด!AA25),IF(ประเมินตัวชี้วัด!AA55="","",ประเมินตัวชี้วัด!AA55))</f>
        <v/>
      </c>
      <c r="AD25" s="147" t="str">
        <f>IF($B$2=1,IF(ประเมินตัวชี้วัด!AB25="","",ประเมินตัวชี้วัด!AB25),IF(ประเมินตัวชี้วัด!AB55="","",ประเมินตัวชี้วัด!AB55))</f>
        <v/>
      </c>
      <c r="AE25" s="147" t="str">
        <f>IF($B$2=1,IF(ประเมินตัวชี้วัด!AC25="","",ประเมินตัวชี้วัด!AC25),IF(ประเมินตัวชี้วัด!AC55="","",ประเมินตัวชี้วัด!AC55))</f>
        <v/>
      </c>
      <c r="AF25" s="147" t="str">
        <f>IF($B$2=1,IF(ประเมินตัวชี้วัด!AD25="","",ประเมินตัวชี้วัด!AD25),IF(ประเมินตัวชี้วัด!AD55="","",ประเมินตัวชี้วัด!AD55))</f>
        <v/>
      </c>
      <c r="AG25" s="147" t="str">
        <f>IF($B$2=1,IF(ประเมินตัวชี้วัด!AE25="","",ประเมินตัวชี้วัด!AE25),IF(ประเมินตัวชี้วัด!AE55="","",ประเมินตัวชี้วัด!AE55))</f>
        <v/>
      </c>
      <c r="AH25" s="147" t="str">
        <f>IF($B$2=1,IF(ประเมินตัวชี้วัด!AF25="","",ประเมินตัวชี้วัด!AF25),IF(ประเมินตัวชี้วัด!AF55="","",ประเมินตัวชี้วัด!AF55))</f>
        <v/>
      </c>
      <c r="AI25" s="147" t="str">
        <f>IF($B$2=1,IF(ประเมินตัวชี้วัด!AG25="","",ประเมินตัวชี้วัด!AG25),IF(ประเมินตัวชี้วัด!AG55="","",ประเมินตัวชี้วัด!AG55))</f>
        <v/>
      </c>
      <c r="AJ25" s="147" t="str">
        <f>IF($B$2=1,IF(ประเมินตัวชี้วัด!AH25="","",ประเมินตัวชี้วัด!AH25),IF(ประเมินตัวชี้วัด!AH55="","",ประเมินตัวชี้วัด!AH55))</f>
        <v/>
      </c>
      <c r="AK25" s="147" t="str">
        <f>IF($B$2=1,IF(ประเมินตัวชี้วัด!AI25="","",ประเมินตัวชี้วัด!AI25),IF(ประเมินตัวชี้วัด!AI55="","",ประเมินตัวชี้วัด!AI55))</f>
        <v/>
      </c>
      <c r="AL25" s="147" t="str">
        <f>IF($B$2=1,IF(ประเมินตัวชี้วัด!AJ25="","",ประเมินตัวชี้วัด!AJ25),IF(ประเมินตัวชี้วัด!AJ55="","",ประเมินตัวชี้วัด!AJ55))</f>
        <v/>
      </c>
      <c r="AM25" s="147" t="str">
        <f>IF($B$2=1,IF(ประเมินตัวชี้วัด!AK25="","",ประเมินตัวชี้วัด!AK25),IF(ประเมินตัวชี้วัด!AK55="","",ประเมินตัวชี้วัด!AK55))</f>
        <v/>
      </c>
      <c r="AN25" s="147" t="str">
        <f>IF($B$2=1,IF(ประเมินตัวชี้วัด!AL25="","",ประเมินตัวชี้วัด!AL25),IF(ประเมินตัวชี้วัด!AL55="","",ประเมินตัวชี้วัด!AL55))</f>
        <v/>
      </c>
      <c r="AO25" s="147" t="str">
        <f>IF($B$2=1,IF(ประเมินตัวชี้วัด!AM25="","",ประเมินตัวชี้วัด!AM25),IF(ประเมินตัวชี้วัด!AM55="","",ประเมินตัวชี้วัด!AM55))</f>
        <v/>
      </c>
      <c r="AP25" s="147" t="str">
        <f>IF($B$2=1,IF(ประเมินตัวชี้วัด!AN25="","",ประเมินตัวชี้วัด!AN25),IF(ประเมินตัวชี้วัด!AN55="","",ประเมินตัวชี้วัด!AN55))</f>
        <v/>
      </c>
      <c r="AQ25" s="147" t="str">
        <f>IF($B$2=1,IF(ประเมินตัวชี้วัด!AO25="","",ประเมินตัวชี้วัด!AO25),IF(ประเมินตัวชี้วัด!AO55="","",ประเมินตัวชี้วัด!AO55))</f>
        <v/>
      </c>
      <c r="AR25" s="147" t="str">
        <f>IF($B$2=1,IF(ประเมินตัวชี้วัด!AP25="","",ประเมินตัวชี้วัด!AP25),IF(ประเมินตัวชี้วัด!AP55="","",ประเมินตัวชี้วัด!AP55))</f>
        <v/>
      </c>
      <c r="AS25" s="147" t="str">
        <f>IF($B$2=1,IF(ประเมินตัวชี้วัด!AQ25="","",ประเมินตัวชี้วัด!AQ25),IF(ประเมินตัวชี้วัด!AQ55="","",ประเมินตัวชี้วัด!AQ55))</f>
        <v/>
      </c>
      <c r="AT25" s="147" t="str">
        <f>IF($B$2=1,IF(ประเมินตัวชี้วัด!AR25="","",ประเมินตัวชี้วัด!AR25),IF(ประเมินตัวชี้วัด!AR55="","",ประเมินตัวชี้วัด!AR55))</f>
        <v/>
      </c>
      <c r="AU25" s="147" t="str">
        <f>IF($B$2=1,IF(ประเมินตัวชี้วัด!AS25="","",ประเมินตัวชี้วัด!AS25),IF(ประเมินตัวชี้วัด!AS55="","",ประเมินตัวชี้วัด!AS55))</f>
        <v/>
      </c>
      <c r="AV25" s="147" t="str">
        <f>IF($B$2=1,IF(ประเมินตัวชี้วัด!AT25="","",ประเมินตัวชี้วัด!AT25),IF(ประเมินตัวชี้วัด!AT55="","",ประเมินตัวชี้วัด!AT55))</f>
        <v/>
      </c>
      <c r="AW25" s="147" t="str">
        <f>IF($B$2=1,IF(ประเมินตัวชี้วัด!AU25="","",ประเมินตัวชี้วัด!AU25),IF(ประเมินตัวชี้วัด!AU55="","",ประเมินตัวชี้วัด!AU55))</f>
        <v/>
      </c>
      <c r="AX25" s="147" t="str">
        <f>IF($B$2=1,IF(ประเมินตัวชี้วัด!AV25="","",ประเมินตัวชี้วัด!AV25),IF(ประเมินตัวชี้วัด!AV55="","",ประเมินตัวชี้วัด!AV55))</f>
        <v/>
      </c>
      <c r="AY25" s="147" t="str">
        <f>IF($B$2=1,IF(ประเมินตัวชี้วัด!AW25="","",ประเมินตัวชี้วัด!AW25),IF(ประเมินตัวชี้วัด!AW55="","",ประเมินตัวชี้วัด!AW55))</f>
        <v/>
      </c>
      <c r="AZ25" s="147" t="str">
        <f>IF($B$2=1,IF(ประเมินตัวชี้วัด!AX25="","",ประเมินตัวชี้วัด!AX25),IF(ประเมินตัวชี้วัด!AX55="","",ประเมินตัวชี้วัด!AX55))</f>
        <v/>
      </c>
      <c r="BA25" s="147" t="str">
        <f>IF($B$2=1,IF(ประเมินตัวชี้วัด!AY25="","",ประเมินตัวชี้วัด!AY25),IF(ประเมินตัวชี้วัด!AY55="","",ประเมินตัวชี้วัด!AY55))</f>
        <v/>
      </c>
      <c r="BB25" s="147" t="str">
        <f>IF($B$2=1,IF(ประเมินตัวชี้วัด!AZ25="","",ประเมินตัวชี้วัด!AZ25),IF(ประเมินตัวชี้วัด!AZ55="","",ประเมินตัวชี้วัด!AZ55))</f>
        <v/>
      </c>
      <c r="BC25" s="147" t="str">
        <f>IF($B$2=1,IF(ประเมินตัวชี้วัด!BA25="","",ประเมินตัวชี้วัด!BA25),IF(ประเมินตัวชี้วัด!BA55="","",ประเมินตัวชี้วัด!BA55))</f>
        <v/>
      </c>
      <c r="BD25" s="147" t="str">
        <f>IF($B$2=1,IF(ประเมินตัวชี้วัด!BB25="","",ประเมินตัวชี้วัด!BB25),IF(ประเมินตัวชี้วัด!BB55="","",ประเมินตัวชี้วัด!BB55))</f>
        <v/>
      </c>
      <c r="BE25" s="151" t="str">
        <f>IF($B$2=1,IF(ประเมินตัวชี้วัด!BC25="","",ประเมินตัวชี้วัด!BC25),IF(ประเมินตัวชี้วัด!BC55="","",ประเมินตัวชี้วัด!BC55))</f>
        <v/>
      </c>
      <c r="BF25" s="151" t="str">
        <f>IF($B$2=1,IF(ประเมินตัวชี้วัด!BD25="","",ประเมินตัวชี้วัด!BD25),IF(ประเมินตัวชี้วัด!BD55="","",ประเมินตัวชี้วัด!BD55))</f>
        <v/>
      </c>
    </row>
    <row r="26" spans="1:58" ht="18" customHeight="1" x14ac:dyDescent="0.3">
      <c r="A26" s="146"/>
      <c r="B26" s="146"/>
      <c r="C26" s="146"/>
      <c r="D26" s="200">
        <f t="shared" si="3"/>
        <v>22</v>
      </c>
      <c r="E26" s="145" t="str">
        <f>IF($B$2=1,IF(ประเมินตัวชี้วัด!C26="","",ประเมินตัวชี้วัด!C26),IF(ประเมินตัวชี้วัด!C56="","",ประเมินตัวชี้วัด!C56))</f>
        <v/>
      </c>
      <c r="F26" s="153"/>
      <c r="G26" s="147" t="str">
        <f>IF($B$2=1,IF(ประเมินตัวชี้วัด!E26="","",ประเมินตัวชี้วัด!E26),IF(ประเมินตัวชี้วัด!E56="","",ประเมินตัวชี้วัด!E56))</f>
        <v/>
      </c>
      <c r="H26" s="147" t="str">
        <f>IF($B$2=1,IF(ประเมินตัวชี้วัด!F26="","",ประเมินตัวชี้วัด!F26),IF(ประเมินตัวชี้วัด!F56="","",ประเมินตัวชี้วัด!F56))</f>
        <v/>
      </c>
      <c r="I26" s="147" t="str">
        <f>IF($B$2=1,IF(ประเมินตัวชี้วัด!G26="","",ประเมินตัวชี้วัด!G26),IF(ประเมินตัวชี้วัด!G56="","",ประเมินตัวชี้วัด!G56))</f>
        <v/>
      </c>
      <c r="J26" s="147" t="str">
        <f>IF($B$2=1,IF(ประเมินตัวชี้วัด!H26="","",ประเมินตัวชี้วัด!H26),IF(ประเมินตัวชี้วัด!H56="","",ประเมินตัวชี้วัด!H56))</f>
        <v/>
      </c>
      <c r="K26" s="147" t="str">
        <f>IF($B$2=1,IF(ประเมินตัวชี้วัด!I26="","",ประเมินตัวชี้วัด!I26),IF(ประเมินตัวชี้วัด!I56="","",ประเมินตัวชี้วัด!I56))</f>
        <v/>
      </c>
      <c r="L26" s="147" t="str">
        <f>IF($B$2=1,IF(ประเมินตัวชี้วัด!J26="","",ประเมินตัวชี้วัด!J26),IF(ประเมินตัวชี้วัด!J56="","",ประเมินตัวชี้วัด!J56))</f>
        <v/>
      </c>
      <c r="M26" s="147" t="str">
        <f>IF($B$2=1,IF(ประเมินตัวชี้วัด!K26="","",ประเมินตัวชี้วัด!K26),IF(ประเมินตัวชี้วัด!K56="","",ประเมินตัวชี้วัด!K56))</f>
        <v/>
      </c>
      <c r="N26" s="147" t="str">
        <f>IF($B$2=1,IF(ประเมินตัวชี้วัด!L26="","",ประเมินตัวชี้วัด!L26),IF(ประเมินตัวชี้วัด!L56="","",ประเมินตัวชี้วัด!L56))</f>
        <v/>
      </c>
      <c r="O26" s="147" t="str">
        <f>IF($B$2=1,IF(ประเมินตัวชี้วัด!M26="","",ประเมินตัวชี้วัด!M26),IF(ประเมินตัวชี้วัด!M56="","",ประเมินตัวชี้วัด!M56))</f>
        <v/>
      </c>
      <c r="P26" s="147" t="str">
        <f>IF($B$2=1,IF(ประเมินตัวชี้วัด!N26="","",ประเมินตัวชี้วัด!N26),IF(ประเมินตัวชี้วัด!N56="","",ประเมินตัวชี้วัด!N56))</f>
        <v/>
      </c>
      <c r="Q26" s="147" t="str">
        <f>IF($B$2=1,IF(ประเมินตัวชี้วัด!O26="","",ประเมินตัวชี้วัด!O26),IF(ประเมินตัวชี้วัด!O56="","",ประเมินตัวชี้วัด!O56))</f>
        <v/>
      </c>
      <c r="R26" s="147" t="str">
        <f>IF($B$2=1,IF(ประเมินตัวชี้วัด!P26="","",ประเมินตัวชี้วัด!P26),IF(ประเมินตัวชี้วัด!P56="","",ประเมินตัวชี้วัด!P56))</f>
        <v/>
      </c>
      <c r="S26" s="147" t="str">
        <f>IF($B$2=1,IF(ประเมินตัวชี้วัด!Q26="","",ประเมินตัวชี้วัด!Q26),IF(ประเมินตัวชี้วัด!Q56="","",ประเมินตัวชี้วัด!Q56))</f>
        <v/>
      </c>
      <c r="T26" s="147" t="str">
        <f>IF($B$2=1,IF(ประเมินตัวชี้วัด!R26="","",ประเมินตัวชี้วัด!R26),IF(ประเมินตัวชี้วัด!R56="","",ประเมินตัวชี้วัด!R56))</f>
        <v/>
      </c>
      <c r="U26" s="147" t="str">
        <f>IF($B$2=1,IF(ประเมินตัวชี้วัด!S26="","",ประเมินตัวชี้วัด!S26),IF(ประเมินตัวชี้วัด!S56="","",ประเมินตัวชี้วัด!S56))</f>
        <v/>
      </c>
      <c r="V26" s="147" t="str">
        <f>IF($B$2=1,IF(ประเมินตัวชี้วัด!T26="","",ประเมินตัวชี้วัด!T26),IF(ประเมินตัวชี้วัด!T56="","",ประเมินตัวชี้วัด!T56))</f>
        <v/>
      </c>
      <c r="W26" s="147" t="str">
        <f>IF($B$2=1,IF(ประเมินตัวชี้วัด!U26="","",ประเมินตัวชี้วัด!U26),IF(ประเมินตัวชี้วัด!U56="","",ประเมินตัวชี้วัด!U56))</f>
        <v/>
      </c>
      <c r="X26" s="147" t="str">
        <f>IF($B$2=1,IF(ประเมินตัวชี้วัด!V26="","",ประเมินตัวชี้วัด!V26),IF(ประเมินตัวชี้วัด!V56="","",ประเมินตัวชี้วัด!V56))</f>
        <v/>
      </c>
      <c r="Y26" s="147" t="str">
        <f>IF($B$2=1,IF(ประเมินตัวชี้วัด!W26="","",ประเมินตัวชี้วัด!W26),IF(ประเมินตัวชี้วัด!W56="","",ประเมินตัวชี้วัด!W56))</f>
        <v/>
      </c>
      <c r="Z26" s="147" t="str">
        <f>IF($B$2=1,IF(ประเมินตัวชี้วัด!X26="","",ประเมินตัวชี้วัด!X26),IF(ประเมินตัวชี้วัด!X56="","",ประเมินตัวชี้วัด!X56))</f>
        <v/>
      </c>
      <c r="AA26" s="147" t="str">
        <f>IF($B$2=1,IF(ประเมินตัวชี้วัด!Y26="","",ประเมินตัวชี้วัด!Y26),IF(ประเมินตัวชี้วัด!Y56="","",ประเมินตัวชี้วัด!Y56))</f>
        <v/>
      </c>
      <c r="AB26" s="147" t="str">
        <f>IF($B$2=1,IF(ประเมินตัวชี้วัด!Z26="","",ประเมินตัวชี้วัด!Z26),IF(ประเมินตัวชี้วัด!Z56="","",ประเมินตัวชี้วัด!Z56))</f>
        <v/>
      </c>
      <c r="AC26" s="147" t="str">
        <f>IF($B$2=1,IF(ประเมินตัวชี้วัด!AA26="","",ประเมินตัวชี้วัด!AA26),IF(ประเมินตัวชี้วัด!AA56="","",ประเมินตัวชี้วัด!AA56))</f>
        <v/>
      </c>
      <c r="AD26" s="147" t="str">
        <f>IF($B$2=1,IF(ประเมินตัวชี้วัด!AB26="","",ประเมินตัวชี้วัด!AB26),IF(ประเมินตัวชี้วัด!AB56="","",ประเมินตัวชี้วัด!AB56))</f>
        <v/>
      </c>
      <c r="AE26" s="147" t="str">
        <f>IF($B$2=1,IF(ประเมินตัวชี้วัด!AC26="","",ประเมินตัวชี้วัด!AC26),IF(ประเมินตัวชี้วัด!AC56="","",ประเมินตัวชี้วัด!AC56))</f>
        <v/>
      </c>
      <c r="AF26" s="147" t="str">
        <f>IF($B$2=1,IF(ประเมินตัวชี้วัด!AD26="","",ประเมินตัวชี้วัด!AD26),IF(ประเมินตัวชี้วัด!AD56="","",ประเมินตัวชี้วัด!AD56))</f>
        <v/>
      </c>
      <c r="AG26" s="147" t="str">
        <f>IF($B$2=1,IF(ประเมินตัวชี้วัด!AE26="","",ประเมินตัวชี้วัด!AE26),IF(ประเมินตัวชี้วัด!AE56="","",ประเมินตัวชี้วัด!AE56))</f>
        <v/>
      </c>
      <c r="AH26" s="147" t="str">
        <f>IF($B$2=1,IF(ประเมินตัวชี้วัด!AF26="","",ประเมินตัวชี้วัด!AF26),IF(ประเมินตัวชี้วัด!AF56="","",ประเมินตัวชี้วัด!AF56))</f>
        <v/>
      </c>
      <c r="AI26" s="147" t="str">
        <f>IF($B$2=1,IF(ประเมินตัวชี้วัด!AG26="","",ประเมินตัวชี้วัด!AG26),IF(ประเมินตัวชี้วัด!AG56="","",ประเมินตัวชี้วัด!AG56))</f>
        <v/>
      </c>
      <c r="AJ26" s="147" t="str">
        <f>IF($B$2=1,IF(ประเมินตัวชี้วัด!AH26="","",ประเมินตัวชี้วัด!AH26),IF(ประเมินตัวชี้วัด!AH56="","",ประเมินตัวชี้วัด!AH56))</f>
        <v/>
      </c>
      <c r="AK26" s="147" t="str">
        <f>IF($B$2=1,IF(ประเมินตัวชี้วัด!AI26="","",ประเมินตัวชี้วัด!AI26),IF(ประเมินตัวชี้วัด!AI56="","",ประเมินตัวชี้วัด!AI56))</f>
        <v/>
      </c>
      <c r="AL26" s="147" t="str">
        <f>IF($B$2=1,IF(ประเมินตัวชี้วัด!AJ26="","",ประเมินตัวชี้วัด!AJ26),IF(ประเมินตัวชี้วัด!AJ56="","",ประเมินตัวชี้วัด!AJ56))</f>
        <v/>
      </c>
      <c r="AM26" s="147" t="str">
        <f>IF($B$2=1,IF(ประเมินตัวชี้วัด!AK26="","",ประเมินตัวชี้วัด!AK26),IF(ประเมินตัวชี้วัด!AK56="","",ประเมินตัวชี้วัด!AK56))</f>
        <v/>
      </c>
      <c r="AN26" s="147" t="str">
        <f>IF($B$2=1,IF(ประเมินตัวชี้วัด!AL26="","",ประเมินตัวชี้วัด!AL26),IF(ประเมินตัวชี้วัด!AL56="","",ประเมินตัวชี้วัด!AL56))</f>
        <v/>
      </c>
      <c r="AO26" s="147" t="str">
        <f>IF($B$2=1,IF(ประเมินตัวชี้วัด!AM26="","",ประเมินตัวชี้วัด!AM26),IF(ประเมินตัวชี้วัด!AM56="","",ประเมินตัวชี้วัด!AM56))</f>
        <v/>
      </c>
      <c r="AP26" s="147" t="str">
        <f>IF($B$2=1,IF(ประเมินตัวชี้วัด!AN26="","",ประเมินตัวชี้วัด!AN26),IF(ประเมินตัวชี้วัด!AN56="","",ประเมินตัวชี้วัด!AN56))</f>
        <v/>
      </c>
      <c r="AQ26" s="147" t="str">
        <f>IF($B$2=1,IF(ประเมินตัวชี้วัด!AO26="","",ประเมินตัวชี้วัด!AO26),IF(ประเมินตัวชี้วัด!AO56="","",ประเมินตัวชี้วัด!AO56))</f>
        <v/>
      </c>
      <c r="AR26" s="147" t="str">
        <f>IF($B$2=1,IF(ประเมินตัวชี้วัด!AP26="","",ประเมินตัวชี้วัด!AP26),IF(ประเมินตัวชี้วัด!AP56="","",ประเมินตัวชี้วัด!AP56))</f>
        <v/>
      </c>
      <c r="AS26" s="147" t="str">
        <f>IF($B$2=1,IF(ประเมินตัวชี้วัด!AQ26="","",ประเมินตัวชี้วัด!AQ26),IF(ประเมินตัวชี้วัด!AQ56="","",ประเมินตัวชี้วัด!AQ56))</f>
        <v/>
      </c>
      <c r="AT26" s="147" t="str">
        <f>IF($B$2=1,IF(ประเมินตัวชี้วัด!AR26="","",ประเมินตัวชี้วัด!AR26),IF(ประเมินตัวชี้วัด!AR56="","",ประเมินตัวชี้วัด!AR56))</f>
        <v/>
      </c>
      <c r="AU26" s="147" t="str">
        <f>IF($B$2=1,IF(ประเมินตัวชี้วัด!AS26="","",ประเมินตัวชี้วัด!AS26),IF(ประเมินตัวชี้วัด!AS56="","",ประเมินตัวชี้วัด!AS56))</f>
        <v/>
      </c>
      <c r="AV26" s="147" t="str">
        <f>IF($B$2=1,IF(ประเมินตัวชี้วัด!AT26="","",ประเมินตัวชี้วัด!AT26),IF(ประเมินตัวชี้วัด!AT56="","",ประเมินตัวชี้วัด!AT56))</f>
        <v/>
      </c>
      <c r="AW26" s="147" t="str">
        <f>IF($B$2=1,IF(ประเมินตัวชี้วัด!AU26="","",ประเมินตัวชี้วัด!AU26),IF(ประเมินตัวชี้วัด!AU56="","",ประเมินตัวชี้วัด!AU56))</f>
        <v/>
      </c>
      <c r="AX26" s="147" t="str">
        <f>IF($B$2=1,IF(ประเมินตัวชี้วัด!AV26="","",ประเมินตัวชี้วัด!AV26),IF(ประเมินตัวชี้วัด!AV56="","",ประเมินตัวชี้วัด!AV56))</f>
        <v/>
      </c>
      <c r="AY26" s="147" t="str">
        <f>IF($B$2=1,IF(ประเมินตัวชี้วัด!AW26="","",ประเมินตัวชี้วัด!AW26),IF(ประเมินตัวชี้วัด!AW56="","",ประเมินตัวชี้วัด!AW56))</f>
        <v/>
      </c>
      <c r="AZ26" s="147" t="str">
        <f>IF($B$2=1,IF(ประเมินตัวชี้วัด!AX26="","",ประเมินตัวชี้วัด!AX26),IF(ประเมินตัวชี้วัด!AX56="","",ประเมินตัวชี้วัด!AX56))</f>
        <v/>
      </c>
      <c r="BA26" s="147" t="str">
        <f>IF($B$2=1,IF(ประเมินตัวชี้วัด!AY26="","",ประเมินตัวชี้วัด!AY26),IF(ประเมินตัวชี้วัด!AY56="","",ประเมินตัวชี้วัด!AY56))</f>
        <v/>
      </c>
      <c r="BB26" s="147" t="str">
        <f>IF($B$2=1,IF(ประเมินตัวชี้วัด!AZ26="","",ประเมินตัวชี้วัด!AZ26),IF(ประเมินตัวชี้วัด!AZ56="","",ประเมินตัวชี้วัด!AZ56))</f>
        <v/>
      </c>
      <c r="BC26" s="147" t="str">
        <f>IF($B$2=1,IF(ประเมินตัวชี้วัด!BA26="","",ประเมินตัวชี้วัด!BA26),IF(ประเมินตัวชี้วัด!BA56="","",ประเมินตัวชี้วัด!BA56))</f>
        <v/>
      </c>
      <c r="BD26" s="147" t="str">
        <f>IF($B$2=1,IF(ประเมินตัวชี้วัด!BB26="","",ประเมินตัวชี้วัด!BB26),IF(ประเมินตัวชี้วัด!BB56="","",ประเมินตัวชี้วัด!BB56))</f>
        <v/>
      </c>
      <c r="BE26" s="151" t="str">
        <f>IF($B$2=1,IF(ประเมินตัวชี้วัด!BC26="","",ประเมินตัวชี้วัด!BC26),IF(ประเมินตัวชี้วัด!BC56="","",ประเมินตัวชี้วัด!BC56))</f>
        <v/>
      </c>
      <c r="BF26" s="151" t="str">
        <f>IF($B$2=1,IF(ประเมินตัวชี้วัด!BD26="","",ประเมินตัวชี้วัด!BD26),IF(ประเมินตัวชี้วัด!BD56="","",ประเมินตัวชี้วัด!BD56))</f>
        <v/>
      </c>
    </row>
    <row r="27" spans="1:58" ht="18" customHeight="1" x14ac:dyDescent="0.3">
      <c r="A27" s="146"/>
      <c r="B27" s="146"/>
      <c r="C27" s="146"/>
      <c r="D27" s="200">
        <f t="shared" si="3"/>
        <v>23</v>
      </c>
      <c r="E27" s="145" t="str">
        <f>IF($B$2=1,IF(ประเมินตัวชี้วัด!C27="","",ประเมินตัวชี้วัด!C27),IF(ประเมินตัวชี้วัด!C57="","",ประเมินตัวชี้วัด!C57))</f>
        <v/>
      </c>
      <c r="F27" s="153"/>
      <c r="G27" s="147" t="str">
        <f>IF($B$2=1,IF(ประเมินตัวชี้วัด!E27="","",ประเมินตัวชี้วัด!E27),IF(ประเมินตัวชี้วัด!E57="","",ประเมินตัวชี้วัด!E57))</f>
        <v/>
      </c>
      <c r="H27" s="147" t="str">
        <f>IF($B$2=1,IF(ประเมินตัวชี้วัด!F27="","",ประเมินตัวชี้วัด!F27),IF(ประเมินตัวชี้วัด!F57="","",ประเมินตัวชี้วัด!F57))</f>
        <v/>
      </c>
      <c r="I27" s="147" t="str">
        <f>IF($B$2=1,IF(ประเมินตัวชี้วัด!G27="","",ประเมินตัวชี้วัด!G27),IF(ประเมินตัวชี้วัด!G57="","",ประเมินตัวชี้วัด!G57))</f>
        <v/>
      </c>
      <c r="J27" s="147" t="str">
        <f>IF($B$2=1,IF(ประเมินตัวชี้วัด!H27="","",ประเมินตัวชี้วัด!H27),IF(ประเมินตัวชี้วัด!H57="","",ประเมินตัวชี้วัด!H57))</f>
        <v/>
      </c>
      <c r="K27" s="147" t="str">
        <f>IF($B$2=1,IF(ประเมินตัวชี้วัด!I27="","",ประเมินตัวชี้วัด!I27),IF(ประเมินตัวชี้วัด!I57="","",ประเมินตัวชี้วัด!I57))</f>
        <v/>
      </c>
      <c r="L27" s="147" t="str">
        <f>IF($B$2=1,IF(ประเมินตัวชี้วัด!J27="","",ประเมินตัวชี้วัด!J27),IF(ประเมินตัวชี้วัด!J57="","",ประเมินตัวชี้วัด!J57))</f>
        <v/>
      </c>
      <c r="M27" s="147" t="str">
        <f>IF($B$2=1,IF(ประเมินตัวชี้วัด!K27="","",ประเมินตัวชี้วัด!K27),IF(ประเมินตัวชี้วัด!K57="","",ประเมินตัวชี้วัด!K57))</f>
        <v/>
      </c>
      <c r="N27" s="147" t="str">
        <f>IF($B$2=1,IF(ประเมินตัวชี้วัด!L27="","",ประเมินตัวชี้วัด!L27),IF(ประเมินตัวชี้วัด!L57="","",ประเมินตัวชี้วัด!L57))</f>
        <v/>
      </c>
      <c r="O27" s="147" t="str">
        <f>IF($B$2=1,IF(ประเมินตัวชี้วัด!M27="","",ประเมินตัวชี้วัด!M27),IF(ประเมินตัวชี้วัด!M57="","",ประเมินตัวชี้วัด!M57))</f>
        <v/>
      </c>
      <c r="P27" s="147" t="str">
        <f>IF($B$2=1,IF(ประเมินตัวชี้วัด!N27="","",ประเมินตัวชี้วัด!N27),IF(ประเมินตัวชี้วัด!N57="","",ประเมินตัวชี้วัด!N57))</f>
        <v/>
      </c>
      <c r="Q27" s="147" t="str">
        <f>IF($B$2=1,IF(ประเมินตัวชี้วัด!O27="","",ประเมินตัวชี้วัด!O27),IF(ประเมินตัวชี้วัด!O57="","",ประเมินตัวชี้วัด!O57))</f>
        <v/>
      </c>
      <c r="R27" s="147" t="str">
        <f>IF($B$2=1,IF(ประเมินตัวชี้วัด!P27="","",ประเมินตัวชี้วัด!P27),IF(ประเมินตัวชี้วัด!P57="","",ประเมินตัวชี้วัด!P57))</f>
        <v/>
      </c>
      <c r="S27" s="147" t="str">
        <f>IF($B$2=1,IF(ประเมินตัวชี้วัด!Q27="","",ประเมินตัวชี้วัด!Q27),IF(ประเมินตัวชี้วัด!Q57="","",ประเมินตัวชี้วัด!Q57))</f>
        <v/>
      </c>
      <c r="T27" s="147" t="str">
        <f>IF($B$2=1,IF(ประเมินตัวชี้วัด!R27="","",ประเมินตัวชี้วัด!R27),IF(ประเมินตัวชี้วัด!R57="","",ประเมินตัวชี้วัด!R57))</f>
        <v/>
      </c>
      <c r="U27" s="147" t="str">
        <f>IF($B$2=1,IF(ประเมินตัวชี้วัด!S27="","",ประเมินตัวชี้วัด!S27),IF(ประเมินตัวชี้วัด!S57="","",ประเมินตัวชี้วัด!S57))</f>
        <v/>
      </c>
      <c r="V27" s="147" t="str">
        <f>IF($B$2=1,IF(ประเมินตัวชี้วัด!T27="","",ประเมินตัวชี้วัด!T27),IF(ประเมินตัวชี้วัด!T57="","",ประเมินตัวชี้วัด!T57))</f>
        <v/>
      </c>
      <c r="W27" s="147" t="str">
        <f>IF($B$2=1,IF(ประเมินตัวชี้วัด!U27="","",ประเมินตัวชี้วัด!U27),IF(ประเมินตัวชี้วัด!U57="","",ประเมินตัวชี้วัด!U57))</f>
        <v/>
      </c>
      <c r="X27" s="147" t="str">
        <f>IF($B$2=1,IF(ประเมินตัวชี้วัด!V27="","",ประเมินตัวชี้วัด!V27),IF(ประเมินตัวชี้วัด!V57="","",ประเมินตัวชี้วัด!V57))</f>
        <v/>
      </c>
      <c r="Y27" s="147" t="str">
        <f>IF($B$2=1,IF(ประเมินตัวชี้วัด!W27="","",ประเมินตัวชี้วัด!W27),IF(ประเมินตัวชี้วัด!W57="","",ประเมินตัวชี้วัด!W57))</f>
        <v/>
      </c>
      <c r="Z27" s="147" t="str">
        <f>IF($B$2=1,IF(ประเมินตัวชี้วัด!X27="","",ประเมินตัวชี้วัด!X27),IF(ประเมินตัวชี้วัด!X57="","",ประเมินตัวชี้วัด!X57))</f>
        <v/>
      </c>
      <c r="AA27" s="147" t="str">
        <f>IF($B$2=1,IF(ประเมินตัวชี้วัด!Y27="","",ประเมินตัวชี้วัด!Y27),IF(ประเมินตัวชี้วัด!Y57="","",ประเมินตัวชี้วัด!Y57))</f>
        <v/>
      </c>
      <c r="AB27" s="147" t="str">
        <f>IF($B$2=1,IF(ประเมินตัวชี้วัด!Z27="","",ประเมินตัวชี้วัด!Z27),IF(ประเมินตัวชี้วัด!Z57="","",ประเมินตัวชี้วัด!Z57))</f>
        <v/>
      </c>
      <c r="AC27" s="147" t="str">
        <f>IF($B$2=1,IF(ประเมินตัวชี้วัด!AA27="","",ประเมินตัวชี้วัด!AA27),IF(ประเมินตัวชี้วัด!AA57="","",ประเมินตัวชี้วัด!AA57))</f>
        <v/>
      </c>
      <c r="AD27" s="147" t="str">
        <f>IF($B$2=1,IF(ประเมินตัวชี้วัด!AB27="","",ประเมินตัวชี้วัด!AB27),IF(ประเมินตัวชี้วัด!AB57="","",ประเมินตัวชี้วัด!AB57))</f>
        <v/>
      </c>
      <c r="AE27" s="147" t="str">
        <f>IF($B$2=1,IF(ประเมินตัวชี้วัด!AC27="","",ประเมินตัวชี้วัด!AC27),IF(ประเมินตัวชี้วัด!AC57="","",ประเมินตัวชี้วัด!AC57))</f>
        <v/>
      </c>
      <c r="AF27" s="147" t="str">
        <f>IF($B$2=1,IF(ประเมินตัวชี้วัด!AD27="","",ประเมินตัวชี้วัด!AD27),IF(ประเมินตัวชี้วัด!AD57="","",ประเมินตัวชี้วัด!AD57))</f>
        <v/>
      </c>
      <c r="AG27" s="147" t="str">
        <f>IF($B$2=1,IF(ประเมินตัวชี้วัด!AE27="","",ประเมินตัวชี้วัด!AE27),IF(ประเมินตัวชี้วัด!AE57="","",ประเมินตัวชี้วัด!AE57))</f>
        <v/>
      </c>
      <c r="AH27" s="147" t="str">
        <f>IF($B$2=1,IF(ประเมินตัวชี้วัด!AF27="","",ประเมินตัวชี้วัด!AF27),IF(ประเมินตัวชี้วัด!AF57="","",ประเมินตัวชี้วัด!AF57))</f>
        <v/>
      </c>
      <c r="AI27" s="147" t="str">
        <f>IF($B$2=1,IF(ประเมินตัวชี้วัด!AG27="","",ประเมินตัวชี้วัด!AG27),IF(ประเมินตัวชี้วัด!AG57="","",ประเมินตัวชี้วัด!AG57))</f>
        <v/>
      </c>
      <c r="AJ27" s="147" t="str">
        <f>IF($B$2=1,IF(ประเมินตัวชี้วัด!AH27="","",ประเมินตัวชี้วัด!AH27),IF(ประเมินตัวชี้วัด!AH57="","",ประเมินตัวชี้วัด!AH57))</f>
        <v/>
      </c>
      <c r="AK27" s="147" t="str">
        <f>IF($B$2=1,IF(ประเมินตัวชี้วัด!AI27="","",ประเมินตัวชี้วัด!AI27),IF(ประเมินตัวชี้วัด!AI57="","",ประเมินตัวชี้วัด!AI57))</f>
        <v/>
      </c>
      <c r="AL27" s="147" t="str">
        <f>IF($B$2=1,IF(ประเมินตัวชี้วัด!AJ27="","",ประเมินตัวชี้วัด!AJ27),IF(ประเมินตัวชี้วัด!AJ57="","",ประเมินตัวชี้วัด!AJ57))</f>
        <v/>
      </c>
      <c r="AM27" s="147" t="str">
        <f>IF($B$2=1,IF(ประเมินตัวชี้วัด!AK27="","",ประเมินตัวชี้วัด!AK27),IF(ประเมินตัวชี้วัด!AK57="","",ประเมินตัวชี้วัด!AK57))</f>
        <v/>
      </c>
      <c r="AN27" s="147" t="str">
        <f>IF($B$2=1,IF(ประเมินตัวชี้วัด!AL27="","",ประเมินตัวชี้วัด!AL27),IF(ประเมินตัวชี้วัด!AL57="","",ประเมินตัวชี้วัด!AL57))</f>
        <v/>
      </c>
      <c r="AO27" s="147" t="str">
        <f>IF($B$2=1,IF(ประเมินตัวชี้วัด!AM27="","",ประเมินตัวชี้วัด!AM27),IF(ประเมินตัวชี้วัด!AM57="","",ประเมินตัวชี้วัด!AM57))</f>
        <v/>
      </c>
      <c r="AP27" s="147" t="str">
        <f>IF($B$2=1,IF(ประเมินตัวชี้วัด!AN27="","",ประเมินตัวชี้วัด!AN27),IF(ประเมินตัวชี้วัด!AN57="","",ประเมินตัวชี้วัด!AN57))</f>
        <v/>
      </c>
      <c r="AQ27" s="147" t="str">
        <f>IF($B$2=1,IF(ประเมินตัวชี้วัด!AO27="","",ประเมินตัวชี้วัด!AO27),IF(ประเมินตัวชี้วัด!AO57="","",ประเมินตัวชี้วัด!AO57))</f>
        <v/>
      </c>
      <c r="AR27" s="147" t="str">
        <f>IF($B$2=1,IF(ประเมินตัวชี้วัด!AP27="","",ประเมินตัวชี้วัด!AP27),IF(ประเมินตัวชี้วัด!AP57="","",ประเมินตัวชี้วัด!AP57))</f>
        <v/>
      </c>
      <c r="AS27" s="147" t="str">
        <f>IF($B$2=1,IF(ประเมินตัวชี้วัด!AQ27="","",ประเมินตัวชี้วัด!AQ27),IF(ประเมินตัวชี้วัด!AQ57="","",ประเมินตัวชี้วัด!AQ57))</f>
        <v/>
      </c>
      <c r="AT27" s="147" t="str">
        <f>IF($B$2=1,IF(ประเมินตัวชี้วัด!AR27="","",ประเมินตัวชี้วัด!AR27),IF(ประเมินตัวชี้วัด!AR57="","",ประเมินตัวชี้วัด!AR57))</f>
        <v/>
      </c>
      <c r="AU27" s="147" t="str">
        <f>IF($B$2=1,IF(ประเมินตัวชี้วัด!AS27="","",ประเมินตัวชี้วัด!AS27),IF(ประเมินตัวชี้วัด!AS57="","",ประเมินตัวชี้วัด!AS57))</f>
        <v/>
      </c>
      <c r="AV27" s="147" t="str">
        <f>IF($B$2=1,IF(ประเมินตัวชี้วัด!AT27="","",ประเมินตัวชี้วัด!AT27),IF(ประเมินตัวชี้วัด!AT57="","",ประเมินตัวชี้วัด!AT57))</f>
        <v/>
      </c>
      <c r="AW27" s="147" t="str">
        <f>IF($B$2=1,IF(ประเมินตัวชี้วัด!AU27="","",ประเมินตัวชี้วัด!AU27),IF(ประเมินตัวชี้วัด!AU57="","",ประเมินตัวชี้วัด!AU57))</f>
        <v/>
      </c>
      <c r="AX27" s="147" t="str">
        <f>IF($B$2=1,IF(ประเมินตัวชี้วัด!AV27="","",ประเมินตัวชี้วัด!AV27),IF(ประเมินตัวชี้วัด!AV57="","",ประเมินตัวชี้วัด!AV57))</f>
        <v/>
      </c>
      <c r="AY27" s="147" t="str">
        <f>IF($B$2=1,IF(ประเมินตัวชี้วัด!AW27="","",ประเมินตัวชี้วัด!AW27),IF(ประเมินตัวชี้วัด!AW57="","",ประเมินตัวชี้วัด!AW57))</f>
        <v/>
      </c>
      <c r="AZ27" s="147" t="str">
        <f>IF($B$2=1,IF(ประเมินตัวชี้วัด!AX27="","",ประเมินตัวชี้วัด!AX27),IF(ประเมินตัวชี้วัด!AX57="","",ประเมินตัวชี้วัด!AX57))</f>
        <v/>
      </c>
      <c r="BA27" s="147" t="str">
        <f>IF($B$2=1,IF(ประเมินตัวชี้วัด!AY27="","",ประเมินตัวชี้วัด!AY27),IF(ประเมินตัวชี้วัด!AY57="","",ประเมินตัวชี้วัด!AY57))</f>
        <v/>
      </c>
      <c r="BB27" s="147" t="str">
        <f>IF($B$2=1,IF(ประเมินตัวชี้วัด!AZ27="","",ประเมินตัวชี้วัด!AZ27),IF(ประเมินตัวชี้วัด!AZ57="","",ประเมินตัวชี้วัด!AZ57))</f>
        <v/>
      </c>
      <c r="BC27" s="147" t="str">
        <f>IF($B$2=1,IF(ประเมินตัวชี้วัด!BA27="","",ประเมินตัวชี้วัด!BA27),IF(ประเมินตัวชี้วัด!BA57="","",ประเมินตัวชี้วัด!BA57))</f>
        <v/>
      </c>
      <c r="BD27" s="147" t="str">
        <f>IF($B$2=1,IF(ประเมินตัวชี้วัด!BB27="","",ประเมินตัวชี้วัด!BB27),IF(ประเมินตัวชี้วัด!BB57="","",ประเมินตัวชี้วัด!BB57))</f>
        <v/>
      </c>
      <c r="BE27" s="151" t="str">
        <f>IF($B$2=1,IF(ประเมินตัวชี้วัด!BC27="","",ประเมินตัวชี้วัด!BC27),IF(ประเมินตัวชี้วัด!BC57="","",ประเมินตัวชี้วัด!BC57))</f>
        <v/>
      </c>
      <c r="BF27" s="151" t="str">
        <f>IF($B$2=1,IF(ประเมินตัวชี้วัด!BD27="","",ประเมินตัวชี้วัด!BD27),IF(ประเมินตัวชี้วัด!BD57="","",ประเมินตัวชี้วัด!BD57))</f>
        <v/>
      </c>
    </row>
    <row r="28" spans="1:58" ht="18" customHeight="1" x14ac:dyDescent="0.3">
      <c r="A28" s="146"/>
      <c r="B28" s="146"/>
      <c r="C28" s="146"/>
      <c r="D28" s="200">
        <f t="shared" si="3"/>
        <v>24</v>
      </c>
      <c r="E28" s="145" t="str">
        <f>IF($B$2=1,IF(ประเมินตัวชี้วัด!C28="","",ประเมินตัวชี้วัด!C28),IF(ประเมินตัวชี้วัด!C58="","",ประเมินตัวชี้วัด!C58))</f>
        <v/>
      </c>
      <c r="F28" s="153"/>
      <c r="G28" s="147" t="str">
        <f>IF($B$2=1,IF(ประเมินตัวชี้วัด!E28="","",ประเมินตัวชี้วัด!E28),IF(ประเมินตัวชี้วัด!E58="","",ประเมินตัวชี้วัด!E58))</f>
        <v/>
      </c>
      <c r="H28" s="147" t="str">
        <f>IF($B$2=1,IF(ประเมินตัวชี้วัด!F28="","",ประเมินตัวชี้วัด!F28),IF(ประเมินตัวชี้วัด!F58="","",ประเมินตัวชี้วัด!F58))</f>
        <v/>
      </c>
      <c r="I28" s="147" t="str">
        <f>IF($B$2=1,IF(ประเมินตัวชี้วัด!G28="","",ประเมินตัวชี้วัด!G28),IF(ประเมินตัวชี้วัด!G58="","",ประเมินตัวชี้วัด!G58))</f>
        <v/>
      </c>
      <c r="J28" s="147" t="str">
        <f>IF($B$2=1,IF(ประเมินตัวชี้วัด!H28="","",ประเมินตัวชี้วัด!H28),IF(ประเมินตัวชี้วัด!H58="","",ประเมินตัวชี้วัด!H58))</f>
        <v/>
      </c>
      <c r="K28" s="147" t="str">
        <f>IF($B$2=1,IF(ประเมินตัวชี้วัด!I28="","",ประเมินตัวชี้วัด!I28),IF(ประเมินตัวชี้วัด!I58="","",ประเมินตัวชี้วัด!I58))</f>
        <v/>
      </c>
      <c r="L28" s="147" t="str">
        <f>IF($B$2=1,IF(ประเมินตัวชี้วัด!J28="","",ประเมินตัวชี้วัด!J28),IF(ประเมินตัวชี้วัด!J58="","",ประเมินตัวชี้วัด!J58))</f>
        <v/>
      </c>
      <c r="M28" s="147" t="str">
        <f>IF($B$2=1,IF(ประเมินตัวชี้วัด!K28="","",ประเมินตัวชี้วัด!K28),IF(ประเมินตัวชี้วัด!K58="","",ประเมินตัวชี้วัด!K58))</f>
        <v/>
      </c>
      <c r="N28" s="147" t="str">
        <f>IF($B$2=1,IF(ประเมินตัวชี้วัด!L28="","",ประเมินตัวชี้วัด!L28),IF(ประเมินตัวชี้วัด!L58="","",ประเมินตัวชี้วัด!L58))</f>
        <v/>
      </c>
      <c r="O28" s="147" t="str">
        <f>IF($B$2=1,IF(ประเมินตัวชี้วัด!M28="","",ประเมินตัวชี้วัด!M28),IF(ประเมินตัวชี้วัด!M58="","",ประเมินตัวชี้วัด!M58))</f>
        <v/>
      </c>
      <c r="P28" s="147" t="str">
        <f>IF($B$2=1,IF(ประเมินตัวชี้วัด!N28="","",ประเมินตัวชี้วัด!N28),IF(ประเมินตัวชี้วัด!N58="","",ประเมินตัวชี้วัด!N58))</f>
        <v/>
      </c>
      <c r="Q28" s="147" t="str">
        <f>IF($B$2=1,IF(ประเมินตัวชี้วัด!O28="","",ประเมินตัวชี้วัด!O28),IF(ประเมินตัวชี้วัด!O58="","",ประเมินตัวชี้วัด!O58))</f>
        <v/>
      </c>
      <c r="R28" s="147" t="str">
        <f>IF($B$2=1,IF(ประเมินตัวชี้วัด!P28="","",ประเมินตัวชี้วัด!P28),IF(ประเมินตัวชี้วัด!P58="","",ประเมินตัวชี้วัด!P58))</f>
        <v/>
      </c>
      <c r="S28" s="147" t="str">
        <f>IF($B$2=1,IF(ประเมินตัวชี้วัด!Q28="","",ประเมินตัวชี้วัด!Q28),IF(ประเมินตัวชี้วัด!Q58="","",ประเมินตัวชี้วัด!Q58))</f>
        <v/>
      </c>
      <c r="T28" s="147" t="str">
        <f>IF($B$2=1,IF(ประเมินตัวชี้วัด!R28="","",ประเมินตัวชี้วัด!R28),IF(ประเมินตัวชี้วัด!R58="","",ประเมินตัวชี้วัด!R58))</f>
        <v/>
      </c>
      <c r="U28" s="147" t="str">
        <f>IF($B$2=1,IF(ประเมินตัวชี้วัด!S28="","",ประเมินตัวชี้วัด!S28),IF(ประเมินตัวชี้วัด!S58="","",ประเมินตัวชี้วัด!S58))</f>
        <v/>
      </c>
      <c r="V28" s="147" t="str">
        <f>IF($B$2=1,IF(ประเมินตัวชี้วัด!T28="","",ประเมินตัวชี้วัด!T28),IF(ประเมินตัวชี้วัด!T58="","",ประเมินตัวชี้วัด!T58))</f>
        <v/>
      </c>
      <c r="W28" s="147" t="str">
        <f>IF($B$2=1,IF(ประเมินตัวชี้วัด!U28="","",ประเมินตัวชี้วัด!U28),IF(ประเมินตัวชี้วัด!U58="","",ประเมินตัวชี้วัด!U58))</f>
        <v/>
      </c>
      <c r="X28" s="147" t="str">
        <f>IF($B$2=1,IF(ประเมินตัวชี้วัด!V28="","",ประเมินตัวชี้วัด!V28),IF(ประเมินตัวชี้วัด!V58="","",ประเมินตัวชี้วัด!V58))</f>
        <v/>
      </c>
      <c r="Y28" s="147" t="str">
        <f>IF($B$2=1,IF(ประเมินตัวชี้วัด!W28="","",ประเมินตัวชี้วัด!W28),IF(ประเมินตัวชี้วัด!W58="","",ประเมินตัวชี้วัด!W58))</f>
        <v/>
      </c>
      <c r="Z28" s="147" t="str">
        <f>IF($B$2=1,IF(ประเมินตัวชี้วัด!X28="","",ประเมินตัวชี้วัด!X28),IF(ประเมินตัวชี้วัด!X58="","",ประเมินตัวชี้วัด!X58))</f>
        <v/>
      </c>
      <c r="AA28" s="147" t="str">
        <f>IF($B$2=1,IF(ประเมินตัวชี้วัด!Y28="","",ประเมินตัวชี้วัด!Y28),IF(ประเมินตัวชี้วัด!Y58="","",ประเมินตัวชี้วัด!Y58))</f>
        <v/>
      </c>
      <c r="AB28" s="147" t="str">
        <f>IF($B$2=1,IF(ประเมินตัวชี้วัด!Z28="","",ประเมินตัวชี้วัด!Z28),IF(ประเมินตัวชี้วัด!Z58="","",ประเมินตัวชี้วัด!Z58))</f>
        <v/>
      </c>
      <c r="AC28" s="147" t="str">
        <f>IF($B$2=1,IF(ประเมินตัวชี้วัด!AA28="","",ประเมินตัวชี้วัด!AA28),IF(ประเมินตัวชี้วัด!AA58="","",ประเมินตัวชี้วัด!AA58))</f>
        <v/>
      </c>
      <c r="AD28" s="147" t="str">
        <f>IF($B$2=1,IF(ประเมินตัวชี้วัด!AB28="","",ประเมินตัวชี้วัด!AB28),IF(ประเมินตัวชี้วัด!AB58="","",ประเมินตัวชี้วัด!AB58))</f>
        <v/>
      </c>
      <c r="AE28" s="147" t="str">
        <f>IF($B$2=1,IF(ประเมินตัวชี้วัด!AC28="","",ประเมินตัวชี้วัด!AC28),IF(ประเมินตัวชี้วัด!AC58="","",ประเมินตัวชี้วัด!AC58))</f>
        <v/>
      </c>
      <c r="AF28" s="147" t="str">
        <f>IF($B$2=1,IF(ประเมินตัวชี้วัด!AD28="","",ประเมินตัวชี้วัด!AD28),IF(ประเมินตัวชี้วัด!AD58="","",ประเมินตัวชี้วัด!AD58))</f>
        <v/>
      </c>
      <c r="AG28" s="147" t="str">
        <f>IF($B$2=1,IF(ประเมินตัวชี้วัด!AE28="","",ประเมินตัวชี้วัด!AE28),IF(ประเมินตัวชี้วัด!AE58="","",ประเมินตัวชี้วัด!AE58))</f>
        <v/>
      </c>
      <c r="AH28" s="147" t="str">
        <f>IF($B$2=1,IF(ประเมินตัวชี้วัด!AF28="","",ประเมินตัวชี้วัด!AF28),IF(ประเมินตัวชี้วัด!AF58="","",ประเมินตัวชี้วัด!AF58))</f>
        <v/>
      </c>
      <c r="AI28" s="147" t="str">
        <f>IF($B$2=1,IF(ประเมินตัวชี้วัด!AG28="","",ประเมินตัวชี้วัด!AG28),IF(ประเมินตัวชี้วัด!AG58="","",ประเมินตัวชี้วัด!AG58))</f>
        <v/>
      </c>
      <c r="AJ28" s="147" t="str">
        <f>IF($B$2=1,IF(ประเมินตัวชี้วัด!AH28="","",ประเมินตัวชี้วัด!AH28),IF(ประเมินตัวชี้วัด!AH58="","",ประเมินตัวชี้วัด!AH58))</f>
        <v/>
      </c>
      <c r="AK28" s="147" t="str">
        <f>IF($B$2=1,IF(ประเมินตัวชี้วัด!AI28="","",ประเมินตัวชี้วัด!AI28),IF(ประเมินตัวชี้วัด!AI58="","",ประเมินตัวชี้วัด!AI58))</f>
        <v/>
      </c>
      <c r="AL28" s="147" t="str">
        <f>IF($B$2=1,IF(ประเมินตัวชี้วัด!AJ28="","",ประเมินตัวชี้วัด!AJ28),IF(ประเมินตัวชี้วัด!AJ58="","",ประเมินตัวชี้วัด!AJ58))</f>
        <v/>
      </c>
      <c r="AM28" s="147" t="str">
        <f>IF($B$2=1,IF(ประเมินตัวชี้วัด!AK28="","",ประเมินตัวชี้วัด!AK28),IF(ประเมินตัวชี้วัด!AK58="","",ประเมินตัวชี้วัด!AK58))</f>
        <v/>
      </c>
      <c r="AN28" s="147" t="str">
        <f>IF($B$2=1,IF(ประเมินตัวชี้วัด!AL28="","",ประเมินตัวชี้วัด!AL28),IF(ประเมินตัวชี้วัด!AL58="","",ประเมินตัวชี้วัด!AL58))</f>
        <v/>
      </c>
      <c r="AO28" s="147" t="str">
        <f>IF($B$2=1,IF(ประเมินตัวชี้วัด!AM28="","",ประเมินตัวชี้วัด!AM28),IF(ประเมินตัวชี้วัด!AM58="","",ประเมินตัวชี้วัด!AM58))</f>
        <v/>
      </c>
      <c r="AP28" s="147" t="str">
        <f>IF($B$2=1,IF(ประเมินตัวชี้วัด!AN28="","",ประเมินตัวชี้วัด!AN28),IF(ประเมินตัวชี้วัด!AN58="","",ประเมินตัวชี้วัด!AN58))</f>
        <v/>
      </c>
      <c r="AQ28" s="147" t="str">
        <f>IF($B$2=1,IF(ประเมินตัวชี้วัด!AO28="","",ประเมินตัวชี้วัด!AO28),IF(ประเมินตัวชี้วัด!AO58="","",ประเมินตัวชี้วัด!AO58))</f>
        <v/>
      </c>
      <c r="AR28" s="147" t="str">
        <f>IF($B$2=1,IF(ประเมินตัวชี้วัด!AP28="","",ประเมินตัวชี้วัด!AP28),IF(ประเมินตัวชี้วัด!AP58="","",ประเมินตัวชี้วัด!AP58))</f>
        <v/>
      </c>
      <c r="AS28" s="147" t="str">
        <f>IF($B$2=1,IF(ประเมินตัวชี้วัด!AQ28="","",ประเมินตัวชี้วัด!AQ28),IF(ประเมินตัวชี้วัด!AQ58="","",ประเมินตัวชี้วัด!AQ58))</f>
        <v/>
      </c>
      <c r="AT28" s="147" t="str">
        <f>IF($B$2=1,IF(ประเมินตัวชี้วัด!AR28="","",ประเมินตัวชี้วัด!AR28),IF(ประเมินตัวชี้วัด!AR58="","",ประเมินตัวชี้วัด!AR58))</f>
        <v/>
      </c>
      <c r="AU28" s="147" t="str">
        <f>IF($B$2=1,IF(ประเมินตัวชี้วัด!AS28="","",ประเมินตัวชี้วัด!AS28),IF(ประเมินตัวชี้วัด!AS58="","",ประเมินตัวชี้วัด!AS58))</f>
        <v/>
      </c>
      <c r="AV28" s="147" t="str">
        <f>IF($B$2=1,IF(ประเมินตัวชี้วัด!AT28="","",ประเมินตัวชี้วัด!AT28),IF(ประเมินตัวชี้วัด!AT58="","",ประเมินตัวชี้วัด!AT58))</f>
        <v/>
      </c>
      <c r="AW28" s="147" t="str">
        <f>IF($B$2=1,IF(ประเมินตัวชี้วัด!AU28="","",ประเมินตัวชี้วัด!AU28),IF(ประเมินตัวชี้วัด!AU58="","",ประเมินตัวชี้วัด!AU58))</f>
        <v/>
      </c>
      <c r="AX28" s="147" t="str">
        <f>IF($B$2=1,IF(ประเมินตัวชี้วัด!AV28="","",ประเมินตัวชี้วัด!AV28),IF(ประเมินตัวชี้วัด!AV58="","",ประเมินตัวชี้วัด!AV58))</f>
        <v/>
      </c>
      <c r="AY28" s="147" t="str">
        <f>IF($B$2=1,IF(ประเมินตัวชี้วัด!AW28="","",ประเมินตัวชี้วัด!AW28),IF(ประเมินตัวชี้วัด!AW58="","",ประเมินตัวชี้วัด!AW58))</f>
        <v/>
      </c>
      <c r="AZ28" s="147" t="str">
        <f>IF($B$2=1,IF(ประเมินตัวชี้วัด!AX28="","",ประเมินตัวชี้วัด!AX28),IF(ประเมินตัวชี้วัด!AX58="","",ประเมินตัวชี้วัด!AX58))</f>
        <v/>
      </c>
      <c r="BA28" s="147" t="str">
        <f>IF($B$2=1,IF(ประเมินตัวชี้วัด!AY28="","",ประเมินตัวชี้วัด!AY28),IF(ประเมินตัวชี้วัด!AY58="","",ประเมินตัวชี้วัด!AY58))</f>
        <v/>
      </c>
      <c r="BB28" s="147" t="str">
        <f>IF($B$2=1,IF(ประเมินตัวชี้วัด!AZ28="","",ประเมินตัวชี้วัด!AZ28),IF(ประเมินตัวชี้วัด!AZ58="","",ประเมินตัวชี้วัด!AZ58))</f>
        <v/>
      </c>
      <c r="BC28" s="147" t="str">
        <f>IF($B$2=1,IF(ประเมินตัวชี้วัด!BA28="","",ประเมินตัวชี้วัด!BA28),IF(ประเมินตัวชี้วัด!BA58="","",ประเมินตัวชี้วัด!BA58))</f>
        <v/>
      </c>
      <c r="BD28" s="147" t="str">
        <f>IF($B$2=1,IF(ประเมินตัวชี้วัด!BB28="","",ประเมินตัวชี้วัด!BB28),IF(ประเมินตัวชี้วัด!BB58="","",ประเมินตัวชี้วัด!BB58))</f>
        <v/>
      </c>
      <c r="BE28" s="151" t="str">
        <f>IF($B$2=1,IF(ประเมินตัวชี้วัด!BC28="","",ประเมินตัวชี้วัด!BC28),IF(ประเมินตัวชี้วัด!BC58="","",ประเมินตัวชี้วัด!BC58))</f>
        <v/>
      </c>
      <c r="BF28" s="151" t="str">
        <f>IF($B$2=1,IF(ประเมินตัวชี้วัด!BD28="","",ประเมินตัวชี้วัด!BD28),IF(ประเมินตัวชี้วัด!BD58="","",ประเมินตัวชี้วัด!BD58))</f>
        <v/>
      </c>
    </row>
    <row r="29" spans="1:58" ht="18" customHeight="1" x14ac:dyDescent="0.3">
      <c r="A29" s="146"/>
      <c r="B29" s="146"/>
      <c r="C29" s="146"/>
      <c r="D29" s="200">
        <f t="shared" si="3"/>
        <v>25</v>
      </c>
      <c r="E29" s="145" t="str">
        <f>IF($B$2=1,IF(ประเมินตัวชี้วัด!C29="","",ประเมินตัวชี้วัด!C29),IF(ประเมินตัวชี้วัด!C59="","",ประเมินตัวชี้วัด!C59))</f>
        <v/>
      </c>
      <c r="F29" s="153"/>
      <c r="G29" s="147" t="str">
        <f>IF($B$2=1,IF(ประเมินตัวชี้วัด!E29="","",ประเมินตัวชี้วัด!E29),IF(ประเมินตัวชี้วัด!E59="","",ประเมินตัวชี้วัด!E59))</f>
        <v/>
      </c>
      <c r="H29" s="147" t="str">
        <f>IF($B$2=1,IF(ประเมินตัวชี้วัด!F29="","",ประเมินตัวชี้วัด!F29),IF(ประเมินตัวชี้วัด!F59="","",ประเมินตัวชี้วัด!F59))</f>
        <v/>
      </c>
      <c r="I29" s="147" t="str">
        <f>IF($B$2=1,IF(ประเมินตัวชี้วัด!G29="","",ประเมินตัวชี้วัด!G29),IF(ประเมินตัวชี้วัด!G59="","",ประเมินตัวชี้วัด!G59))</f>
        <v/>
      </c>
      <c r="J29" s="147" t="str">
        <f>IF($B$2=1,IF(ประเมินตัวชี้วัด!H29="","",ประเมินตัวชี้วัด!H29),IF(ประเมินตัวชี้วัด!H59="","",ประเมินตัวชี้วัด!H59))</f>
        <v/>
      </c>
      <c r="K29" s="147" t="str">
        <f>IF($B$2=1,IF(ประเมินตัวชี้วัด!I29="","",ประเมินตัวชี้วัด!I29),IF(ประเมินตัวชี้วัด!I59="","",ประเมินตัวชี้วัด!I59))</f>
        <v/>
      </c>
      <c r="L29" s="147" t="str">
        <f>IF($B$2=1,IF(ประเมินตัวชี้วัด!J29="","",ประเมินตัวชี้วัด!J29),IF(ประเมินตัวชี้วัด!J59="","",ประเมินตัวชี้วัด!J59))</f>
        <v/>
      </c>
      <c r="M29" s="147" t="str">
        <f>IF($B$2=1,IF(ประเมินตัวชี้วัด!K29="","",ประเมินตัวชี้วัด!K29),IF(ประเมินตัวชี้วัด!K59="","",ประเมินตัวชี้วัด!K59))</f>
        <v/>
      </c>
      <c r="N29" s="147" t="str">
        <f>IF($B$2=1,IF(ประเมินตัวชี้วัด!L29="","",ประเมินตัวชี้วัด!L29),IF(ประเมินตัวชี้วัด!L59="","",ประเมินตัวชี้วัด!L59))</f>
        <v/>
      </c>
      <c r="O29" s="147" t="str">
        <f>IF($B$2=1,IF(ประเมินตัวชี้วัด!M29="","",ประเมินตัวชี้วัด!M29),IF(ประเมินตัวชี้วัด!M59="","",ประเมินตัวชี้วัด!M59))</f>
        <v/>
      </c>
      <c r="P29" s="147" t="str">
        <f>IF($B$2=1,IF(ประเมินตัวชี้วัด!N29="","",ประเมินตัวชี้วัด!N29),IF(ประเมินตัวชี้วัด!N59="","",ประเมินตัวชี้วัด!N59))</f>
        <v/>
      </c>
      <c r="Q29" s="147" t="str">
        <f>IF($B$2=1,IF(ประเมินตัวชี้วัด!O29="","",ประเมินตัวชี้วัด!O29),IF(ประเมินตัวชี้วัด!O59="","",ประเมินตัวชี้วัด!O59))</f>
        <v/>
      </c>
      <c r="R29" s="147" t="str">
        <f>IF($B$2=1,IF(ประเมินตัวชี้วัด!P29="","",ประเมินตัวชี้วัด!P29),IF(ประเมินตัวชี้วัด!P59="","",ประเมินตัวชี้วัด!P59))</f>
        <v/>
      </c>
      <c r="S29" s="147" t="str">
        <f>IF($B$2=1,IF(ประเมินตัวชี้วัด!Q29="","",ประเมินตัวชี้วัด!Q29),IF(ประเมินตัวชี้วัด!Q59="","",ประเมินตัวชี้วัด!Q59))</f>
        <v/>
      </c>
      <c r="T29" s="147" t="str">
        <f>IF($B$2=1,IF(ประเมินตัวชี้วัด!R29="","",ประเมินตัวชี้วัด!R29),IF(ประเมินตัวชี้วัด!R59="","",ประเมินตัวชี้วัด!R59))</f>
        <v/>
      </c>
      <c r="U29" s="147" t="str">
        <f>IF($B$2=1,IF(ประเมินตัวชี้วัด!S29="","",ประเมินตัวชี้วัด!S29),IF(ประเมินตัวชี้วัด!S59="","",ประเมินตัวชี้วัด!S59))</f>
        <v/>
      </c>
      <c r="V29" s="147" t="str">
        <f>IF($B$2=1,IF(ประเมินตัวชี้วัด!T29="","",ประเมินตัวชี้วัด!T29),IF(ประเมินตัวชี้วัด!T59="","",ประเมินตัวชี้วัด!T59))</f>
        <v/>
      </c>
      <c r="W29" s="147" t="str">
        <f>IF($B$2=1,IF(ประเมินตัวชี้วัด!U29="","",ประเมินตัวชี้วัด!U29),IF(ประเมินตัวชี้วัด!U59="","",ประเมินตัวชี้วัด!U59))</f>
        <v/>
      </c>
      <c r="X29" s="147" t="str">
        <f>IF($B$2=1,IF(ประเมินตัวชี้วัด!V29="","",ประเมินตัวชี้วัด!V29),IF(ประเมินตัวชี้วัด!V59="","",ประเมินตัวชี้วัด!V59))</f>
        <v/>
      </c>
      <c r="Y29" s="147" t="str">
        <f>IF($B$2=1,IF(ประเมินตัวชี้วัด!W29="","",ประเมินตัวชี้วัด!W29),IF(ประเมินตัวชี้วัด!W59="","",ประเมินตัวชี้วัด!W59))</f>
        <v/>
      </c>
      <c r="Z29" s="147" t="str">
        <f>IF($B$2=1,IF(ประเมินตัวชี้วัด!X29="","",ประเมินตัวชี้วัด!X29),IF(ประเมินตัวชี้วัด!X59="","",ประเมินตัวชี้วัด!X59))</f>
        <v/>
      </c>
      <c r="AA29" s="147" t="str">
        <f>IF($B$2=1,IF(ประเมินตัวชี้วัด!Y29="","",ประเมินตัวชี้วัด!Y29),IF(ประเมินตัวชี้วัด!Y59="","",ประเมินตัวชี้วัด!Y59))</f>
        <v/>
      </c>
      <c r="AB29" s="147" t="str">
        <f>IF($B$2=1,IF(ประเมินตัวชี้วัด!Z29="","",ประเมินตัวชี้วัด!Z29),IF(ประเมินตัวชี้วัด!Z59="","",ประเมินตัวชี้วัด!Z59))</f>
        <v/>
      </c>
      <c r="AC29" s="147" t="str">
        <f>IF($B$2=1,IF(ประเมินตัวชี้วัด!AA29="","",ประเมินตัวชี้วัด!AA29),IF(ประเมินตัวชี้วัด!AA59="","",ประเมินตัวชี้วัด!AA59))</f>
        <v/>
      </c>
      <c r="AD29" s="147" t="str">
        <f>IF($B$2=1,IF(ประเมินตัวชี้วัด!AB29="","",ประเมินตัวชี้วัด!AB29),IF(ประเมินตัวชี้วัด!AB59="","",ประเมินตัวชี้วัด!AB59))</f>
        <v/>
      </c>
      <c r="AE29" s="147" t="str">
        <f>IF($B$2=1,IF(ประเมินตัวชี้วัด!AC29="","",ประเมินตัวชี้วัด!AC29),IF(ประเมินตัวชี้วัด!AC59="","",ประเมินตัวชี้วัด!AC59))</f>
        <v/>
      </c>
      <c r="AF29" s="147" t="str">
        <f>IF($B$2=1,IF(ประเมินตัวชี้วัด!AD29="","",ประเมินตัวชี้วัด!AD29),IF(ประเมินตัวชี้วัด!AD59="","",ประเมินตัวชี้วัด!AD59))</f>
        <v/>
      </c>
      <c r="AG29" s="147" t="str">
        <f>IF($B$2=1,IF(ประเมินตัวชี้วัด!AE29="","",ประเมินตัวชี้วัด!AE29),IF(ประเมินตัวชี้วัด!AE59="","",ประเมินตัวชี้วัด!AE59))</f>
        <v/>
      </c>
      <c r="AH29" s="147" t="str">
        <f>IF($B$2=1,IF(ประเมินตัวชี้วัด!AF29="","",ประเมินตัวชี้วัด!AF29),IF(ประเมินตัวชี้วัด!AF59="","",ประเมินตัวชี้วัด!AF59))</f>
        <v/>
      </c>
      <c r="AI29" s="147" t="str">
        <f>IF($B$2=1,IF(ประเมินตัวชี้วัด!AG29="","",ประเมินตัวชี้วัด!AG29),IF(ประเมินตัวชี้วัด!AG59="","",ประเมินตัวชี้วัด!AG59))</f>
        <v/>
      </c>
      <c r="AJ29" s="147" t="str">
        <f>IF($B$2=1,IF(ประเมินตัวชี้วัด!AH29="","",ประเมินตัวชี้วัด!AH29),IF(ประเมินตัวชี้วัด!AH59="","",ประเมินตัวชี้วัด!AH59))</f>
        <v/>
      </c>
      <c r="AK29" s="147" t="str">
        <f>IF($B$2=1,IF(ประเมินตัวชี้วัด!AI29="","",ประเมินตัวชี้วัด!AI29),IF(ประเมินตัวชี้วัด!AI59="","",ประเมินตัวชี้วัด!AI59))</f>
        <v/>
      </c>
      <c r="AL29" s="147" t="str">
        <f>IF($B$2=1,IF(ประเมินตัวชี้วัด!AJ29="","",ประเมินตัวชี้วัด!AJ29),IF(ประเมินตัวชี้วัด!AJ59="","",ประเมินตัวชี้วัด!AJ59))</f>
        <v/>
      </c>
      <c r="AM29" s="147" t="str">
        <f>IF($B$2=1,IF(ประเมินตัวชี้วัด!AK29="","",ประเมินตัวชี้วัด!AK29),IF(ประเมินตัวชี้วัด!AK59="","",ประเมินตัวชี้วัด!AK59))</f>
        <v/>
      </c>
      <c r="AN29" s="147" t="str">
        <f>IF($B$2=1,IF(ประเมินตัวชี้วัด!AL29="","",ประเมินตัวชี้วัด!AL29),IF(ประเมินตัวชี้วัด!AL59="","",ประเมินตัวชี้วัด!AL59))</f>
        <v/>
      </c>
      <c r="AO29" s="147" t="str">
        <f>IF($B$2=1,IF(ประเมินตัวชี้วัด!AM29="","",ประเมินตัวชี้วัด!AM29),IF(ประเมินตัวชี้วัด!AM59="","",ประเมินตัวชี้วัด!AM59))</f>
        <v/>
      </c>
      <c r="AP29" s="147" t="str">
        <f>IF($B$2=1,IF(ประเมินตัวชี้วัด!AN29="","",ประเมินตัวชี้วัด!AN29),IF(ประเมินตัวชี้วัด!AN59="","",ประเมินตัวชี้วัด!AN59))</f>
        <v/>
      </c>
      <c r="AQ29" s="147" t="str">
        <f>IF($B$2=1,IF(ประเมินตัวชี้วัด!AO29="","",ประเมินตัวชี้วัด!AO29),IF(ประเมินตัวชี้วัด!AO59="","",ประเมินตัวชี้วัด!AO59))</f>
        <v/>
      </c>
      <c r="AR29" s="147" t="str">
        <f>IF($B$2=1,IF(ประเมินตัวชี้วัด!AP29="","",ประเมินตัวชี้วัด!AP29),IF(ประเมินตัวชี้วัด!AP59="","",ประเมินตัวชี้วัด!AP59))</f>
        <v/>
      </c>
      <c r="AS29" s="147" t="str">
        <f>IF($B$2=1,IF(ประเมินตัวชี้วัด!AQ29="","",ประเมินตัวชี้วัด!AQ29),IF(ประเมินตัวชี้วัด!AQ59="","",ประเมินตัวชี้วัด!AQ59))</f>
        <v/>
      </c>
      <c r="AT29" s="147" t="str">
        <f>IF($B$2=1,IF(ประเมินตัวชี้วัด!AR29="","",ประเมินตัวชี้วัด!AR29),IF(ประเมินตัวชี้วัด!AR59="","",ประเมินตัวชี้วัด!AR59))</f>
        <v/>
      </c>
      <c r="AU29" s="147" t="str">
        <f>IF($B$2=1,IF(ประเมินตัวชี้วัด!AS29="","",ประเมินตัวชี้วัด!AS29),IF(ประเมินตัวชี้วัด!AS59="","",ประเมินตัวชี้วัด!AS59))</f>
        <v/>
      </c>
      <c r="AV29" s="147" t="str">
        <f>IF($B$2=1,IF(ประเมินตัวชี้วัด!AT29="","",ประเมินตัวชี้วัด!AT29),IF(ประเมินตัวชี้วัด!AT59="","",ประเมินตัวชี้วัด!AT59))</f>
        <v/>
      </c>
      <c r="AW29" s="147" t="str">
        <f>IF($B$2=1,IF(ประเมินตัวชี้วัด!AU29="","",ประเมินตัวชี้วัด!AU29),IF(ประเมินตัวชี้วัด!AU59="","",ประเมินตัวชี้วัด!AU59))</f>
        <v/>
      </c>
      <c r="AX29" s="147" t="str">
        <f>IF($B$2=1,IF(ประเมินตัวชี้วัด!AV29="","",ประเมินตัวชี้วัด!AV29),IF(ประเมินตัวชี้วัด!AV59="","",ประเมินตัวชี้วัด!AV59))</f>
        <v/>
      </c>
      <c r="AY29" s="147" t="str">
        <f>IF($B$2=1,IF(ประเมินตัวชี้วัด!AW29="","",ประเมินตัวชี้วัด!AW29),IF(ประเมินตัวชี้วัด!AW59="","",ประเมินตัวชี้วัด!AW59))</f>
        <v/>
      </c>
      <c r="AZ29" s="147" t="str">
        <f>IF($B$2=1,IF(ประเมินตัวชี้วัด!AX29="","",ประเมินตัวชี้วัด!AX29),IF(ประเมินตัวชี้วัด!AX59="","",ประเมินตัวชี้วัด!AX59))</f>
        <v/>
      </c>
      <c r="BA29" s="147" t="str">
        <f>IF($B$2=1,IF(ประเมินตัวชี้วัด!AY29="","",ประเมินตัวชี้วัด!AY29),IF(ประเมินตัวชี้วัด!AY59="","",ประเมินตัวชี้วัด!AY59))</f>
        <v/>
      </c>
      <c r="BB29" s="147" t="str">
        <f>IF($B$2=1,IF(ประเมินตัวชี้วัด!AZ29="","",ประเมินตัวชี้วัด!AZ29),IF(ประเมินตัวชี้วัด!AZ59="","",ประเมินตัวชี้วัด!AZ59))</f>
        <v/>
      </c>
      <c r="BC29" s="147" t="str">
        <f>IF($B$2=1,IF(ประเมินตัวชี้วัด!BA29="","",ประเมินตัวชี้วัด!BA29),IF(ประเมินตัวชี้วัด!BA59="","",ประเมินตัวชี้วัด!BA59))</f>
        <v/>
      </c>
      <c r="BD29" s="147" t="str">
        <f>IF($B$2=1,IF(ประเมินตัวชี้วัด!BB29="","",ประเมินตัวชี้วัด!BB29),IF(ประเมินตัวชี้วัด!BB59="","",ประเมินตัวชี้วัด!BB59))</f>
        <v/>
      </c>
      <c r="BE29" s="151" t="str">
        <f>IF($B$2=1,IF(ประเมินตัวชี้วัด!BC29="","",ประเมินตัวชี้วัด!BC29),IF(ประเมินตัวชี้วัด!BC59="","",ประเมินตัวชี้วัด!BC59))</f>
        <v/>
      </c>
      <c r="BF29" s="151" t="str">
        <f>IF($B$2=1,IF(ประเมินตัวชี้วัด!BD29="","",ประเมินตัวชี้วัด!BD29),IF(ประเมินตัวชี้วัด!BD59="","",ประเมินตัวชี้วัด!BD59))</f>
        <v/>
      </c>
    </row>
    <row r="30" spans="1:58" ht="18" customHeight="1" x14ac:dyDescent="0.3">
      <c r="A30" s="146"/>
      <c r="B30" s="146"/>
      <c r="C30" s="146"/>
      <c r="D30" s="200">
        <f t="shared" si="3"/>
        <v>26</v>
      </c>
      <c r="E30" s="145" t="str">
        <f>IF($B$2=1,IF(ประเมินตัวชี้วัด!C30="","",ประเมินตัวชี้วัด!C30),IF(ประเมินตัวชี้วัด!C60="","",ประเมินตัวชี้วัด!C60))</f>
        <v/>
      </c>
      <c r="F30" s="153"/>
      <c r="G30" s="147" t="str">
        <f>IF($B$2=1,IF(ประเมินตัวชี้วัด!E30="","",ประเมินตัวชี้วัด!E30),IF(ประเมินตัวชี้วัด!E60="","",ประเมินตัวชี้วัด!E60))</f>
        <v/>
      </c>
      <c r="H30" s="147" t="str">
        <f>IF($B$2=1,IF(ประเมินตัวชี้วัด!F30="","",ประเมินตัวชี้วัด!F30),IF(ประเมินตัวชี้วัด!F60="","",ประเมินตัวชี้วัด!F60))</f>
        <v/>
      </c>
      <c r="I30" s="147" t="str">
        <f>IF($B$2=1,IF(ประเมินตัวชี้วัด!G30="","",ประเมินตัวชี้วัด!G30),IF(ประเมินตัวชี้วัด!G60="","",ประเมินตัวชี้วัด!G60))</f>
        <v/>
      </c>
      <c r="J30" s="147" t="str">
        <f>IF($B$2=1,IF(ประเมินตัวชี้วัด!H30="","",ประเมินตัวชี้วัด!H30),IF(ประเมินตัวชี้วัด!H60="","",ประเมินตัวชี้วัด!H60))</f>
        <v/>
      </c>
      <c r="K30" s="147" t="str">
        <f>IF($B$2=1,IF(ประเมินตัวชี้วัด!I30="","",ประเมินตัวชี้วัด!I30),IF(ประเมินตัวชี้วัด!I60="","",ประเมินตัวชี้วัด!I60))</f>
        <v/>
      </c>
      <c r="L30" s="147" t="str">
        <f>IF($B$2=1,IF(ประเมินตัวชี้วัด!J30="","",ประเมินตัวชี้วัด!J30),IF(ประเมินตัวชี้วัด!J60="","",ประเมินตัวชี้วัด!J60))</f>
        <v/>
      </c>
      <c r="M30" s="147" t="str">
        <f>IF($B$2=1,IF(ประเมินตัวชี้วัด!K30="","",ประเมินตัวชี้วัด!K30),IF(ประเมินตัวชี้วัด!K60="","",ประเมินตัวชี้วัด!K60))</f>
        <v/>
      </c>
      <c r="N30" s="147" t="str">
        <f>IF($B$2=1,IF(ประเมินตัวชี้วัด!L30="","",ประเมินตัวชี้วัด!L30),IF(ประเมินตัวชี้วัด!L60="","",ประเมินตัวชี้วัด!L60))</f>
        <v/>
      </c>
      <c r="O30" s="147" t="str">
        <f>IF($B$2=1,IF(ประเมินตัวชี้วัด!M30="","",ประเมินตัวชี้วัด!M30),IF(ประเมินตัวชี้วัด!M60="","",ประเมินตัวชี้วัด!M60))</f>
        <v/>
      </c>
      <c r="P30" s="147" t="str">
        <f>IF($B$2=1,IF(ประเมินตัวชี้วัด!N30="","",ประเมินตัวชี้วัด!N30),IF(ประเมินตัวชี้วัด!N60="","",ประเมินตัวชี้วัด!N60))</f>
        <v/>
      </c>
      <c r="Q30" s="147" t="str">
        <f>IF($B$2=1,IF(ประเมินตัวชี้วัด!O30="","",ประเมินตัวชี้วัด!O30),IF(ประเมินตัวชี้วัด!O60="","",ประเมินตัวชี้วัด!O60))</f>
        <v/>
      </c>
      <c r="R30" s="147" t="str">
        <f>IF($B$2=1,IF(ประเมินตัวชี้วัด!P30="","",ประเมินตัวชี้วัด!P30),IF(ประเมินตัวชี้วัด!P60="","",ประเมินตัวชี้วัด!P60))</f>
        <v/>
      </c>
      <c r="S30" s="147" t="str">
        <f>IF($B$2=1,IF(ประเมินตัวชี้วัด!Q30="","",ประเมินตัวชี้วัด!Q30),IF(ประเมินตัวชี้วัด!Q60="","",ประเมินตัวชี้วัด!Q60))</f>
        <v/>
      </c>
      <c r="T30" s="147" t="str">
        <f>IF($B$2=1,IF(ประเมินตัวชี้วัด!R30="","",ประเมินตัวชี้วัด!R30),IF(ประเมินตัวชี้วัด!R60="","",ประเมินตัวชี้วัด!R60))</f>
        <v/>
      </c>
      <c r="U30" s="147" t="str">
        <f>IF($B$2=1,IF(ประเมินตัวชี้วัด!S30="","",ประเมินตัวชี้วัด!S30),IF(ประเมินตัวชี้วัด!S60="","",ประเมินตัวชี้วัด!S60))</f>
        <v/>
      </c>
      <c r="V30" s="147" t="str">
        <f>IF($B$2=1,IF(ประเมินตัวชี้วัด!T30="","",ประเมินตัวชี้วัด!T30),IF(ประเมินตัวชี้วัด!T60="","",ประเมินตัวชี้วัด!T60))</f>
        <v/>
      </c>
      <c r="W30" s="147" t="str">
        <f>IF($B$2=1,IF(ประเมินตัวชี้วัด!U30="","",ประเมินตัวชี้วัด!U30),IF(ประเมินตัวชี้วัด!U60="","",ประเมินตัวชี้วัด!U60))</f>
        <v/>
      </c>
      <c r="X30" s="147" t="str">
        <f>IF($B$2=1,IF(ประเมินตัวชี้วัด!V30="","",ประเมินตัวชี้วัด!V30),IF(ประเมินตัวชี้วัด!V60="","",ประเมินตัวชี้วัด!V60))</f>
        <v/>
      </c>
      <c r="Y30" s="147" t="str">
        <f>IF($B$2=1,IF(ประเมินตัวชี้วัด!W30="","",ประเมินตัวชี้วัด!W30),IF(ประเมินตัวชี้วัด!W60="","",ประเมินตัวชี้วัด!W60))</f>
        <v/>
      </c>
      <c r="Z30" s="147" t="str">
        <f>IF($B$2=1,IF(ประเมินตัวชี้วัด!X30="","",ประเมินตัวชี้วัด!X30),IF(ประเมินตัวชี้วัด!X60="","",ประเมินตัวชี้วัด!X60))</f>
        <v/>
      </c>
      <c r="AA30" s="147" t="str">
        <f>IF($B$2=1,IF(ประเมินตัวชี้วัด!Y30="","",ประเมินตัวชี้วัด!Y30),IF(ประเมินตัวชี้วัด!Y60="","",ประเมินตัวชี้วัด!Y60))</f>
        <v/>
      </c>
      <c r="AB30" s="147" t="str">
        <f>IF($B$2=1,IF(ประเมินตัวชี้วัด!Z30="","",ประเมินตัวชี้วัด!Z30),IF(ประเมินตัวชี้วัด!Z60="","",ประเมินตัวชี้วัด!Z60))</f>
        <v/>
      </c>
      <c r="AC30" s="147" t="str">
        <f>IF($B$2=1,IF(ประเมินตัวชี้วัด!AA30="","",ประเมินตัวชี้วัด!AA30),IF(ประเมินตัวชี้วัด!AA60="","",ประเมินตัวชี้วัด!AA60))</f>
        <v/>
      </c>
      <c r="AD30" s="147" t="str">
        <f>IF($B$2=1,IF(ประเมินตัวชี้วัด!AB30="","",ประเมินตัวชี้วัด!AB30),IF(ประเมินตัวชี้วัด!AB60="","",ประเมินตัวชี้วัด!AB60))</f>
        <v/>
      </c>
      <c r="AE30" s="147" t="str">
        <f>IF($B$2=1,IF(ประเมินตัวชี้วัด!AC30="","",ประเมินตัวชี้วัด!AC30),IF(ประเมินตัวชี้วัด!AC60="","",ประเมินตัวชี้วัด!AC60))</f>
        <v/>
      </c>
      <c r="AF30" s="147" t="str">
        <f>IF($B$2=1,IF(ประเมินตัวชี้วัด!AD30="","",ประเมินตัวชี้วัด!AD30),IF(ประเมินตัวชี้วัด!AD60="","",ประเมินตัวชี้วัด!AD60))</f>
        <v/>
      </c>
      <c r="AG30" s="147" t="str">
        <f>IF($B$2=1,IF(ประเมินตัวชี้วัด!AE30="","",ประเมินตัวชี้วัด!AE30),IF(ประเมินตัวชี้วัด!AE60="","",ประเมินตัวชี้วัด!AE60))</f>
        <v/>
      </c>
      <c r="AH30" s="147" t="str">
        <f>IF($B$2=1,IF(ประเมินตัวชี้วัด!AF30="","",ประเมินตัวชี้วัด!AF30),IF(ประเมินตัวชี้วัด!AF60="","",ประเมินตัวชี้วัด!AF60))</f>
        <v/>
      </c>
      <c r="AI30" s="147" t="str">
        <f>IF($B$2=1,IF(ประเมินตัวชี้วัด!AG30="","",ประเมินตัวชี้วัด!AG30),IF(ประเมินตัวชี้วัด!AG60="","",ประเมินตัวชี้วัด!AG60))</f>
        <v/>
      </c>
      <c r="AJ30" s="147" t="str">
        <f>IF($B$2=1,IF(ประเมินตัวชี้วัด!AH30="","",ประเมินตัวชี้วัด!AH30),IF(ประเมินตัวชี้วัด!AH60="","",ประเมินตัวชี้วัด!AH60))</f>
        <v/>
      </c>
      <c r="AK30" s="147" t="str">
        <f>IF($B$2=1,IF(ประเมินตัวชี้วัด!AI30="","",ประเมินตัวชี้วัด!AI30),IF(ประเมินตัวชี้วัด!AI60="","",ประเมินตัวชี้วัด!AI60))</f>
        <v/>
      </c>
      <c r="AL30" s="147" t="str">
        <f>IF($B$2=1,IF(ประเมินตัวชี้วัด!AJ30="","",ประเมินตัวชี้วัด!AJ30),IF(ประเมินตัวชี้วัด!AJ60="","",ประเมินตัวชี้วัด!AJ60))</f>
        <v/>
      </c>
      <c r="AM30" s="147" t="str">
        <f>IF($B$2=1,IF(ประเมินตัวชี้วัด!AK30="","",ประเมินตัวชี้วัด!AK30),IF(ประเมินตัวชี้วัด!AK60="","",ประเมินตัวชี้วัด!AK60))</f>
        <v/>
      </c>
      <c r="AN30" s="147" t="str">
        <f>IF($B$2=1,IF(ประเมินตัวชี้วัด!AL30="","",ประเมินตัวชี้วัด!AL30),IF(ประเมินตัวชี้วัด!AL60="","",ประเมินตัวชี้วัด!AL60))</f>
        <v/>
      </c>
      <c r="AO30" s="147" t="str">
        <f>IF($B$2=1,IF(ประเมินตัวชี้วัด!AM30="","",ประเมินตัวชี้วัด!AM30),IF(ประเมินตัวชี้วัด!AM60="","",ประเมินตัวชี้วัด!AM60))</f>
        <v/>
      </c>
      <c r="AP30" s="147" t="str">
        <f>IF($B$2=1,IF(ประเมินตัวชี้วัด!AN30="","",ประเมินตัวชี้วัด!AN30),IF(ประเมินตัวชี้วัด!AN60="","",ประเมินตัวชี้วัด!AN60))</f>
        <v/>
      </c>
      <c r="AQ30" s="147" t="str">
        <f>IF($B$2=1,IF(ประเมินตัวชี้วัด!AO30="","",ประเมินตัวชี้วัด!AO30),IF(ประเมินตัวชี้วัด!AO60="","",ประเมินตัวชี้วัด!AO60))</f>
        <v/>
      </c>
      <c r="AR30" s="147" t="str">
        <f>IF($B$2=1,IF(ประเมินตัวชี้วัด!AP30="","",ประเมินตัวชี้วัด!AP30),IF(ประเมินตัวชี้วัด!AP60="","",ประเมินตัวชี้วัด!AP60))</f>
        <v/>
      </c>
      <c r="AS30" s="147" t="str">
        <f>IF($B$2=1,IF(ประเมินตัวชี้วัด!AQ30="","",ประเมินตัวชี้วัด!AQ30),IF(ประเมินตัวชี้วัด!AQ60="","",ประเมินตัวชี้วัด!AQ60))</f>
        <v/>
      </c>
      <c r="AT30" s="147" t="str">
        <f>IF($B$2=1,IF(ประเมินตัวชี้วัด!AR30="","",ประเมินตัวชี้วัด!AR30),IF(ประเมินตัวชี้วัด!AR60="","",ประเมินตัวชี้วัด!AR60))</f>
        <v/>
      </c>
      <c r="AU30" s="147" t="str">
        <f>IF($B$2=1,IF(ประเมินตัวชี้วัด!AS30="","",ประเมินตัวชี้วัด!AS30),IF(ประเมินตัวชี้วัด!AS60="","",ประเมินตัวชี้วัด!AS60))</f>
        <v/>
      </c>
      <c r="AV30" s="147" t="str">
        <f>IF($B$2=1,IF(ประเมินตัวชี้วัด!AT30="","",ประเมินตัวชี้วัด!AT30),IF(ประเมินตัวชี้วัด!AT60="","",ประเมินตัวชี้วัด!AT60))</f>
        <v/>
      </c>
      <c r="AW30" s="147" t="str">
        <f>IF($B$2=1,IF(ประเมินตัวชี้วัด!AU30="","",ประเมินตัวชี้วัด!AU30),IF(ประเมินตัวชี้วัด!AU60="","",ประเมินตัวชี้วัด!AU60))</f>
        <v/>
      </c>
      <c r="AX30" s="147" t="str">
        <f>IF($B$2=1,IF(ประเมินตัวชี้วัด!AV30="","",ประเมินตัวชี้วัด!AV30),IF(ประเมินตัวชี้วัด!AV60="","",ประเมินตัวชี้วัด!AV60))</f>
        <v/>
      </c>
      <c r="AY30" s="147" t="str">
        <f>IF($B$2=1,IF(ประเมินตัวชี้วัด!AW30="","",ประเมินตัวชี้วัด!AW30),IF(ประเมินตัวชี้วัด!AW60="","",ประเมินตัวชี้วัด!AW60))</f>
        <v/>
      </c>
      <c r="AZ30" s="147" t="str">
        <f>IF($B$2=1,IF(ประเมินตัวชี้วัด!AX30="","",ประเมินตัวชี้วัด!AX30),IF(ประเมินตัวชี้วัด!AX60="","",ประเมินตัวชี้วัด!AX60))</f>
        <v/>
      </c>
      <c r="BA30" s="147" t="str">
        <f>IF($B$2=1,IF(ประเมินตัวชี้วัด!AY30="","",ประเมินตัวชี้วัด!AY30),IF(ประเมินตัวชี้วัด!AY60="","",ประเมินตัวชี้วัด!AY60))</f>
        <v/>
      </c>
      <c r="BB30" s="147" t="str">
        <f>IF($B$2=1,IF(ประเมินตัวชี้วัด!AZ30="","",ประเมินตัวชี้วัด!AZ30),IF(ประเมินตัวชี้วัด!AZ60="","",ประเมินตัวชี้วัด!AZ60))</f>
        <v/>
      </c>
      <c r="BC30" s="147" t="str">
        <f>IF($B$2=1,IF(ประเมินตัวชี้วัด!BA30="","",ประเมินตัวชี้วัด!BA30),IF(ประเมินตัวชี้วัด!BA60="","",ประเมินตัวชี้วัด!BA60))</f>
        <v/>
      </c>
      <c r="BD30" s="147" t="str">
        <f>IF($B$2=1,IF(ประเมินตัวชี้วัด!BB30="","",ประเมินตัวชี้วัด!BB30),IF(ประเมินตัวชี้วัด!BB60="","",ประเมินตัวชี้วัด!BB60))</f>
        <v/>
      </c>
      <c r="BE30" s="151" t="str">
        <f>IF($B$2=1,IF(ประเมินตัวชี้วัด!BC30="","",ประเมินตัวชี้วัด!BC30),IF(ประเมินตัวชี้วัด!BC60="","",ประเมินตัวชี้วัด!BC60))</f>
        <v/>
      </c>
      <c r="BF30" s="151" t="str">
        <f>IF($B$2=1,IF(ประเมินตัวชี้วัด!BD30="","",ประเมินตัวชี้วัด!BD30),IF(ประเมินตัวชี้วัด!BD60="","",ประเมินตัวชี้วัด!BD60))</f>
        <v/>
      </c>
    </row>
    <row r="31" spans="1:58" ht="18" customHeight="1" x14ac:dyDescent="0.3">
      <c r="A31" s="146"/>
      <c r="B31" s="146"/>
      <c r="C31" s="146"/>
      <c r="D31" s="200">
        <f t="shared" si="3"/>
        <v>27</v>
      </c>
      <c r="E31" s="145" t="str">
        <f>IF($B$2=1,IF(ประเมินตัวชี้วัด!C31="","",ประเมินตัวชี้วัด!C31),IF(ประเมินตัวชี้วัด!C61="","",ประเมินตัวชี้วัด!C61))</f>
        <v/>
      </c>
      <c r="F31" s="153"/>
      <c r="G31" s="147" t="str">
        <f>IF($B$2=1,IF(ประเมินตัวชี้วัด!E31="","",ประเมินตัวชี้วัด!E31),IF(ประเมินตัวชี้วัด!E61="","",ประเมินตัวชี้วัด!E61))</f>
        <v/>
      </c>
      <c r="H31" s="147" t="str">
        <f>IF($B$2=1,IF(ประเมินตัวชี้วัด!F31="","",ประเมินตัวชี้วัด!F31),IF(ประเมินตัวชี้วัด!F61="","",ประเมินตัวชี้วัด!F61))</f>
        <v/>
      </c>
      <c r="I31" s="147" t="str">
        <f>IF($B$2=1,IF(ประเมินตัวชี้วัด!G31="","",ประเมินตัวชี้วัด!G31),IF(ประเมินตัวชี้วัด!G61="","",ประเมินตัวชี้วัด!G61))</f>
        <v/>
      </c>
      <c r="J31" s="147" t="str">
        <f>IF($B$2=1,IF(ประเมินตัวชี้วัด!H31="","",ประเมินตัวชี้วัด!H31),IF(ประเมินตัวชี้วัด!H61="","",ประเมินตัวชี้วัด!H61))</f>
        <v/>
      </c>
      <c r="K31" s="147" t="str">
        <f>IF($B$2=1,IF(ประเมินตัวชี้วัด!I31="","",ประเมินตัวชี้วัด!I31),IF(ประเมินตัวชี้วัด!I61="","",ประเมินตัวชี้วัด!I61))</f>
        <v/>
      </c>
      <c r="L31" s="147" t="str">
        <f>IF($B$2=1,IF(ประเมินตัวชี้วัด!J31="","",ประเมินตัวชี้วัด!J31),IF(ประเมินตัวชี้วัด!J61="","",ประเมินตัวชี้วัด!J61))</f>
        <v/>
      </c>
      <c r="M31" s="147" t="str">
        <f>IF($B$2=1,IF(ประเมินตัวชี้วัด!K31="","",ประเมินตัวชี้วัด!K31),IF(ประเมินตัวชี้วัด!K61="","",ประเมินตัวชี้วัด!K61))</f>
        <v/>
      </c>
      <c r="N31" s="147" t="str">
        <f>IF($B$2=1,IF(ประเมินตัวชี้วัด!L31="","",ประเมินตัวชี้วัด!L31),IF(ประเมินตัวชี้วัด!L61="","",ประเมินตัวชี้วัด!L61))</f>
        <v/>
      </c>
      <c r="O31" s="147" t="str">
        <f>IF($B$2=1,IF(ประเมินตัวชี้วัด!M31="","",ประเมินตัวชี้วัด!M31),IF(ประเมินตัวชี้วัด!M61="","",ประเมินตัวชี้วัด!M61))</f>
        <v/>
      </c>
      <c r="P31" s="147" t="str">
        <f>IF($B$2=1,IF(ประเมินตัวชี้วัด!N31="","",ประเมินตัวชี้วัด!N31),IF(ประเมินตัวชี้วัด!N61="","",ประเมินตัวชี้วัด!N61))</f>
        <v/>
      </c>
      <c r="Q31" s="147" t="str">
        <f>IF($B$2=1,IF(ประเมินตัวชี้วัด!O31="","",ประเมินตัวชี้วัด!O31),IF(ประเมินตัวชี้วัด!O61="","",ประเมินตัวชี้วัด!O61))</f>
        <v/>
      </c>
      <c r="R31" s="147" t="str">
        <f>IF($B$2=1,IF(ประเมินตัวชี้วัด!P31="","",ประเมินตัวชี้วัด!P31),IF(ประเมินตัวชี้วัด!P61="","",ประเมินตัวชี้วัด!P61))</f>
        <v/>
      </c>
      <c r="S31" s="147" t="str">
        <f>IF($B$2=1,IF(ประเมินตัวชี้วัด!Q31="","",ประเมินตัวชี้วัด!Q31),IF(ประเมินตัวชี้วัด!Q61="","",ประเมินตัวชี้วัด!Q61))</f>
        <v/>
      </c>
      <c r="T31" s="147" t="str">
        <f>IF($B$2=1,IF(ประเมินตัวชี้วัด!R31="","",ประเมินตัวชี้วัด!R31),IF(ประเมินตัวชี้วัด!R61="","",ประเมินตัวชี้วัด!R61))</f>
        <v/>
      </c>
      <c r="U31" s="147" t="str">
        <f>IF($B$2=1,IF(ประเมินตัวชี้วัด!S31="","",ประเมินตัวชี้วัด!S31),IF(ประเมินตัวชี้วัด!S61="","",ประเมินตัวชี้วัด!S61))</f>
        <v/>
      </c>
      <c r="V31" s="147" t="str">
        <f>IF($B$2=1,IF(ประเมินตัวชี้วัด!T31="","",ประเมินตัวชี้วัด!T31),IF(ประเมินตัวชี้วัด!T61="","",ประเมินตัวชี้วัด!T61))</f>
        <v/>
      </c>
      <c r="W31" s="147" t="str">
        <f>IF($B$2=1,IF(ประเมินตัวชี้วัด!U31="","",ประเมินตัวชี้วัด!U31),IF(ประเมินตัวชี้วัด!U61="","",ประเมินตัวชี้วัด!U61))</f>
        <v/>
      </c>
      <c r="X31" s="147" t="str">
        <f>IF($B$2=1,IF(ประเมินตัวชี้วัด!V31="","",ประเมินตัวชี้วัด!V31),IF(ประเมินตัวชี้วัด!V61="","",ประเมินตัวชี้วัด!V61))</f>
        <v/>
      </c>
      <c r="Y31" s="147" t="str">
        <f>IF($B$2=1,IF(ประเมินตัวชี้วัด!W31="","",ประเมินตัวชี้วัด!W31),IF(ประเมินตัวชี้วัด!W61="","",ประเมินตัวชี้วัด!W61))</f>
        <v/>
      </c>
      <c r="Z31" s="147" t="str">
        <f>IF($B$2=1,IF(ประเมินตัวชี้วัด!X31="","",ประเมินตัวชี้วัด!X31),IF(ประเมินตัวชี้วัด!X61="","",ประเมินตัวชี้วัด!X61))</f>
        <v/>
      </c>
      <c r="AA31" s="147" t="str">
        <f>IF($B$2=1,IF(ประเมินตัวชี้วัด!Y31="","",ประเมินตัวชี้วัด!Y31),IF(ประเมินตัวชี้วัด!Y61="","",ประเมินตัวชี้วัด!Y61))</f>
        <v/>
      </c>
      <c r="AB31" s="147" t="str">
        <f>IF($B$2=1,IF(ประเมินตัวชี้วัด!Z31="","",ประเมินตัวชี้วัด!Z31),IF(ประเมินตัวชี้วัด!Z61="","",ประเมินตัวชี้วัด!Z61))</f>
        <v/>
      </c>
      <c r="AC31" s="147" t="str">
        <f>IF($B$2=1,IF(ประเมินตัวชี้วัด!AA31="","",ประเมินตัวชี้วัด!AA31),IF(ประเมินตัวชี้วัด!AA61="","",ประเมินตัวชี้วัด!AA61))</f>
        <v/>
      </c>
      <c r="AD31" s="147" t="str">
        <f>IF($B$2=1,IF(ประเมินตัวชี้วัด!AB31="","",ประเมินตัวชี้วัด!AB31),IF(ประเมินตัวชี้วัด!AB61="","",ประเมินตัวชี้วัด!AB61))</f>
        <v/>
      </c>
      <c r="AE31" s="147" t="str">
        <f>IF($B$2=1,IF(ประเมินตัวชี้วัด!AC31="","",ประเมินตัวชี้วัด!AC31),IF(ประเมินตัวชี้วัด!AC61="","",ประเมินตัวชี้วัด!AC61))</f>
        <v/>
      </c>
      <c r="AF31" s="147" t="str">
        <f>IF($B$2=1,IF(ประเมินตัวชี้วัด!AD31="","",ประเมินตัวชี้วัด!AD31),IF(ประเมินตัวชี้วัด!AD61="","",ประเมินตัวชี้วัด!AD61))</f>
        <v/>
      </c>
      <c r="AG31" s="147" t="str">
        <f>IF($B$2=1,IF(ประเมินตัวชี้วัด!AE31="","",ประเมินตัวชี้วัด!AE31),IF(ประเมินตัวชี้วัด!AE61="","",ประเมินตัวชี้วัด!AE61))</f>
        <v/>
      </c>
      <c r="AH31" s="147" t="str">
        <f>IF($B$2=1,IF(ประเมินตัวชี้วัด!AF31="","",ประเมินตัวชี้วัด!AF31),IF(ประเมินตัวชี้วัด!AF61="","",ประเมินตัวชี้วัด!AF61))</f>
        <v/>
      </c>
      <c r="AI31" s="147" t="str">
        <f>IF($B$2=1,IF(ประเมินตัวชี้วัด!AG31="","",ประเมินตัวชี้วัด!AG31),IF(ประเมินตัวชี้วัด!AG61="","",ประเมินตัวชี้วัด!AG61))</f>
        <v/>
      </c>
      <c r="AJ31" s="147" t="str">
        <f>IF($B$2=1,IF(ประเมินตัวชี้วัด!AH31="","",ประเมินตัวชี้วัด!AH31),IF(ประเมินตัวชี้วัด!AH61="","",ประเมินตัวชี้วัด!AH61))</f>
        <v/>
      </c>
      <c r="AK31" s="147" t="str">
        <f>IF($B$2=1,IF(ประเมินตัวชี้วัด!AI31="","",ประเมินตัวชี้วัด!AI31),IF(ประเมินตัวชี้วัด!AI61="","",ประเมินตัวชี้วัด!AI61))</f>
        <v/>
      </c>
      <c r="AL31" s="147" t="str">
        <f>IF($B$2=1,IF(ประเมินตัวชี้วัด!AJ31="","",ประเมินตัวชี้วัด!AJ31),IF(ประเมินตัวชี้วัด!AJ61="","",ประเมินตัวชี้วัด!AJ61))</f>
        <v/>
      </c>
      <c r="AM31" s="147" t="str">
        <f>IF($B$2=1,IF(ประเมินตัวชี้วัด!AK31="","",ประเมินตัวชี้วัด!AK31),IF(ประเมินตัวชี้วัด!AK61="","",ประเมินตัวชี้วัด!AK61))</f>
        <v/>
      </c>
      <c r="AN31" s="147" t="str">
        <f>IF($B$2=1,IF(ประเมินตัวชี้วัด!AL31="","",ประเมินตัวชี้วัด!AL31),IF(ประเมินตัวชี้วัด!AL61="","",ประเมินตัวชี้วัด!AL61))</f>
        <v/>
      </c>
      <c r="AO31" s="147" t="str">
        <f>IF($B$2=1,IF(ประเมินตัวชี้วัด!AM31="","",ประเมินตัวชี้วัด!AM31),IF(ประเมินตัวชี้วัด!AM61="","",ประเมินตัวชี้วัด!AM61))</f>
        <v/>
      </c>
      <c r="AP31" s="147" t="str">
        <f>IF($B$2=1,IF(ประเมินตัวชี้วัด!AN31="","",ประเมินตัวชี้วัด!AN31),IF(ประเมินตัวชี้วัด!AN61="","",ประเมินตัวชี้วัด!AN61))</f>
        <v/>
      </c>
      <c r="AQ31" s="147" t="str">
        <f>IF($B$2=1,IF(ประเมินตัวชี้วัด!AO31="","",ประเมินตัวชี้วัด!AO31),IF(ประเมินตัวชี้วัด!AO61="","",ประเมินตัวชี้วัด!AO61))</f>
        <v/>
      </c>
      <c r="AR31" s="147" t="str">
        <f>IF($B$2=1,IF(ประเมินตัวชี้วัด!AP31="","",ประเมินตัวชี้วัด!AP31),IF(ประเมินตัวชี้วัด!AP61="","",ประเมินตัวชี้วัด!AP61))</f>
        <v/>
      </c>
      <c r="AS31" s="147" t="str">
        <f>IF($B$2=1,IF(ประเมินตัวชี้วัด!AQ31="","",ประเมินตัวชี้วัด!AQ31),IF(ประเมินตัวชี้วัด!AQ61="","",ประเมินตัวชี้วัด!AQ61))</f>
        <v/>
      </c>
      <c r="AT31" s="147" t="str">
        <f>IF($B$2=1,IF(ประเมินตัวชี้วัด!AR31="","",ประเมินตัวชี้วัด!AR31),IF(ประเมินตัวชี้วัด!AR61="","",ประเมินตัวชี้วัด!AR61))</f>
        <v/>
      </c>
      <c r="AU31" s="147" t="str">
        <f>IF($B$2=1,IF(ประเมินตัวชี้วัด!AS31="","",ประเมินตัวชี้วัด!AS31),IF(ประเมินตัวชี้วัด!AS61="","",ประเมินตัวชี้วัด!AS61))</f>
        <v/>
      </c>
      <c r="AV31" s="147" t="str">
        <f>IF($B$2=1,IF(ประเมินตัวชี้วัด!AT31="","",ประเมินตัวชี้วัด!AT31),IF(ประเมินตัวชี้วัด!AT61="","",ประเมินตัวชี้วัด!AT61))</f>
        <v/>
      </c>
      <c r="AW31" s="147" t="str">
        <f>IF($B$2=1,IF(ประเมินตัวชี้วัด!AU31="","",ประเมินตัวชี้วัด!AU31),IF(ประเมินตัวชี้วัด!AU61="","",ประเมินตัวชี้วัด!AU61))</f>
        <v/>
      </c>
      <c r="AX31" s="147" t="str">
        <f>IF($B$2=1,IF(ประเมินตัวชี้วัด!AV31="","",ประเมินตัวชี้วัด!AV31),IF(ประเมินตัวชี้วัด!AV61="","",ประเมินตัวชี้วัด!AV61))</f>
        <v/>
      </c>
      <c r="AY31" s="147" t="str">
        <f>IF($B$2=1,IF(ประเมินตัวชี้วัด!AW31="","",ประเมินตัวชี้วัด!AW31),IF(ประเมินตัวชี้วัด!AW61="","",ประเมินตัวชี้วัด!AW61))</f>
        <v/>
      </c>
      <c r="AZ31" s="147" t="str">
        <f>IF($B$2=1,IF(ประเมินตัวชี้วัด!AX31="","",ประเมินตัวชี้วัด!AX31),IF(ประเมินตัวชี้วัด!AX61="","",ประเมินตัวชี้วัด!AX61))</f>
        <v/>
      </c>
      <c r="BA31" s="147" t="str">
        <f>IF($B$2=1,IF(ประเมินตัวชี้วัด!AY31="","",ประเมินตัวชี้วัด!AY31),IF(ประเมินตัวชี้วัด!AY61="","",ประเมินตัวชี้วัด!AY61))</f>
        <v/>
      </c>
      <c r="BB31" s="147" t="str">
        <f>IF($B$2=1,IF(ประเมินตัวชี้วัด!AZ31="","",ประเมินตัวชี้วัด!AZ31),IF(ประเมินตัวชี้วัด!AZ61="","",ประเมินตัวชี้วัด!AZ61))</f>
        <v/>
      </c>
      <c r="BC31" s="147" t="str">
        <f>IF($B$2=1,IF(ประเมินตัวชี้วัด!BA31="","",ประเมินตัวชี้วัด!BA31),IF(ประเมินตัวชี้วัด!BA61="","",ประเมินตัวชี้วัด!BA61))</f>
        <v/>
      </c>
      <c r="BD31" s="147" t="str">
        <f>IF($B$2=1,IF(ประเมินตัวชี้วัด!BB31="","",ประเมินตัวชี้วัด!BB31),IF(ประเมินตัวชี้วัด!BB61="","",ประเมินตัวชี้วัด!BB61))</f>
        <v/>
      </c>
      <c r="BE31" s="151" t="str">
        <f>IF($B$2=1,IF(ประเมินตัวชี้วัด!BC31="","",ประเมินตัวชี้วัด!BC31),IF(ประเมินตัวชี้วัด!BC61="","",ประเมินตัวชี้วัด!BC61))</f>
        <v/>
      </c>
      <c r="BF31" s="151" t="str">
        <f>IF($B$2=1,IF(ประเมินตัวชี้วัด!BD31="","",ประเมินตัวชี้วัด!BD31),IF(ประเมินตัวชี้วัด!BD61="","",ประเมินตัวชี้วัด!BD61))</f>
        <v/>
      </c>
    </row>
    <row r="32" spans="1:58" ht="18" customHeight="1" x14ac:dyDescent="0.3">
      <c r="A32" s="146"/>
      <c r="B32" s="146"/>
      <c r="C32" s="146"/>
      <c r="D32" s="200">
        <f t="shared" si="3"/>
        <v>28</v>
      </c>
      <c r="E32" s="145" t="str">
        <f>IF($B$2=1,IF(ประเมินตัวชี้วัด!C32="","",ประเมินตัวชี้วัด!C32),IF(ประเมินตัวชี้วัด!C62="","",ประเมินตัวชี้วัด!C62))</f>
        <v/>
      </c>
      <c r="F32" s="153"/>
      <c r="G32" s="147" t="str">
        <f>IF($B$2=1,IF(ประเมินตัวชี้วัด!E32="","",ประเมินตัวชี้วัด!E32),IF(ประเมินตัวชี้วัด!E62="","",ประเมินตัวชี้วัด!E62))</f>
        <v/>
      </c>
      <c r="H32" s="147" t="str">
        <f>IF($B$2=1,IF(ประเมินตัวชี้วัด!F32="","",ประเมินตัวชี้วัด!F32),IF(ประเมินตัวชี้วัด!F62="","",ประเมินตัวชี้วัด!F62))</f>
        <v/>
      </c>
      <c r="I32" s="147" t="str">
        <f>IF($B$2=1,IF(ประเมินตัวชี้วัด!G32="","",ประเมินตัวชี้วัด!G32),IF(ประเมินตัวชี้วัด!G62="","",ประเมินตัวชี้วัด!G62))</f>
        <v/>
      </c>
      <c r="J32" s="147" t="str">
        <f>IF($B$2=1,IF(ประเมินตัวชี้วัด!H32="","",ประเมินตัวชี้วัด!H32),IF(ประเมินตัวชี้วัด!H62="","",ประเมินตัวชี้วัด!H62))</f>
        <v/>
      </c>
      <c r="K32" s="147" t="str">
        <f>IF($B$2=1,IF(ประเมินตัวชี้วัด!I32="","",ประเมินตัวชี้วัด!I32),IF(ประเมินตัวชี้วัด!I62="","",ประเมินตัวชี้วัด!I62))</f>
        <v/>
      </c>
      <c r="L32" s="147" t="str">
        <f>IF($B$2=1,IF(ประเมินตัวชี้วัด!J32="","",ประเมินตัวชี้วัด!J32),IF(ประเมินตัวชี้วัด!J62="","",ประเมินตัวชี้วัด!J62))</f>
        <v/>
      </c>
      <c r="M32" s="147" t="str">
        <f>IF($B$2=1,IF(ประเมินตัวชี้วัด!K32="","",ประเมินตัวชี้วัด!K32),IF(ประเมินตัวชี้วัด!K62="","",ประเมินตัวชี้วัด!K62))</f>
        <v/>
      </c>
      <c r="N32" s="147" t="str">
        <f>IF($B$2=1,IF(ประเมินตัวชี้วัด!L32="","",ประเมินตัวชี้วัด!L32),IF(ประเมินตัวชี้วัด!L62="","",ประเมินตัวชี้วัด!L62))</f>
        <v/>
      </c>
      <c r="O32" s="147" t="str">
        <f>IF($B$2=1,IF(ประเมินตัวชี้วัด!M32="","",ประเมินตัวชี้วัด!M32),IF(ประเมินตัวชี้วัด!M62="","",ประเมินตัวชี้วัด!M62))</f>
        <v/>
      </c>
      <c r="P32" s="147" t="str">
        <f>IF($B$2=1,IF(ประเมินตัวชี้วัด!N32="","",ประเมินตัวชี้วัด!N32),IF(ประเมินตัวชี้วัด!N62="","",ประเมินตัวชี้วัด!N62))</f>
        <v/>
      </c>
      <c r="Q32" s="147" t="str">
        <f>IF($B$2=1,IF(ประเมินตัวชี้วัด!O32="","",ประเมินตัวชี้วัด!O32),IF(ประเมินตัวชี้วัด!O62="","",ประเมินตัวชี้วัด!O62))</f>
        <v/>
      </c>
      <c r="R32" s="147" t="str">
        <f>IF($B$2=1,IF(ประเมินตัวชี้วัด!P32="","",ประเมินตัวชี้วัด!P32),IF(ประเมินตัวชี้วัด!P62="","",ประเมินตัวชี้วัด!P62))</f>
        <v/>
      </c>
      <c r="S32" s="147" t="str">
        <f>IF($B$2=1,IF(ประเมินตัวชี้วัด!Q32="","",ประเมินตัวชี้วัด!Q32),IF(ประเมินตัวชี้วัด!Q62="","",ประเมินตัวชี้วัด!Q62))</f>
        <v/>
      </c>
      <c r="T32" s="147" t="str">
        <f>IF($B$2=1,IF(ประเมินตัวชี้วัด!R32="","",ประเมินตัวชี้วัด!R32),IF(ประเมินตัวชี้วัด!R62="","",ประเมินตัวชี้วัด!R62))</f>
        <v/>
      </c>
      <c r="U32" s="147" t="str">
        <f>IF($B$2=1,IF(ประเมินตัวชี้วัด!S32="","",ประเมินตัวชี้วัด!S32),IF(ประเมินตัวชี้วัด!S62="","",ประเมินตัวชี้วัด!S62))</f>
        <v/>
      </c>
      <c r="V32" s="147" t="str">
        <f>IF($B$2=1,IF(ประเมินตัวชี้วัด!T32="","",ประเมินตัวชี้วัด!T32),IF(ประเมินตัวชี้วัด!T62="","",ประเมินตัวชี้วัด!T62))</f>
        <v/>
      </c>
      <c r="W32" s="147" t="str">
        <f>IF($B$2=1,IF(ประเมินตัวชี้วัด!U32="","",ประเมินตัวชี้วัด!U32),IF(ประเมินตัวชี้วัด!U62="","",ประเมินตัวชี้วัด!U62))</f>
        <v/>
      </c>
      <c r="X32" s="147" t="str">
        <f>IF($B$2=1,IF(ประเมินตัวชี้วัด!V32="","",ประเมินตัวชี้วัด!V32),IF(ประเมินตัวชี้วัด!V62="","",ประเมินตัวชี้วัด!V62))</f>
        <v/>
      </c>
      <c r="Y32" s="147" t="str">
        <f>IF($B$2=1,IF(ประเมินตัวชี้วัด!W32="","",ประเมินตัวชี้วัด!W32),IF(ประเมินตัวชี้วัด!W62="","",ประเมินตัวชี้วัด!W62))</f>
        <v/>
      </c>
      <c r="Z32" s="147" t="str">
        <f>IF($B$2=1,IF(ประเมินตัวชี้วัด!X32="","",ประเมินตัวชี้วัด!X32),IF(ประเมินตัวชี้วัด!X62="","",ประเมินตัวชี้วัด!X62))</f>
        <v/>
      </c>
      <c r="AA32" s="147" t="str">
        <f>IF($B$2=1,IF(ประเมินตัวชี้วัด!Y32="","",ประเมินตัวชี้วัด!Y32),IF(ประเมินตัวชี้วัด!Y62="","",ประเมินตัวชี้วัด!Y62))</f>
        <v/>
      </c>
      <c r="AB32" s="147" t="str">
        <f>IF($B$2=1,IF(ประเมินตัวชี้วัด!Z32="","",ประเมินตัวชี้วัด!Z32),IF(ประเมินตัวชี้วัด!Z62="","",ประเมินตัวชี้วัด!Z62))</f>
        <v/>
      </c>
      <c r="AC32" s="147" t="str">
        <f>IF($B$2=1,IF(ประเมินตัวชี้วัด!AA32="","",ประเมินตัวชี้วัด!AA32),IF(ประเมินตัวชี้วัด!AA62="","",ประเมินตัวชี้วัด!AA62))</f>
        <v/>
      </c>
      <c r="AD32" s="147" t="str">
        <f>IF($B$2=1,IF(ประเมินตัวชี้วัด!AB32="","",ประเมินตัวชี้วัด!AB32),IF(ประเมินตัวชี้วัด!AB62="","",ประเมินตัวชี้วัด!AB62))</f>
        <v/>
      </c>
      <c r="AE32" s="147" t="str">
        <f>IF($B$2=1,IF(ประเมินตัวชี้วัด!AC32="","",ประเมินตัวชี้วัด!AC32),IF(ประเมินตัวชี้วัด!AC62="","",ประเมินตัวชี้วัด!AC62))</f>
        <v/>
      </c>
      <c r="AF32" s="147" t="str">
        <f>IF($B$2=1,IF(ประเมินตัวชี้วัด!AD32="","",ประเมินตัวชี้วัด!AD32),IF(ประเมินตัวชี้วัด!AD62="","",ประเมินตัวชี้วัด!AD62))</f>
        <v/>
      </c>
      <c r="AG32" s="147" t="str">
        <f>IF($B$2=1,IF(ประเมินตัวชี้วัด!AE32="","",ประเมินตัวชี้วัด!AE32),IF(ประเมินตัวชี้วัด!AE62="","",ประเมินตัวชี้วัด!AE62))</f>
        <v/>
      </c>
      <c r="AH32" s="147" t="str">
        <f>IF($B$2=1,IF(ประเมินตัวชี้วัด!AF32="","",ประเมินตัวชี้วัด!AF32),IF(ประเมินตัวชี้วัด!AF62="","",ประเมินตัวชี้วัด!AF62))</f>
        <v/>
      </c>
      <c r="AI32" s="147" t="str">
        <f>IF($B$2=1,IF(ประเมินตัวชี้วัด!AG32="","",ประเมินตัวชี้วัด!AG32),IF(ประเมินตัวชี้วัด!AG62="","",ประเมินตัวชี้วัด!AG62))</f>
        <v/>
      </c>
      <c r="AJ32" s="147" t="str">
        <f>IF($B$2=1,IF(ประเมินตัวชี้วัด!AH32="","",ประเมินตัวชี้วัด!AH32),IF(ประเมินตัวชี้วัด!AH62="","",ประเมินตัวชี้วัด!AH62))</f>
        <v/>
      </c>
      <c r="AK32" s="147" t="str">
        <f>IF($B$2=1,IF(ประเมินตัวชี้วัด!AI32="","",ประเมินตัวชี้วัด!AI32),IF(ประเมินตัวชี้วัด!AI62="","",ประเมินตัวชี้วัด!AI62))</f>
        <v/>
      </c>
      <c r="AL32" s="147" t="str">
        <f>IF($B$2=1,IF(ประเมินตัวชี้วัด!AJ32="","",ประเมินตัวชี้วัด!AJ32),IF(ประเมินตัวชี้วัด!AJ62="","",ประเมินตัวชี้วัด!AJ62))</f>
        <v/>
      </c>
      <c r="AM32" s="147" t="str">
        <f>IF($B$2=1,IF(ประเมินตัวชี้วัด!AK32="","",ประเมินตัวชี้วัด!AK32),IF(ประเมินตัวชี้วัด!AK62="","",ประเมินตัวชี้วัด!AK62))</f>
        <v/>
      </c>
      <c r="AN32" s="147" t="str">
        <f>IF($B$2=1,IF(ประเมินตัวชี้วัด!AL32="","",ประเมินตัวชี้วัด!AL32),IF(ประเมินตัวชี้วัด!AL62="","",ประเมินตัวชี้วัด!AL62))</f>
        <v/>
      </c>
      <c r="AO32" s="147" t="str">
        <f>IF($B$2=1,IF(ประเมินตัวชี้วัด!AM32="","",ประเมินตัวชี้วัด!AM32),IF(ประเมินตัวชี้วัด!AM62="","",ประเมินตัวชี้วัด!AM62))</f>
        <v/>
      </c>
      <c r="AP32" s="147" t="str">
        <f>IF($B$2=1,IF(ประเมินตัวชี้วัด!AN32="","",ประเมินตัวชี้วัด!AN32),IF(ประเมินตัวชี้วัด!AN62="","",ประเมินตัวชี้วัด!AN62))</f>
        <v/>
      </c>
      <c r="AQ32" s="147" t="str">
        <f>IF($B$2=1,IF(ประเมินตัวชี้วัด!AO32="","",ประเมินตัวชี้วัด!AO32),IF(ประเมินตัวชี้วัด!AO62="","",ประเมินตัวชี้วัด!AO62))</f>
        <v/>
      </c>
      <c r="AR32" s="147" t="str">
        <f>IF($B$2=1,IF(ประเมินตัวชี้วัด!AP32="","",ประเมินตัวชี้วัด!AP32),IF(ประเมินตัวชี้วัด!AP62="","",ประเมินตัวชี้วัด!AP62))</f>
        <v/>
      </c>
      <c r="AS32" s="147" t="str">
        <f>IF($B$2=1,IF(ประเมินตัวชี้วัด!AQ32="","",ประเมินตัวชี้วัด!AQ32),IF(ประเมินตัวชี้วัด!AQ62="","",ประเมินตัวชี้วัด!AQ62))</f>
        <v/>
      </c>
      <c r="AT32" s="147" t="str">
        <f>IF($B$2=1,IF(ประเมินตัวชี้วัด!AR32="","",ประเมินตัวชี้วัด!AR32),IF(ประเมินตัวชี้วัด!AR62="","",ประเมินตัวชี้วัด!AR62))</f>
        <v/>
      </c>
      <c r="AU32" s="147" t="str">
        <f>IF($B$2=1,IF(ประเมินตัวชี้วัด!AS32="","",ประเมินตัวชี้วัด!AS32),IF(ประเมินตัวชี้วัด!AS62="","",ประเมินตัวชี้วัด!AS62))</f>
        <v/>
      </c>
      <c r="AV32" s="147" t="str">
        <f>IF($B$2=1,IF(ประเมินตัวชี้วัด!AT32="","",ประเมินตัวชี้วัด!AT32),IF(ประเมินตัวชี้วัด!AT62="","",ประเมินตัวชี้วัด!AT62))</f>
        <v/>
      </c>
      <c r="AW32" s="147" t="str">
        <f>IF($B$2=1,IF(ประเมินตัวชี้วัด!AU32="","",ประเมินตัวชี้วัด!AU32),IF(ประเมินตัวชี้วัด!AU62="","",ประเมินตัวชี้วัด!AU62))</f>
        <v/>
      </c>
      <c r="AX32" s="147" t="str">
        <f>IF($B$2=1,IF(ประเมินตัวชี้วัด!AV32="","",ประเมินตัวชี้วัด!AV32),IF(ประเมินตัวชี้วัด!AV62="","",ประเมินตัวชี้วัด!AV62))</f>
        <v/>
      </c>
      <c r="AY32" s="147" t="str">
        <f>IF($B$2=1,IF(ประเมินตัวชี้วัด!AW32="","",ประเมินตัวชี้วัด!AW32),IF(ประเมินตัวชี้วัด!AW62="","",ประเมินตัวชี้วัด!AW62))</f>
        <v/>
      </c>
      <c r="AZ32" s="147" t="str">
        <f>IF($B$2=1,IF(ประเมินตัวชี้วัด!AX32="","",ประเมินตัวชี้วัด!AX32),IF(ประเมินตัวชี้วัด!AX62="","",ประเมินตัวชี้วัด!AX62))</f>
        <v/>
      </c>
      <c r="BA32" s="147" t="str">
        <f>IF($B$2=1,IF(ประเมินตัวชี้วัด!AY32="","",ประเมินตัวชี้วัด!AY32),IF(ประเมินตัวชี้วัด!AY62="","",ประเมินตัวชี้วัด!AY62))</f>
        <v/>
      </c>
      <c r="BB32" s="147" t="str">
        <f>IF($B$2=1,IF(ประเมินตัวชี้วัด!AZ32="","",ประเมินตัวชี้วัด!AZ32),IF(ประเมินตัวชี้วัด!AZ62="","",ประเมินตัวชี้วัด!AZ62))</f>
        <v/>
      </c>
      <c r="BC32" s="147" t="str">
        <f>IF($B$2=1,IF(ประเมินตัวชี้วัด!BA32="","",ประเมินตัวชี้วัด!BA32),IF(ประเมินตัวชี้วัด!BA62="","",ประเมินตัวชี้วัด!BA62))</f>
        <v/>
      </c>
      <c r="BD32" s="147" t="str">
        <f>IF($B$2=1,IF(ประเมินตัวชี้วัด!BB32="","",ประเมินตัวชี้วัด!BB32),IF(ประเมินตัวชี้วัด!BB62="","",ประเมินตัวชี้วัด!BB62))</f>
        <v/>
      </c>
      <c r="BE32" s="151" t="str">
        <f>IF($B$2=1,IF(ประเมินตัวชี้วัด!BC32="","",ประเมินตัวชี้วัด!BC32),IF(ประเมินตัวชี้วัด!BC62="","",ประเมินตัวชี้วัด!BC62))</f>
        <v/>
      </c>
      <c r="BF32" s="151" t="str">
        <f>IF($B$2=1,IF(ประเมินตัวชี้วัด!BD32="","",ประเมินตัวชี้วัด!BD32),IF(ประเมินตัวชี้วัด!BD62="","",ประเมินตัวชี้วัด!BD62))</f>
        <v/>
      </c>
    </row>
    <row r="33" spans="1:58" ht="18" customHeight="1" x14ac:dyDescent="0.3">
      <c r="A33" s="146"/>
      <c r="B33" s="146"/>
      <c r="C33" s="146"/>
      <c r="D33" s="200">
        <f t="shared" si="3"/>
        <v>29</v>
      </c>
      <c r="E33" s="145" t="str">
        <f>IF($B$2=1,IF(ประเมินตัวชี้วัด!C33="","",ประเมินตัวชี้วัด!C33),IF(ประเมินตัวชี้วัด!C63="","",ประเมินตัวชี้วัด!C63))</f>
        <v/>
      </c>
      <c r="F33" s="153"/>
      <c r="G33" s="147" t="str">
        <f>IF($B$2=1,IF(ประเมินตัวชี้วัด!E33="","",ประเมินตัวชี้วัด!E33),IF(ประเมินตัวชี้วัด!E63="","",ประเมินตัวชี้วัด!E63))</f>
        <v/>
      </c>
      <c r="H33" s="147" t="str">
        <f>IF($B$2=1,IF(ประเมินตัวชี้วัด!F33="","",ประเมินตัวชี้วัด!F33),IF(ประเมินตัวชี้วัด!F63="","",ประเมินตัวชี้วัด!F63))</f>
        <v/>
      </c>
      <c r="I33" s="147" t="str">
        <f>IF($B$2=1,IF(ประเมินตัวชี้วัด!G33="","",ประเมินตัวชี้วัด!G33),IF(ประเมินตัวชี้วัด!G63="","",ประเมินตัวชี้วัด!G63))</f>
        <v/>
      </c>
      <c r="J33" s="147" t="str">
        <f>IF($B$2=1,IF(ประเมินตัวชี้วัด!H33="","",ประเมินตัวชี้วัด!H33),IF(ประเมินตัวชี้วัด!H63="","",ประเมินตัวชี้วัด!H63))</f>
        <v/>
      </c>
      <c r="K33" s="147" t="str">
        <f>IF($B$2=1,IF(ประเมินตัวชี้วัด!I33="","",ประเมินตัวชี้วัด!I33),IF(ประเมินตัวชี้วัด!I63="","",ประเมินตัวชี้วัด!I63))</f>
        <v/>
      </c>
      <c r="L33" s="147" t="str">
        <f>IF($B$2=1,IF(ประเมินตัวชี้วัด!J33="","",ประเมินตัวชี้วัด!J33),IF(ประเมินตัวชี้วัด!J63="","",ประเมินตัวชี้วัด!J63))</f>
        <v/>
      </c>
      <c r="M33" s="147" t="str">
        <f>IF($B$2=1,IF(ประเมินตัวชี้วัด!K33="","",ประเมินตัวชี้วัด!K33),IF(ประเมินตัวชี้วัด!K63="","",ประเมินตัวชี้วัด!K63))</f>
        <v/>
      </c>
      <c r="N33" s="147" t="str">
        <f>IF($B$2=1,IF(ประเมินตัวชี้วัด!L33="","",ประเมินตัวชี้วัด!L33),IF(ประเมินตัวชี้วัด!L63="","",ประเมินตัวชี้วัด!L63))</f>
        <v/>
      </c>
      <c r="O33" s="147" t="str">
        <f>IF($B$2=1,IF(ประเมินตัวชี้วัด!M33="","",ประเมินตัวชี้วัด!M33),IF(ประเมินตัวชี้วัด!M63="","",ประเมินตัวชี้วัด!M63))</f>
        <v/>
      </c>
      <c r="P33" s="147" t="str">
        <f>IF($B$2=1,IF(ประเมินตัวชี้วัด!N33="","",ประเมินตัวชี้วัด!N33),IF(ประเมินตัวชี้วัด!N63="","",ประเมินตัวชี้วัด!N63))</f>
        <v/>
      </c>
      <c r="Q33" s="147" t="str">
        <f>IF($B$2=1,IF(ประเมินตัวชี้วัด!O33="","",ประเมินตัวชี้วัด!O33),IF(ประเมินตัวชี้วัด!O63="","",ประเมินตัวชี้วัด!O63))</f>
        <v/>
      </c>
      <c r="R33" s="147" t="str">
        <f>IF($B$2=1,IF(ประเมินตัวชี้วัด!P33="","",ประเมินตัวชี้วัด!P33),IF(ประเมินตัวชี้วัด!P63="","",ประเมินตัวชี้วัด!P63))</f>
        <v/>
      </c>
      <c r="S33" s="147" t="str">
        <f>IF($B$2=1,IF(ประเมินตัวชี้วัด!Q33="","",ประเมินตัวชี้วัด!Q33),IF(ประเมินตัวชี้วัด!Q63="","",ประเมินตัวชี้วัด!Q63))</f>
        <v/>
      </c>
      <c r="T33" s="147" t="str">
        <f>IF($B$2=1,IF(ประเมินตัวชี้วัด!R33="","",ประเมินตัวชี้วัด!R33),IF(ประเมินตัวชี้วัด!R63="","",ประเมินตัวชี้วัด!R63))</f>
        <v/>
      </c>
      <c r="U33" s="147" t="str">
        <f>IF($B$2=1,IF(ประเมินตัวชี้วัด!S33="","",ประเมินตัวชี้วัด!S33),IF(ประเมินตัวชี้วัด!S63="","",ประเมินตัวชี้วัด!S63))</f>
        <v/>
      </c>
      <c r="V33" s="147" t="str">
        <f>IF($B$2=1,IF(ประเมินตัวชี้วัด!T33="","",ประเมินตัวชี้วัด!T33),IF(ประเมินตัวชี้วัด!T63="","",ประเมินตัวชี้วัด!T63))</f>
        <v/>
      </c>
      <c r="W33" s="147" t="str">
        <f>IF($B$2=1,IF(ประเมินตัวชี้วัด!U33="","",ประเมินตัวชี้วัด!U33),IF(ประเมินตัวชี้วัด!U63="","",ประเมินตัวชี้วัด!U63))</f>
        <v/>
      </c>
      <c r="X33" s="147" t="str">
        <f>IF($B$2=1,IF(ประเมินตัวชี้วัด!V33="","",ประเมินตัวชี้วัด!V33),IF(ประเมินตัวชี้วัด!V63="","",ประเมินตัวชี้วัด!V63))</f>
        <v/>
      </c>
      <c r="Y33" s="147" t="str">
        <f>IF($B$2=1,IF(ประเมินตัวชี้วัด!W33="","",ประเมินตัวชี้วัด!W33),IF(ประเมินตัวชี้วัด!W63="","",ประเมินตัวชี้วัด!W63))</f>
        <v/>
      </c>
      <c r="Z33" s="147" t="str">
        <f>IF($B$2=1,IF(ประเมินตัวชี้วัด!X33="","",ประเมินตัวชี้วัด!X33),IF(ประเมินตัวชี้วัด!X63="","",ประเมินตัวชี้วัด!X63))</f>
        <v/>
      </c>
      <c r="AA33" s="147" t="str">
        <f>IF($B$2=1,IF(ประเมินตัวชี้วัด!Y33="","",ประเมินตัวชี้วัด!Y33),IF(ประเมินตัวชี้วัด!Y63="","",ประเมินตัวชี้วัด!Y63))</f>
        <v/>
      </c>
      <c r="AB33" s="147" t="str">
        <f>IF($B$2=1,IF(ประเมินตัวชี้วัด!Z33="","",ประเมินตัวชี้วัด!Z33),IF(ประเมินตัวชี้วัด!Z63="","",ประเมินตัวชี้วัด!Z63))</f>
        <v/>
      </c>
      <c r="AC33" s="147" t="str">
        <f>IF($B$2=1,IF(ประเมินตัวชี้วัด!AA33="","",ประเมินตัวชี้วัด!AA33),IF(ประเมินตัวชี้วัด!AA63="","",ประเมินตัวชี้วัด!AA63))</f>
        <v/>
      </c>
      <c r="AD33" s="147" t="str">
        <f>IF($B$2=1,IF(ประเมินตัวชี้วัด!AB33="","",ประเมินตัวชี้วัด!AB33),IF(ประเมินตัวชี้วัด!AB63="","",ประเมินตัวชี้วัด!AB63))</f>
        <v/>
      </c>
      <c r="AE33" s="147" t="str">
        <f>IF($B$2=1,IF(ประเมินตัวชี้วัด!AC33="","",ประเมินตัวชี้วัด!AC33),IF(ประเมินตัวชี้วัด!AC63="","",ประเมินตัวชี้วัด!AC63))</f>
        <v/>
      </c>
      <c r="AF33" s="147" t="str">
        <f>IF($B$2=1,IF(ประเมินตัวชี้วัด!AD33="","",ประเมินตัวชี้วัด!AD33),IF(ประเมินตัวชี้วัด!AD63="","",ประเมินตัวชี้วัด!AD63))</f>
        <v/>
      </c>
      <c r="AG33" s="147" t="str">
        <f>IF($B$2=1,IF(ประเมินตัวชี้วัด!AE33="","",ประเมินตัวชี้วัด!AE33),IF(ประเมินตัวชี้วัด!AE63="","",ประเมินตัวชี้วัด!AE63))</f>
        <v/>
      </c>
      <c r="AH33" s="147" t="str">
        <f>IF($B$2=1,IF(ประเมินตัวชี้วัด!AF33="","",ประเมินตัวชี้วัด!AF33),IF(ประเมินตัวชี้วัด!AF63="","",ประเมินตัวชี้วัด!AF63))</f>
        <v/>
      </c>
      <c r="AI33" s="147" t="str">
        <f>IF($B$2=1,IF(ประเมินตัวชี้วัด!AG33="","",ประเมินตัวชี้วัด!AG33),IF(ประเมินตัวชี้วัด!AG63="","",ประเมินตัวชี้วัด!AG63))</f>
        <v/>
      </c>
      <c r="AJ33" s="147" t="str">
        <f>IF($B$2=1,IF(ประเมินตัวชี้วัด!AH33="","",ประเมินตัวชี้วัด!AH33),IF(ประเมินตัวชี้วัด!AH63="","",ประเมินตัวชี้วัด!AH63))</f>
        <v/>
      </c>
      <c r="AK33" s="147" t="str">
        <f>IF($B$2=1,IF(ประเมินตัวชี้วัด!AI33="","",ประเมินตัวชี้วัด!AI33),IF(ประเมินตัวชี้วัด!AI63="","",ประเมินตัวชี้วัด!AI63))</f>
        <v/>
      </c>
      <c r="AL33" s="147" t="str">
        <f>IF($B$2=1,IF(ประเมินตัวชี้วัด!AJ33="","",ประเมินตัวชี้วัด!AJ33),IF(ประเมินตัวชี้วัด!AJ63="","",ประเมินตัวชี้วัด!AJ63))</f>
        <v/>
      </c>
      <c r="AM33" s="147" t="str">
        <f>IF($B$2=1,IF(ประเมินตัวชี้วัด!AK33="","",ประเมินตัวชี้วัด!AK33),IF(ประเมินตัวชี้วัด!AK63="","",ประเมินตัวชี้วัด!AK63))</f>
        <v/>
      </c>
      <c r="AN33" s="147" t="str">
        <f>IF($B$2=1,IF(ประเมินตัวชี้วัด!AL33="","",ประเมินตัวชี้วัด!AL33),IF(ประเมินตัวชี้วัด!AL63="","",ประเมินตัวชี้วัด!AL63))</f>
        <v/>
      </c>
      <c r="AO33" s="147" t="str">
        <f>IF($B$2=1,IF(ประเมินตัวชี้วัด!AM33="","",ประเมินตัวชี้วัด!AM33),IF(ประเมินตัวชี้วัด!AM63="","",ประเมินตัวชี้วัด!AM63))</f>
        <v/>
      </c>
      <c r="AP33" s="147" t="str">
        <f>IF($B$2=1,IF(ประเมินตัวชี้วัด!AN33="","",ประเมินตัวชี้วัด!AN33),IF(ประเมินตัวชี้วัด!AN63="","",ประเมินตัวชี้วัด!AN63))</f>
        <v/>
      </c>
      <c r="AQ33" s="147" t="str">
        <f>IF($B$2=1,IF(ประเมินตัวชี้วัด!AO33="","",ประเมินตัวชี้วัด!AO33),IF(ประเมินตัวชี้วัด!AO63="","",ประเมินตัวชี้วัด!AO63))</f>
        <v/>
      </c>
      <c r="AR33" s="147" t="str">
        <f>IF($B$2=1,IF(ประเมินตัวชี้วัด!AP33="","",ประเมินตัวชี้วัด!AP33),IF(ประเมินตัวชี้วัด!AP63="","",ประเมินตัวชี้วัด!AP63))</f>
        <v/>
      </c>
      <c r="AS33" s="147" t="str">
        <f>IF($B$2=1,IF(ประเมินตัวชี้วัด!AQ33="","",ประเมินตัวชี้วัด!AQ33),IF(ประเมินตัวชี้วัด!AQ63="","",ประเมินตัวชี้วัด!AQ63))</f>
        <v/>
      </c>
      <c r="AT33" s="147" t="str">
        <f>IF($B$2=1,IF(ประเมินตัวชี้วัด!AR33="","",ประเมินตัวชี้วัด!AR33),IF(ประเมินตัวชี้วัด!AR63="","",ประเมินตัวชี้วัด!AR63))</f>
        <v/>
      </c>
      <c r="AU33" s="147" t="str">
        <f>IF($B$2=1,IF(ประเมินตัวชี้วัด!AS33="","",ประเมินตัวชี้วัด!AS33),IF(ประเมินตัวชี้วัด!AS63="","",ประเมินตัวชี้วัด!AS63))</f>
        <v/>
      </c>
      <c r="AV33" s="147" t="str">
        <f>IF($B$2=1,IF(ประเมินตัวชี้วัด!AT33="","",ประเมินตัวชี้วัด!AT33),IF(ประเมินตัวชี้วัด!AT63="","",ประเมินตัวชี้วัด!AT63))</f>
        <v/>
      </c>
      <c r="AW33" s="147" t="str">
        <f>IF($B$2=1,IF(ประเมินตัวชี้วัด!AU33="","",ประเมินตัวชี้วัด!AU33),IF(ประเมินตัวชี้วัด!AU63="","",ประเมินตัวชี้วัด!AU63))</f>
        <v/>
      </c>
      <c r="AX33" s="147" t="str">
        <f>IF($B$2=1,IF(ประเมินตัวชี้วัด!AV33="","",ประเมินตัวชี้วัด!AV33),IF(ประเมินตัวชี้วัด!AV63="","",ประเมินตัวชี้วัด!AV63))</f>
        <v/>
      </c>
      <c r="AY33" s="147" t="str">
        <f>IF($B$2=1,IF(ประเมินตัวชี้วัด!AW33="","",ประเมินตัวชี้วัด!AW33),IF(ประเมินตัวชี้วัด!AW63="","",ประเมินตัวชี้วัด!AW63))</f>
        <v/>
      </c>
      <c r="AZ33" s="147" t="str">
        <f>IF($B$2=1,IF(ประเมินตัวชี้วัด!AX33="","",ประเมินตัวชี้วัด!AX33),IF(ประเมินตัวชี้วัด!AX63="","",ประเมินตัวชี้วัด!AX63))</f>
        <v/>
      </c>
      <c r="BA33" s="147" t="str">
        <f>IF($B$2=1,IF(ประเมินตัวชี้วัด!AY33="","",ประเมินตัวชี้วัด!AY33),IF(ประเมินตัวชี้วัด!AY63="","",ประเมินตัวชี้วัด!AY63))</f>
        <v/>
      </c>
      <c r="BB33" s="147" t="str">
        <f>IF($B$2=1,IF(ประเมินตัวชี้วัด!AZ33="","",ประเมินตัวชี้วัด!AZ33),IF(ประเมินตัวชี้วัด!AZ63="","",ประเมินตัวชี้วัด!AZ63))</f>
        <v/>
      </c>
      <c r="BC33" s="147" t="str">
        <f>IF($B$2=1,IF(ประเมินตัวชี้วัด!BA33="","",ประเมินตัวชี้วัด!BA33),IF(ประเมินตัวชี้วัด!BA63="","",ประเมินตัวชี้วัด!BA63))</f>
        <v/>
      </c>
      <c r="BD33" s="147" t="str">
        <f>IF($B$2=1,IF(ประเมินตัวชี้วัด!BB33="","",ประเมินตัวชี้วัด!BB33),IF(ประเมินตัวชี้วัด!BB63="","",ประเมินตัวชี้วัด!BB63))</f>
        <v/>
      </c>
      <c r="BE33" s="151" t="str">
        <f>IF($B$2=1,IF(ประเมินตัวชี้วัด!BC33="","",ประเมินตัวชี้วัด!BC33),IF(ประเมินตัวชี้วัด!BC63="","",ประเมินตัวชี้วัด!BC63))</f>
        <v/>
      </c>
      <c r="BF33" s="151" t="str">
        <f>IF($B$2=1,IF(ประเมินตัวชี้วัด!BD33="","",ประเมินตัวชี้วัด!BD33),IF(ประเมินตัวชี้วัด!BD63="","",ประเมินตัวชี้วัด!BD63))</f>
        <v/>
      </c>
    </row>
    <row r="34" spans="1:58" ht="18" customHeight="1" x14ac:dyDescent="0.3">
      <c r="A34" s="146"/>
      <c r="B34" s="146"/>
      <c r="C34" s="146"/>
      <c r="D34" s="200">
        <f t="shared" si="3"/>
        <v>30</v>
      </c>
      <c r="E34" s="145" t="str">
        <f>IF($B$2=1,IF(ประเมินตัวชี้วัด!C34="","",ประเมินตัวชี้วัด!C34),IF(ประเมินตัวชี้วัด!C64="","",ประเมินตัวชี้วัด!C64))</f>
        <v/>
      </c>
      <c r="F34" s="153"/>
      <c r="G34" s="147" t="str">
        <f>IF($B$2=1,IF(ประเมินตัวชี้วัด!E34="","",ประเมินตัวชี้วัด!E34),IF(ประเมินตัวชี้วัด!E64="","",ประเมินตัวชี้วัด!E64))</f>
        <v/>
      </c>
      <c r="H34" s="147" t="str">
        <f>IF($B$2=1,IF(ประเมินตัวชี้วัด!F34="","",ประเมินตัวชี้วัด!F34),IF(ประเมินตัวชี้วัด!F64="","",ประเมินตัวชี้วัด!F64))</f>
        <v/>
      </c>
      <c r="I34" s="147" t="str">
        <f>IF($B$2=1,IF(ประเมินตัวชี้วัด!G34="","",ประเมินตัวชี้วัด!G34),IF(ประเมินตัวชี้วัด!G64="","",ประเมินตัวชี้วัด!G64))</f>
        <v/>
      </c>
      <c r="J34" s="147" t="str">
        <f>IF($B$2=1,IF(ประเมินตัวชี้วัด!H34="","",ประเมินตัวชี้วัด!H34),IF(ประเมินตัวชี้วัด!H64="","",ประเมินตัวชี้วัด!H64))</f>
        <v/>
      </c>
      <c r="K34" s="147" t="str">
        <f>IF($B$2=1,IF(ประเมินตัวชี้วัด!I34="","",ประเมินตัวชี้วัด!I34),IF(ประเมินตัวชี้วัด!I64="","",ประเมินตัวชี้วัด!I64))</f>
        <v/>
      </c>
      <c r="L34" s="147" t="str">
        <f>IF($B$2=1,IF(ประเมินตัวชี้วัด!J34="","",ประเมินตัวชี้วัด!J34),IF(ประเมินตัวชี้วัด!J64="","",ประเมินตัวชี้วัด!J64))</f>
        <v/>
      </c>
      <c r="M34" s="147" t="str">
        <f>IF($B$2=1,IF(ประเมินตัวชี้วัด!K34="","",ประเมินตัวชี้วัด!K34),IF(ประเมินตัวชี้วัด!K64="","",ประเมินตัวชี้วัด!K64))</f>
        <v/>
      </c>
      <c r="N34" s="147" t="str">
        <f>IF($B$2=1,IF(ประเมินตัวชี้วัด!L34="","",ประเมินตัวชี้วัด!L34),IF(ประเมินตัวชี้วัด!L64="","",ประเมินตัวชี้วัด!L64))</f>
        <v/>
      </c>
      <c r="O34" s="147" t="str">
        <f>IF($B$2=1,IF(ประเมินตัวชี้วัด!M34="","",ประเมินตัวชี้วัด!M34),IF(ประเมินตัวชี้วัด!M64="","",ประเมินตัวชี้วัด!M64))</f>
        <v/>
      </c>
      <c r="P34" s="147" t="str">
        <f>IF($B$2=1,IF(ประเมินตัวชี้วัด!N34="","",ประเมินตัวชี้วัด!N34),IF(ประเมินตัวชี้วัด!N64="","",ประเมินตัวชี้วัด!N64))</f>
        <v/>
      </c>
      <c r="Q34" s="147" t="str">
        <f>IF($B$2=1,IF(ประเมินตัวชี้วัด!O34="","",ประเมินตัวชี้วัด!O34),IF(ประเมินตัวชี้วัด!O64="","",ประเมินตัวชี้วัด!O64))</f>
        <v/>
      </c>
      <c r="R34" s="147" t="str">
        <f>IF($B$2=1,IF(ประเมินตัวชี้วัด!P34="","",ประเมินตัวชี้วัด!P34),IF(ประเมินตัวชี้วัด!P64="","",ประเมินตัวชี้วัด!P64))</f>
        <v/>
      </c>
      <c r="S34" s="147" t="str">
        <f>IF($B$2=1,IF(ประเมินตัวชี้วัด!Q34="","",ประเมินตัวชี้วัด!Q34),IF(ประเมินตัวชี้วัด!Q64="","",ประเมินตัวชี้วัด!Q64))</f>
        <v/>
      </c>
      <c r="T34" s="147" t="str">
        <f>IF($B$2=1,IF(ประเมินตัวชี้วัด!R34="","",ประเมินตัวชี้วัด!R34),IF(ประเมินตัวชี้วัด!R64="","",ประเมินตัวชี้วัด!R64))</f>
        <v/>
      </c>
      <c r="U34" s="147" t="str">
        <f>IF($B$2=1,IF(ประเมินตัวชี้วัด!S34="","",ประเมินตัวชี้วัด!S34),IF(ประเมินตัวชี้วัด!S64="","",ประเมินตัวชี้วัด!S64))</f>
        <v/>
      </c>
      <c r="V34" s="147" t="str">
        <f>IF($B$2=1,IF(ประเมินตัวชี้วัด!T34="","",ประเมินตัวชี้วัด!T34),IF(ประเมินตัวชี้วัด!T64="","",ประเมินตัวชี้วัด!T64))</f>
        <v/>
      </c>
      <c r="W34" s="147" t="str">
        <f>IF($B$2=1,IF(ประเมินตัวชี้วัด!U34="","",ประเมินตัวชี้วัด!U34),IF(ประเมินตัวชี้วัด!U64="","",ประเมินตัวชี้วัด!U64))</f>
        <v/>
      </c>
      <c r="X34" s="147" t="str">
        <f>IF($B$2=1,IF(ประเมินตัวชี้วัด!V34="","",ประเมินตัวชี้วัด!V34),IF(ประเมินตัวชี้วัด!V64="","",ประเมินตัวชี้วัด!V64))</f>
        <v/>
      </c>
      <c r="Y34" s="147" t="str">
        <f>IF($B$2=1,IF(ประเมินตัวชี้วัด!W34="","",ประเมินตัวชี้วัด!W34),IF(ประเมินตัวชี้วัด!W64="","",ประเมินตัวชี้วัด!W64))</f>
        <v/>
      </c>
      <c r="Z34" s="147" t="str">
        <f>IF($B$2=1,IF(ประเมินตัวชี้วัด!X34="","",ประเมินตัวชี้วัด!X34),IF(ประเมินตัวชี้วัด!X64="","",ประเมินตัวชี้วัด!X64))</f>
        <v/>
      </c>
      <c r="AA34" s="147" t="str">
        <f>IF($B$2=1,IF(ประเมินตัวชี้วัด!Y34="","",ประเมินตัวชี้วัด!Y34),IF(ประเมินตัวชี้วัด!Y64="","",ประเมินตัวชี้วัด!Y64))</f>
        <v/>
      </c>
      <c r="AB34" s="147" t="str">
        <f>IF($B$2=1,IF(ประเมินตัวชี้วัด!Z34="","",ประเมินตัวชี้วัด!Z34),IF(ประเมินตัวชี้วัด!Z64="","",ประเมินตัวชี้วัด!Z64))</f>
        <v/>
      </c>
      <c r="AC34" s="147" t="str">
        <f>IF($B$2=1,IF(ประเมินตัวชี้วัด!AA34="","",ประเมินตัวชี้วัด!AA34),IF(ประเมินตัวชี้วัด!AA64="","",ประเมินตัวชี้วัด!AA64))</f>
        <v/>
      </c>
      <c r="AD34" s="147" t="str">
        <f>IF($B$2=1,IF(ประเมินตัวชี้วัด!AB34="","",ประเมินตัวชี้วัด!AB34),IF(ประเมินตัวชี้วัด!AB64="","",ประเมินตัวชี้วัด!AB64))</f>
        <v/>
      </c>
      <c r="AE34" s="147" t="str">
        <f>IF($B$2=1,IF(ประเมินตัวชี้วัด!AC34="","",ประเมินตัวชี้วัด!AC34),IF(ประเมินตัวชี้วัด!AC64="","",ประเมินตัวชี้วัด!AC64))</f>
        <v/>
      </c>
      <c r="AF34" s="147" t="str">
        <f>IF($B$2=1,IF(ประเมินตัวชี้วัด!AD34="","",ประเมินตัวชี้วัด!AD34),IF(ประเมินตัวชี้วัด!AD64="","",ประเมินตัวชี้วัด!AD64))</f>
        <v/>
      </c>
      <c r="AG34" s="147" t="str">
        <f>IF($B$2=1,IF(ประเมินตัวชี้วัด!AE34="","",ประเมินตัวชี้วัด!AE34),IF(ประเมินตัวชี้วัด!AE64="","",ประเมินตัวชี้วัด!AE64))</f>
        <v/>
      </c>
      <c r="AH34" s="147" t="str">
        <f>IF($B$2=1,IF(ประเมินตัวชี้วัด!AF34="","",ประเมินตัวชี้วัด!AF34),IF(ประเมินตัวชี้วัด!AF64="","",ประเมินตัวชี้วัด!AF64))</f>
        <v/>
      </c>
      <c r="AI34" s="147" t="str">
        <f>IF($B$2=1,IF(ประเมินตัวชี้วัด!AG34="","",ประเมินตัวชี้วัด!AG34),IF(ประเมินตัวชี้วัด!AG64="","",ประเมินตัวชี้วัด!AG64))</f>
        <v/>
      </c>
      <c r="AJ34" s="147" t="str">
        <f>IF($B$2=1,IF(ประเมินตัวชี้วัด!AH34="","",ประเมินตัวชี้วัด!AH34),IF(ประเมินตัวชี้วัด!AH64="","",ประเมินตัวชี้วัด!AH64))</f>
        <v/>
      </c>
      <c r="AK34" s="147" t="str">
        <f>IF($B$2=1,IF(ประเมินตัวชี้วัด!AI34="","",ประเมินตัวชี้วัด!AI34),IF(ประเมินตัวชี้วัด!AI64="","",ประเมินตัวชี้วัด!AI64))</f>
        <v/>
      </c>
      <c r="AL34" s="147" t="str">
        <f>IF($B$2=1,IF(ประเมินตัวชี้วัด!AJ34="","",ประเมินตัวชี้วัด!AJ34),IF(ประเมินตัวชี้วัด!AJ64="","",ประเมินตัวชี้วัด!AJ64))</f>
        <v/>
      </c>
      <c r="AM34" s="147" t="str">
        <f>IF($B$2=1,IF(ประเมินตัวชี้วัด!AK34="","",ประเมินตัวชี้วัด!AK34),IF(ประเมินตัวชี้วัด!AK64="","",ประเมินตัวชี้วัด!AK64))</f>
        <v/>
      </c>
      <c r="AN34" s="147" t="str">
        <f>IF($B$2=1,IF(ประเมินตัวชี้วัด!AL34="","",ประเมินตัวชี้วัด!AL34),IF(ประเมินตัวชี้วัด!AL64="","",ประเมินตัวชี้วัด!AL64))</f>
        <v/>
      </c>
      <c r="AO34" s="147" t="str">
        <f>IF($B$2=1,IF(ประเมินตัวชี้วัด!AM34="","",ประเมินตัวชี้วัด!AM34),IF(ประเมินตัวชี้วัด!AM64="","",ประเมินตัวชี้วัด!AM64))</f>
        <v/>
      </c>
      <c r="AP34" s="147" t="str">
        <f>IF($B$2=1,IF(ประเมินตัวชี้วัด!AN34="","",ประเมินตัวชี้วัด!AN34),IF(ประเมินตัวชี้วัด!AN64="","",ประเมินตัวชี้วัด!AN64))</f>
        <v/>
      </c>
      <c r="AQ34" s="147" t="str">
        <f>IF($B$2=1,IF(ประเมินตัวชี้วัด!AO34="","",ประเมินตัวชี้วัด!AO34),IF(ประเมินตัวชี้วัด!AO64="","",ประเมินตัวชี้วัด!AO64))</f>
        <v/>
      </c>
      <c r="AR34" s="147" t="str">
        <f>IF($B$2=1,IF(ประเมินตัวชี้วัด!AP34="","",ประเมินตัวชี้วัด!AP34),IF(ประเมินตัวชี้วัด!AP64="","",ประเมินตัวชี้วัด!AP64))</f>
        <v/>
      </c>
      <c r="AS34" s="147" t="str">
        <f>IF($B$2=1,IF(ประเมินตัวชี้วัด!AQ34="","",ประเมินตัวชี้วัด!AQ34),IF(ประเมินตัวชี้วัด!AQ64="","",ประเมินตัวชี้วัด!AQ64))</f>
        <v/>
      </c>
      <c r="AT34" s="147" t="str">
        <f>IF($B$2=1,IF(ประเมินตัวชี้วัด!AR34="","",ประเมินตัวชี้วัด!AR34),IF(ประเมินตัวชี้วัด!AR64="","",ประเมินตัวชี้วัด!AR64))</f>
        <v/>
      </c>
      <c r="AU34" s="147" t="str">
        <f>IF($B$2=1,IF(ประเมินตัวชี้วัด!AS34="","",ประเมินตัวชี้วัด!AS34),IF(ประเมินตัวชี้วัด!AS64="","",ประเมินตัวชี้วัด!AS64))</f>
        <v/>
      </c>
      <c r="AV34" s="147" t="str">
        <f>IF($B$2=1,IF(ประเมินตัวชี้วัด!AT34="","",ประเมินตัวชี้วัด!AT34),IF(ประเมินตัวชี้วัด!AT64="","",ประเมินตัวชี้วัด!AT64))</f>
        <v/>
      </c>
      <c r="AW34" s="147" t="str">
        <f>IF($B$2=1,IF(ประเมินตัวชี้วัด!AU34="","",ประเมินตัวชี้วัด!AU34),IF(ประเมินตัวชี้วัด!AU64="","",ประเมินตัวชี้วัด!AU64))</f>
        <v/>
      </c>
      <c r="AX34" s="147" t="str">
        <f>IF($B$2=1,IF(ประเมินตัวชี้วัด!AV34="","",ประเมินตัวชี้วัด!AV34),IF(ประเมินตัวชี้วัด!AV64="","",ประเมินตัวชี้วัด!AV64))</f>
        <v/>
      </c>
      <c r="AY34" s="147" t="str">
        <f>IF($B$2=1,IF(ประเมินตัวชี้วัด!AW34="","",ประเมินตัวชี้วัด!AW34),IF(ประเมินตัวชี้วัด!AW64="","",ประเมินตัวชี้วัด!AW64))</f>
        <v/>
      </c>
      <c r="AZ34" s="147" t="str">
        <f>IF($B$2=1,IF(ประเมินตัวชี้วัด!AX34="","",ประเมินตัวชี้วัด!AX34),IF(ประเมินตัวชี้วัด!AX64="","",ประเมินตัวชี้วัด!AX64))</f>
        <v/>
      </c>
      <c r="BA34" s="147" t="str">
        <f>IF($B$2=1,IF(ประเมินตัวชี้วัด!AY34="","",ประเมินตัวชี้วัด!AY34),IF(ประเมินตัวชี้วัด!AY64="","",ประเมินตัวชี้วัด!AY64))</f>
        <v/>
      </c>
      <c r="BB34" s="147" t="str">
        <f>IF($B$2=1,IF(ประเมินตัวชี้วัด!AZ34="","",ประเมินตัวชี้วัด!AZ34),IF(ประเมินตัวชี้วัด!AZ64="","",ประเมินตัวชี้วัด!AZ64))</f>
        <v/>
      </c>
      <c r="BC34" s="147" t="str">
        <f>IF($B$2=1,IF(ประเมินตัวชี้วัด!BA34="","",ประเมินตัวชี้วัด!BA34),IF(ประเมินตัวชี้วัด!BA64="","",ประเมินตัวชี้วัด!BA64))</f>
        <v/>
      </c>
      <c r="BD34" s="147" t="str">
        <f>IF($B$2=1,IF(ประเมินตัวชี้วัด!BB34="","",ประเมินตัวชี้วัด!BB34),IF(ประเมินตัวชี้วัด!BB64="","",ประเมินตัวชี้วัด!BB64))</f>
        <v/>
      </c>
      <c r="BE34" s="151" t="str">
        <f>IF($B$2=1,IF(ประเมินตัวชี้วัด!BC34="","",ประเมินตัวชี้วัด!BC34),IF(ประเมินตัวชี้วัด!BC64="","",ประเมินตัวชี้วัด!BC64))</f>
        <v/>
      </c>
      <c r="BF34" s="151" t="str">
        <f>IF($B$2=1,IF(ประเมินตัวชี้วัด!BD34="","",ประเมินตัวชี้วัด!BD34),IF(ประเมินตัวชี้วัด!BD64="","",ประเมินตัวชี้วัด!BD64))</f>
        <v/>
      </c>
    </row>
  </sheetData>
  <sheetProtection algorithmName="SHA-512" hashValue="h13kXQp1LJMi8wyFo4CoNolJZka7pq+7XLpE2qqLs2foS3Cc1G64sz/l188lMqd4WRl/3uPIg7d1mGe2meHYXQ==" saltValue="HZq59rU9AI/skS5m/x4r4Q==" spinCount="100000" sheet="1" objects="1" scenarios="1"/>
  <protectedRanges>
    <protectedRange sqref="B1:B2" name="ช่วง1"/>
  </protectedRanges>
  <mergeCells count="4">
    <mergeCell ref="D1:D4"/>
    <mergeCell ref="E1:E4"/>
    <mergeCell ref="BE1:BE2"/>
    <mergeCell ref="BF1:BF4"/>
  </mergeCells>
  <pageMargins left="0.70866141732283472" right="0.70866141732283472" top="0.74803149606299213" bottom="0.74803149606299213" header="0.31496062992125984" footer="0.31496062992125984"/>
  <pageSetup paperSize="9" fitToHeight="16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882D8C-38EF-4498-BE1F-2B683B9299A6}">
          <x14:formula1>
            <xm:f>รายการ!$M$2:$M$3</xm:f>
          </x14:formula1>
          <xm:sqref>B2</xm:sqref>
        </x14:dataValidation>
        <x14:dataValidation type="list" allowBlank="1" showInputMessage="1" showErrorMessage="1" xr:uid="{8C9F44F9-526B-49C9-9C1B-E1EEE3B14815}">
          <x14:formula1>
            <xm:f>รายการ!$K$2:$K$36</xm:f>
          </x14:formula1>
          <xm:sqref>B1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4A53-70F4-439B-A51D-775337F34D3B}">
  <sheetPr>
    <tabColor rgb="FF7030A0"/>
  </sheetPr>
  <dimension ref="A1:L61"/>
  <sheetViews>
    <sheetView zoomScale="130" zoomScaleNormal="130" workbookViewId="0">
      <pane xSplit="7" ySplit="1" topLeftCell="I2" activePane="bottomRight" state="frozen"/>
      <selection pane="topRight" activeCell="H1" sqref="H1"/>
      <selection pane="bottomLeft" activeCell="A2" sqref="A2"/>
      <selection pane="bottomRight" activeCell="C10" sqref="C10"/>
    </sheetView>
  </sheetViews>
  <sheetFormatPr defaultRowHeight="18.75" x14ac:dyDescent="0.3"/>
  <cols>
    <col min="1" max="1" width="6.125" style="3" customWidth="1"/>
    <col min="2" max="2" width="16" style="3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5" style="1" customWidth="1"/>
    <col min="13" max="16384" width="9" style="1"/>
  </cols>
  <sheetData>
    <row r="1" spans="1:12" ht="31.5" customHeight="1" x14ac:dyDescent="0.3">
      <c r="A1" s="12" t="s">
        <v>40</v>
      </c>
      <c r="B1" s="12" t="s">
        <v>41</v>
      </c>
      <c r="C1" s="12" t="s">
        <v>42</v>
      </c>
      <c r="D1" s="12" t="s">
        <v>22</v>
      </c>
      <c r="E1" s="13" t="s">
        <v>43</v>
      </c>
      <c r="F1" s="13" t="s">
        <v>44</v>
      </c>
      <c r="G1" s="34" t="s">
        <v>45</v>
      </c>
      <c r="H1" s="12" t="s">
        <v>94</v>
      </c>
      <c r="I1" s="12" t="s">
        <v>99</v>
      </c>
      <c r="J1" s="208" t="s">
        <v>239</v>
      </c>
      <c r="K1" s="201" t="s">
        <v>235</v>
      </c>
      <c r="L1" s="20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1">
        <v>1</v>
      </c>
      <c r="B2" s="7">
        <v>123</v>
      </c>
      <c r="C2" s="8">
        <v>1055020099123</v>
      </c>
      <c r="D2" s="7" t="s">
        <v>23</v>
      </c>
      <c r="E2" s="9" t="s">
        <v>46</v>
      </c>
      <c r="F2" s="9" t="s">
        <v>46</v>
      </c>
      <c r="G2" s="14" t="str">
        <f>_xlfn.IFNA(VLOOKUP(D2,รายการ!$A$2:$B$11,2,FALSE),"")</f>
        <v>ชาย</v>
      </c>
      <c r="H2" s="7" t="s">
        <v>95</v>
      </c>
      <c r="I2" s="198"/>
      <c r="J2" s="196"/>
      <c r="K2" s="196"/>
      <c r="L2" s="196"/>
    </row>
    <row r="3" spans="1:12" x14ac:dyDescent="0.3">
      <c r="A3" s="11">
        <f>A2+1</f>
        <v>2</v>
      </c>
      <c r="B3" s="7">
        <v>124</v>
      </c>
      <c r="C3" s="8">
        <v>1055020099123</v>
      </c>
      <c r="D3" s="7" t="s">
        <v>23</v>
      </c>
      <c r="E3" s="9" t="s">
        <v>46</v>
      </c>
      <c r="F3" s="9" t="s">
        <v>46</v>
      </c>
      <c r="G3" s="14" t="str">
        <f>_xlfn.IFNA(VLOOKUP(D3,รายการ!$A$2:$B$11,2,FALSE),"")</f>
        <v>ชาย</v>
      </c>
      <c r="H3" s="7" t="s">
        <v>97</v>
      </c>
      <c r="I3" s="198">
        <v>242356</v>
      </c>
      <c r="J3" s="196"/>
      <c r="K3" s="196"/>
      <c r="L3" s="196"/>
    </row>
    <row r="4" spans="1:12" x14ac:dyDescent="0.3">
      <c r="A4" s="11">
        <f t="shared" ref="A4:A61" si="0">A3+1</f>
        <v>3</v>
      </c>
      <c r="B4" s="7">
        <v>125</v>
      </c>
      <c r="C4" s="8">
        <v>1055020099123</v>
      </c>
      <c r="D4" s="7" t="s">
        <v>24</v>
      </c>
      <c r="E4" s="9" t="s">
        <v>46</v>
      </c>
      <c r="F4" s="9" t="s">
        <v>46</v>
      </c>
      <c r="G4" s="14" t="str">
        <f>_xlfn.IFNA(VLOOKUP(D4,รายการ!$A$2:$B$11,2,FALSE),"")</f>
        <v>หญิง</v>
      </c>
      <c r="H4" s="7" t="s">
        <v>95</v>
      </c>
      <c r="I4" s="198"/>
      <c r="J4" s="196"/>
      <c r="K4" s="196"/>
      <c r="L4" s="196"/>
    </row>
    <row r="5" spans="1:12" x14ac:dyDescent="0.3">
      <c r="A5" s="11">
        <f t="shared" si="0"/>
        <v>4</v>
      </c>
      <c r="B5" s="7">
        <v>126</v>
      </c>
      <c r="C5" s="8">
        <v>1055020099123</v>
      </c>
      <c r="D5" s="7" t="s">
        <v>24</v>
      </c>
      <c r="E5" s="9" t="s">
        <v>46</v>
      </c>
      <c r="F5" s="9" t="s">
        <v>46</v>
      </c>
      <c r="G5" s="14" t="str">
        <f>_xlfn.IFNA(VLOOKUP(D5,รายการ!$A$2:$B$11,2,FALSE),"")</f>
        <v>หญิง</v>
      </c>
      <c r="H5" s="7" t="s">
        <v>95</v>
      </c>
      <c r="I5" s="198"/>
      <c r="J5" s="196"/>
      <c r="K5" s="196"/>
      <c r="L5" s="196"/>
    </row>
    <row r="6" spans="1:12" x14ac:dyDescent="0.3">
      <c r="A6" s="11">
        <f t="shared" si="0"/>
        <v>5</v>
      </c>
      <c r="B6" s="7"/>
      <c r="C6" s="8"/>
      <c r="D6" s="7"/>
      <c r="E6" s="9"/>
      <c r="F6" s="9"/>
      <c r="G6" s="14" t="str">
        <f>_xlfn.IFNA(VLOOKUP(D6,รายการ!$A$2:$B$11,2,FALSE),"")</f>
        <v/>
      </c>
      <c r="H6" s="7"/>
      <c r="I6" s="198"/>
      <c r="J6" s="196"/>
      <c r="K6" s="196"/>
      <c r="L6" s="196"/>
    </row>
    <row r="7" spans="1:12" x14ac:dyDescent="0.3">
      <c r="A7" s="11">
        <f t="shared" si="0"/>
        <v>6</v>
      </c>
      <c r="B7" s="7"/>
      <c r="C7" s="8"/>
      <c r="D7" s="7"/>
      <c r="E7" s="9"/>
      <c r="F7" s="9"/>
      <c r="G7" s="14" t="str">
        <f>_xlfn.IFNA(VLOOKUP(D7,รายการ!$A$2:$B$11,2,FALSE),"")</f>
        <v/>
      </c>
      <c r="H7" s="7"/>
      <c r="I7" s="198"/>
      <c r="J7" s="196"/>
      <c r="K7" s="196"/>
      <c r="L7" s="196"/>
    </row>
    <row r="8" spans="1:12" x14ac:dyDescent="0.3">
      <c r="A8" s="11">
        <f t="shared" si="0"/>
        <v>7</v>
      </c>
      <c r="B8" s="7"/>
      <c r="C8" s="8"/>
      <c r="D8" s="7"/>
      <c r="E8" s="9"/>
      <c r="F8" s="9"/>
      <c r="G8" s="14" t="str">
        <f>_xlfn.IFNA(VLOOKUP(D8,รายการ!$A$2:$B$11,2,FALSE),"")</f>
        <v/>
      </c>
      <c r="H8" s="7"/>
      <c r="I8" s="198"/>
      <c r="J8" s="196"/>
      <c r="K8" s="196"/>
      <c r="L8" s="196"/>
    </row>
    <row r="9" spans="1:12" x14ac:dyDescent="0.3">
      <c r="A9" s="11">
        <f t="shared" si="0"/>
        <v>8</v>
      </c>
      <c r="B9" s="7"/>
      <c r="C9" s="8"/>
      <c r="D9" s="7"/>
      <c r="E9" s="9"/>
      <c r="F9" s="9"/>
      <c r="G9" s="14" t="str">
        <f>_xlfn.IFNA(VLOOKUP(D9,รายการ!$A$2:$B$11,2,FALSE),"")</f>
        <v/>
      </c>
      <c r="H9" s="7"/>
      <c r="I9" s="198"/>
      <c r="J9" s="196"/>
      <c r="K9" s="196"/>
      <c r="L9" s="196"/>
    </row>
    <row r="10" spans="1:12" x14ac:dyDescent="0.3">
      <c r="A10" s="11">
        <f t="shared" si="0"/>
        <v>9</v>
      </c>
      <c r="B10" s="7"/>
      <c r="C10" s="8"/>
      <c r="D10" s="7"/>
      <c r="E10" s="9"/>
      <c r="F10" s="9"/>
      <c r="G10" s="14" t="str">
        <f>_xlfn.IFNA(VLOOKUP(D10,รายการ!$A$2:$B$11,2,FALSE),"")</f>
        <v/>
      </c>
      <c r="H10" s="7"/>
      <c r="I10" s="198"/>
      <c r="J10" s="196"/>
      <c r="K10" s="196"/>
      <c r="L10" s="196"/>
    </row>
    <row r="11" spans="1:12" x14ac:dyDescent="0.3">
      <c r="A11" s="11">
        <f t="shared" si="0"/>
        <v>10</v>
      </c>
      <c r="B11" s="7"/>
      <c r="C11" s="8"/>
      <c r="D11" s="7"/>
      <c r="E11" s="9"/>
      <c r="F11" s="9"/>
      <c r="G11" s="14" t="str">
        <f>_xlfn.IFNA(VLOOKUP(D11,รายการ!$A$2:$B$11,2,FALSE),"")</f>
        <v/>
      </c>
      <c r="H11" s="7"/>
      <c r="I11" s="198"/>
      <c r="J11" s="196"/>
      <c r="K11" s="196"/>
      <c r="L11" s="196"/>
    </row>
    <row r="12" spans="1:12" x14ac:dyDescent="0.3">
      <c r="A12" s="11">
        <f t="shared" si="0"/>
        <v>11</v>
      </c>
      <c r="B12" s="7"/>
      <c r="C12" s="8"/>
      <c r="D12" s="7"/>
      <c r="E12" s="9"/>
      <c r="F12" s="9"/>
      <c r="G12" s="14" t="str">
        <f>_xlfn.IFNA(VLOOKUP(D12,รายการ!$A$2:$B$11,2,FALSE),"")</f>
        <v/>
      </c>
      <c r="H12" s="7"/>
      <c r="I12" s="198"/>
      <c r="J12" s="196"/>
      <c r="K12" s="196"/>
      <c r="L12" s="196"/>
    </row>
    <row r="13" spans="1:12" x14ac:dyDescent="0.3">
      <c r="A13" s="11">
        <f t="shared" si="0"/>
        <v>12</v>
      </c>
      <c r="B13" s="7"/>
      <c r="C13" s="8"/>
      <c r="D13" s="7"/>
      <c r="E13" s="9"/>
      <c r="F13" s="9"/>
      <c r="G13" s="14" t="str">
        <f>_xlfn.IFNA(VLOOKUP(D13,รายการ!$A$2:$B$11,2,FALSE),"")</f>
        <v/>
      </c>
      <c r="H13" s="7"/>
      <c r="I13" s="198"/>
      <c r="J13" s="196"/>
      <c r="K13" s="196"/>
      <c r="L13" s="196"/>
    </row>
    <row r="14" spans="1:12" x14ac:dyDescent="0.3">
      <c r="A14" s="11">
        <f t="shared" si="0"/>
        <v>13</v>
      </c>
      <c r="B14" s="7"/>
      <c r="C14" s="8"/>
      <c r="D14" s="7"/>
      <c r="E14" s="9"/>
      <c r="F14" s="9"/>
      <c r="G14" s="14" t="str">
        <f>_xlfn.IFNA(VLOOKUP(D14,รายการ!$A$2:$B$11,2,FALSE),"")</f>
        <v/>
      </c>
      <c r="H14" s="7"/>
      <c r="I14" s="198"/>
      <c r="J14" s="196"/>
      <c r="K14" s="197"/>
      <c r="L14" s="196"/>
    </row>
    <row r="15" spans="1:12" x14ac:dyDescent="0.3">
      <c r="A15" s="11">
        <f t="shared" si="0"/>
        <v>14</v>
      </c>
      <c r="B15" s="7"/>
      <c r="C15" s="8"/>
      <c r="D15" s="7"/>
      <c r="E15" s="9"/>
      <c r="F15" s="9"/>
      <c r="G15" s="14" t="str">
        <f>_xlfn.IFNA(VLOOKUP(D15,รายการ!$A$2:$B$11,2,FALSE),"")</f>
        <v/>
      </c>
      <c r="H15" s="7"/>
      <c r="I15" s="198"/>
      <c r="J15" s="196"/>
      <c r="K15" s="196"/>
      <c r="L15" s="196"/>
    </row>
    <row r="16" spans="1:12" x14ac:dyDescent="0.3">
      <c r="A16" s="11">
        <f t="shared" si="0"/>
        <v>15</v>
      </c>
      <c r="B16" s="7"/>
      <c r="C16" s="8"/>
      <c r="D16" s="7"/>
      <c r="E16" s="9"/>
      <c r="F16" s="9"/>
      <c r="G16" s="14" t="str">
        <f>_xlfn.IFNA(VLOOKUP(D16,รายการ!$A$2:$B$11,2,FALSE),"")</f>
        <v/>
      </c>
      <c r="H16" s="7"/>
      <c r="I16" s="198"/>
      <c r="J16" s="196"/>
      <c r="K16" s="196"/>
      <c r="L16" s="196"/>
    </row>
    <row r="17" spans="1:12" x14ac:dyDescent="0.3">
      <c r="A17" s="11">
        <f t="shared" si="0"/>
        <v>16</v>
      </c>
      <c r="B17" s="7"/>
      <c r="C17" s="8"/>
      <c r="D17" s="7"/>
      <c r="E17" s="9"/>
      <c r="F17" s="9"/>
      <c r="G17" s="14" t="str">
        <f>_xlfn.IFNA(VLOOKUP(D17,รายการ!$A$2:$B$11,2,FALSE),"")</f>
        <v/>
      </c>
      <c r="H17" s="7"/>
      <c r="I17" s="198"/>
      <c r="J17" s="196"/>
      <c r="K17" s="196"/>
      <c r="L17" s="196"/>
    </row>
    <row r="18" spans="1:12" x14ac:dyDescent="0.3">
      <c r="A18" s="11">
        <f t="shared" si="0"/>
        <v>17</v>
      </c>
      <c r="B18" s="7"/>
      <c r="C18" s="8"/>
      <c r="D18" s="7"/>
      <c r="E18" s="9"/>
      <c r="F18" s="9"/>
      <c r="G18" s="14" t="str">
        <f>_xlfn.IFNA(VLOOKUP(D18,รายการ!$A$2:$B$11,2,FALSE),"")</f>
        <v/>
      </c>
      <c r="H18" s="7"/>
      <c r="I18" s="198"/>
      <c r="J18" s="196"/>
      <c r="K18" s="196"/>
      <c r="L18" s="196"/>
    </row>
    <row r="19" spans="1:12" x14ac:dyDescent="0.3">
      <c r="A19" s="11">
        <f t="shared" si="0"/>
        <v>18</v>
      </c>
      <c r="B19" s="7"/>
      <c r="C19" s="8"/>
      <c r="D19" s="7"/>
      <c r="E19" s="9"/>
      <c r="F19" s="9"/>
      <c r="G19" s="14" t="str">
        <f>_xlfn.IFNA(VLOOKUP(D19,รายการ!$A$2:$B$11,2,FALSE),"")</f>
        <v/>
      </c>
      <c r="H19" s="7"/>
      <c r="I19" s="198"/>
      <c r="J19" s="196"/>
      <c r="K19" s="196"/>
      <c r="L19" s="196"/>
    </row>
    <row r="20" spans="1:12" x14ac:dyDescent="0.3">
      <c r="A20" s="11">
        <f t="shared" si="0"/>
        <v>19</v>
      </c>
      <c r="B20" s="7"/>
      <c r="C20" s="8"/>
      <c r="D20" s="7"/>
      <c r="E20" s="9"/>
      <c r="F20" s="9"/>
      <c r="G20" s="14" t="str">
        <f>_xlfn.IFNA(VLOOKUP(D20,รายการ!$A$2:$B$11,2,FALSE),"")</f>
        <v/>
      </c>
      <c r="H20" s="7"/>
      <c r="I20" s="198"/>
      <c r="J20" s="196"/>
      <c r="K20" s="196"/>
      <c r="L20" s="196"/>
    </row>
    <row r="21" spans="1:12" x14ac:dyDescent="0.3">
      <c r="A21" s="11">
        <f t="shared" si="0"/>
        <v>20</v>
      </c>
      <c r="B21" s="7"/>
      <c r="C21" s="8"/>
      <c r="D21" s="7"/>
      <c r="E21" s="9"/>
      <c r="F21" s="9"/>
      <c r="G21" s="14" t="str">
        <f>_xlfn.IFNA(VLOOKUP(D21,รายการ!$A$2:$B$11,2,FALSE),"")</f>
        <v/>
      </c>
      <c r="H21" s="7"/>
      <c r="I21" s="198"/>
      <c r="J21" s="196"/>
      <c r="K21" s="196"/>
      <c r="L21" s="196"/>
    </row>
    <row r="22" spans="1:12" x14ac:dyDescent="0.3">
      <c r="A22" s="11">
        <f t="shared" si="0"/>
        <v>21</v>
      </c>
      <c r="B22" s="7"/>
      <c r="C22" s="8"/>
      <c r="D22" s="7"/>
      <c r="E22" s="9"/>
      <c r="F22" s="9"/>
      <c r="G22" s="14" t="str">
        <f>_xlfn.IFNA(VLOOKUP(D22,รายการ!$A$2:$B$11,2,FALSE),"")</f>
        <v/>
      </c>
      <c r="H22" s="7"/>
      <c r="I22" s="198"/>
      <c r="J22" s="196"/>
      <c r="K22" s="196"/>
      <c r="L22" s="196"/>
    </row>
    <row r="23" spans="1:12" x14ac:dyDescent="0.3">
      <c r="A23" s="11">
        <f t="shared" si="0"/>
        <v>22</v>
      </c>
      <c r="B23" s="7"/>
      <c r="C23" s="8"/>
      <c r="D23" s="7"/>
      <c r="E23" s="9"/>
      <c r="F23" s="9"/>
      <c r="G23" s="14" t="str">
        <f>_xlfn.IFNA(VLOOKUP(D23,รายการ!$A$2:$B$11,2,FALSE),"")</f>
        <v/>
      </c>
      <c r="H23" s="7"/>
      <c r="I23" s="198"/>
      <c r="J23" s="196"/>
      <c r="K23" s="196"/>
      <c r="L23" s="196"/>
    </row>
    <row r="24" spans="1:12" x14ac:dyDescent="0.3">
      <c r="A24" s="11">
        <f t="shared" si="0"/>
        <v>23</v>
      </c>
      <c r="B24" s="7"/>
      <c r="C24" s="8"/>
      <c r="D24" s="7"/>
      <c r="E24" s="9"/>
      <c r="F24" s="9"/>
      <c r="G24" s="14" t="str">
        <f>_xlfn.IFNA(VLOOKUP(D24,รายการ!$A$2:$B$11,2,FALSE),"")</f>
        <v/>
      </c>
      <c r="H24" s="7"/>
      <c r="I24" s="198"/>
      <c r="J24" s="196"/>
      <c r="K24" s="196"/>
      <c r="L24" s="196"/>
    </row>
    <row r="25" spans="1:12" x14ac:dyDescent="0.3">
      <c r="A25" s="11">
        <f t="shared" si="0"/>
        <v>24</v>
      </c>
      <c r="B25" s="7"/>
      <c r="C25" s="8"/>
      <c r="D25" s="7"/>
      <c r="E25" s="9"/>
      <c r="F25" s="9"/>
      <c r="G25" s="14" t="str">
        <f>_xlfn.IFNA(VLOOKUP(D25,รายการ!$A$2:$B$11,2,FALSE),"")</f>
        <v/>
      </c>
      <c r="H25" s="7"/>
      <c r="I25" s="198"/>
      <c r="J25" s="196"/>
      <c r="K25" s="196"/>
      <c r="L25" s="196"/>
    </row>
    <row r="26" spans="1:12" x14ac:dyDescent="0.3">
      <c r="A26" s="11">
        <f t="shared" si="0"/>
        <v>25</v>
      </c>
      <c r="B26" s="7"/>
      <c r="C26" s="8"/>
      <c r="D26" s="7"/>
      <c r="E26" s="9"/>
      <c r="F26" s="9"/>
      <c r="G26" s="14" t="str">
        <f>_xlfn.IFNA(VLOOKUP(D26,รายการ!$A$2:$B$11,2,FALSE),"")</f>
        <v/>
      </c>
      <c r="H26" s="7"/>
      <c r="I26" s="198"/>
      <c r="J26" s="196"/>
      <c r="K26" s="196"/>
      <c r="L26" s="196"/>
    </row>
    <row r="27" spans="1:12" x14ac:dyDescent="0.3">
      <c r="A27" s="11">
        <f t="shared" si="0"/>
        <v>26</v>
      </c>
      <c r="B27" s="7"/>
      <c r="C27" s="8"/>
      <c r="D27" s="7"/>
      <c r="E27" s="9"/>
      <c r="F27" s="9"/>
      <c r="G27" s="14" t="str">
        <f>_xlfn.IFNA(VLOOKUP(D27,รายการ!$A$2:$B$11,2,FALSE),"")</f>
        <v/>
      </c>
      <c r="H27" s="7"/>
      <c r="I27" s="198"/>
      <c r="J27" s="196"/>
      <c r="K27" s="196"/>
      <c r="L27" s="196"/>
    </row>
    <row r="28" spans="1:12" x14ac:dyDescent="0.3">
      <c r="A28" s="11">
        <f t="shared" si="0"/>
        <v>27</v>
      </c>
      <c r="B28" s="7"/>
      <c r="C28" s="8"/>
      <c r="D28" s="7"/>
      <c r="E28" s="9"/>
      <c r="F28" s="9"/>
      <c r="G28" s="14" t="str">
        <f>_xlfn.IFNA(VLOOKUP(D28,รายการ!$A$2:$B$11,2,FALSE),"")</f>
        <v/>
      </c>
      <c r="H28" s="7"/>
      <c r="I28" s="198"/>
      <c r="J28" s="196"/>
      <c r="K28" s="196"/>
      <c r="L28" s="196"/>
    </row>
    <row r="29" spans="1:12" x14ac:dyDescent="0.3">
      <c r="A29" s="11">
        <f t="shared" si="0"/>
        <v>28</v>
      </c>
      <c r="B29" s="7"/>
      <c r="C29" s="8"/>
      <c r="D29" s="7"/>
      <c r="E29" s="9"/>
      <c r="F29" s="9"/>
      <c r="G29" s="14" t="str">
        <f>_xlfn.IFNA(VLOOKUP(D29,รายการ!$A$2:$B$11,2,FALSE),"")</f>
        <v/>
      </c>
      <c r="H29" s="7"/>
      <c r="I29" s="198"/>
      <c r="J29" s="196"/>
      <c r="K29" s="196"/>
      <c r="L29" s="196"/>
    </row>
    <row r="30" spans="1:12" x14ac:dyDescent="0.3">
      <c r="A30" s="11">
        <f t="shared" si="0"/>
        <v>29</v>
      </c>
      <c r="B30" s="7"/>
      <c r="C30" s="8"/>
      <c r="D30" s="7"/>
      <c r="E30" s="9"/>
      <c r="F30" s="9"/>
      <c r="G30" s="14" t="str">
        <f>_xlfn.IFNA(VLOOKUP(D30,รายการ!$A$2:$B$11,2,FALSE),"")</f>
        <v/>
      </c>
      <c r="H30" s="7"/>
      <c r="I30" s="198"/>
      <c r="J30" s="196"/>
      <c r="K30" s="196"/>
      <c r="L30" s="196"/>
    </row>
    <row r="31" spans="1:12" x14ac:dyDescent="0.3">
      <c r="A31" s="11">
        <f t="shared" si="0"/>
        <v>30</v>
      </c>
      <c r="B31" s="7"/>
      <c r="C31" s="8"/>
      <c r="D31" s="7"/>
      <c r="E31" s="9"/>
      <c r="F31" s="9"/>
      <c r="G31" s="14" t="str">
        <f>_xlfn.IFNA(VLOOKUP(D31,รายการ!$A$2:$B$11,2,FALSE),"")</f>
        <v/>
      </c>
      <c r="H31" s="7"/>
      <c r="I31" s="198"/>
      <c r="J31" s="196"/>
      <c r="K31" s="196"/>
      <c r="L31" s="196"/>
    </row>
    <row r="32" spans="1:12" x14ac:dyDescent="0.3">
      <c r="A32" s="11">
        <f t="shared" si="0"/>
        <v>31</v>
      </c>
      <c r="B32" s="7"/>
      <c r="C32" s="8"/>
      <c r="D32" s="7"/>
      <c r="E32" s="9"/>
      <c r="F32" s="9"/>
      <c r="G32" s="14" t="str">
        <f>_xlfn.IFNA(VLOOKUP(D32,รายการ!$A$2:$B$11,2,FALSE),"")</f>
        <v/>
      </c>
      <c r="H32" s="7"/>
      <c r="I32" s="198"/>
      <c r="J32" s="196"/>
      <c r="K32" s="196"/>
      <c r="L32" s="196"/>
    </row>
    <row r="33" spans="1:12" x14ac:dyDescent="0.3">
      <c r="A33" s="11">
        <f t="shared" si="0"/>
        <v>32</v>
      </c>
      <c r="B33" s="7"/>
      <c r="C33" s="8"/>
      <c r="D33" s="7"/>
      <c r="E33" s="9"/>
      <c r="F33" s="9"/>
      <c r="G33" s="14" t="str">
        <f>_xlfn.IFNA(VLOOKUP(D33,รายการ!$A$2:$B$11,2,FALSE),"")</f>
        <v/>
      </c>
      <c r="H33" s="7"/>
      <c r="I33" s="198"/>
      <c r="J33" s="196"/>
      <c r="K33" s="196"/>
      <c r="L33" s="196"/>
    </row>
    <row r="34" spans="1:12" x14ac:dyDescent="0.3">
      <c r="A34" s="11">
        <f t="shared" si="0"/>
        <v>33</v>
      </c>
      <c r="B34" s="7"/>
      <c r="C34" s="8"/>
      <c r="D34" s="7"/>
      <c r="E34" s="9"/>
      <c r="F34" s="9"/>
      <c r="G34" s="14" t="str">
        <f>_xlfn.IFNA(VLOOKUP(D34,รายการ!$A$2:$B$11,2,FALSE),"")</f>
        <v/>
      </c>
      <c r="H34" s="7"/>
      <c r="I34" s="198"/>
      <c r="J34" s="196"/>
      <c r="K34" s="196"/>
      <c r="L34" s="196"/>
    </row>
    <row r="35" spans="1:12" x14ac:dyDescent="0.3">
      <c r="A35" s="11">
        <f t="shared" si="0"/>
        <v>34</v>
      </c>
      <c r="B35" s="7"/>
      <c r="C35" s="8"/>
      <c r="D35" s="7"/>
      <c r="E35" s="9"/>
      <c r="F35" s="9"/>
      <c r="G35" s="14" t="str">
        <f>_xlfn.IFNA(VLOOKUP(D35,รายการ!$A$2:$B$11,2,FALSE),"")</f>
        <v/>
      </c>
      <c r="H35" s="7"/>
      <c r="I35" s="198"/>
      <c r="J35" s="196"/>
      <c r="K35" s="196"/>
      <c r="L35" s="196"/>
    </row>
    <row r="36" spans="1:12" x14ac:dyDescent="0.3">
      <c r="A36" s="11">
        <f t="shared" si="0"/>
        <v>35</v>
      </c>
      <c r="B36" s="7"/>
      <c r="C36" s="8"/>
      <c r="D36" s="7"/>
      <c r="E36" s="9"/>
      <c r="F36" s="9"/>
      <c r="G36" s="14" t="str">
        <f>_xlfn.IFNA(VLOOKUP(D36,รายการ!$A$2:$B$11,2,FALSE),"")</f>
        <v/>
      </c>
      <c r="H36" s="7"/>
      <c r="I36" s="198"/>
      <c r="J36" s="196"/>
      <c r="K36" s="196"/>
      <c r="L36" s="196"/>
    </row>
    <row r="37" spans="1:12" x14ac:dyDescent="0.3">
      <c r="A37" s="11">
        <f t="shared" si="0"/>
        <v>36</v>
      </c>
      <c r="B37" s="7"/>
      <c r="C37" s="8"/>
      <c r="D37" s="7"/>
      <c r="E37" s="9"/>
      <c r="F37" s="9"/>
      <c r="G37" s="14" t="str">
        <f>_xlfn.IFNA(VLOOKUP(D37,รายการ!$A$2:$B$11,2,FALSE),"")</f>
        <v/>
      </c>
      <c r="H37" s="7"/>
      <c r="I37" s="198"/>
      <c r="J37" s="196"/>
      <c r="K37" s="196"/>
      <c r="L37" s="196"/>
    </row>
    <row r="38" spans="1:12" x14ac:dyDescent="0.3">
      <c r="A38" s="11">
        <f t="shared" si="0"/>
        <v>37</v>
      </c>
      <c r="B38" s="7"/>
      <c r="C38" s="8"/>
      <c r="D38" s="7"/>
      <c r="E38" s="9"/>
      <c r="F38" s="9"/>
      <c r="G38" s="14" t="str">
        <f>_xlfn.IFNA(VLOOKUP(D38,รายการ!$A$2:$B$11,2,FALSE),"")</f>
        <v/>
      </c>
      <c r="H38" s="7"/>
      <c r="I38" s="198"/>
      <c r="J38" s="196"/>
      <c r="K38" s="196"/>
      <c r="L38" s="196"/>
    </row>
    <row r="39" spans="1:12" x14ac:dyDescent="0.3">
      <c r="A39" s="11">
        <f t="shared" si="0"/>
        <v>38</v>
      </c>
      <c r="B39" s="7"/>
      <c r="C39" s="8"/>
      <c r="D39" s="7"/>
      <c r="E39" s="9"/>
      <c r="F39" s="9"/>
      <c r="G39" s="14" t="str">
        <f>_xlfn.IFNA(VLOOKUP(D39,รายการ!$A$2:$B$11,2,FALSE),"")</f>
        <v/>
      </c>
      <c r="H39" s="7"/>
      <c r="I39" s="198"/>
      <c r="J39" s="196"/>
      <c r="K39" s="196"/>
      <c r="L39" s="196"/>
    </row>
    <row r="40" spans="1:12" x14ac:dyDescent="0.3">
      <c r="A40" s="11">
        <f t="shared" si="0"/>
        <v>39</v>
      </c>
      <c r="B40" s="7"/>
      <c r="C40" s="8"/>
      <c r="D40" s="7"/>
      <c r="E40" s="9"/>
      <c r="F40" s="9"/>
      <c r="G40" s="14" t="str">
        <f>_xlfn.IFNA(VLOOKUP(D40,รายการ!$A$2:$B$11,2,FALSE),"")</f>
        <v/>
      </c>
      <c r="H40" s="7"/>
      <c r="I40" s="198"/>
      <c r="J40" s="196"/>
      <c r="K40" s="196"/>
      <c r="L40" s="196"/>
    </row>
    <row r="41" spans="1:12" x14ac:dyDescent="0.3">
      <c r="A41" s="11">
        <f t="shared" si="0"/>
        <v>40</v>
      </c>
      <c r="B41" s="7"/>
      <c r="C41" s="8"/>
      <c r="D41" s="7"/>
      <c r="E41" s="9"/>
      <c r="F41" s="9"/>
      <c r="G41" s="14" t="str">
        <f>_xlfn.IFNA(VLOOKUP(D41,รายการ!$A$2:$B$11,2,FALSE),"")</f>
        <v/>
      </c>
      <c r="H41" s="7"/>
      <c r="I41" s="198"/>
      <c r="J41" s="196"/>
      <c r="K41" s="196"/>
      <c r="L41" s="196"/>
    </row>
    <row r="42" spans="1:12" x14ac:dyDescent="0.3">
      <c r="A42" s="11">
        <f t="shared" si="0"/>
        <v>41</v>
      </c>
      <c r="B42" s="7"/>
      <c r="C42" s="8"/>
      <c r="D42" s="7"/>
      <c r="E42" s="9"/>
      <c r="F42" s="9"/>
      <c r="G42" s="14" t="str">
        <f>_xlfn.IFNA(VLOOKUP(D42,รายการ!$A$2:$B$11,2,FALSE),"")</f>
        <v/>
      </c>
      <c r="H42" s="7"/>
      <c r="I42" s="198"/>
      <c r="J42" s="196"/>
      <c r="K42" s="196"/>
      <c r="L42" s="196"/>
    </row>
    <row r="43" spans="1:12" x14ac:dyDescent="0.3">
      <c r="A43" s="11">
        <f t="shared" si="0"/>
        <v>42</v>
      </c>
      <c r="B43" s="7"/>
      <c r="C43" s="8"/>
      <c r="D43" s="7"/>
      <c r="E43" s="9"/>
      <c r="F43" s="9"/>
      <c r="G43" s="14" t="str">
        <f>_xlfn.IFNA(VLOOKUP(D43,รายการ!$A$2:$B$11,2,FALSE),"")</f>
        <v/>
      </c>
      <c r="H43" s="7"/>
      <c r="I43" s="198"/>
      <c r="J43" s="196"/>
      <c r="K43" s="196"/>
      <c r="L43" s="196"/>
    </row>
    <row r="44" spans="1:12" x14ac:dyDescent="0.3">
      <c r="A44" s="11">
        <f t="shared" si="0"/>
        <v>43</v>
      </c>
      <c r="B44" s="7"/>
      <c r="C44" s="8"/>
      <c r="D44" s="7"/>
      <c r="E44" s="9"/>
      <c r="F44" s="9"/>
      <c r="G44" s="14" t="str">
        <f>_xlfn.IFNA(VLOOKUP(D44,รายการ!$A$2:$B$11,2,FALSE),"")</f>
        <v/>
      </c>
      <c r="H44" s="7"/>
      <c r="I44" s="198"/>
      <c r="J44" s="196"/>
      <c r="K44" s="196"/>
      <c r="L44" s="196"/>
    </row>
    <row r="45" spans="1:12" x14ac:dyDescent="0.3">
      <c r="A45" s="11">
        <f t="shared" si="0"/>
        <v>44</v>
      </c>
      <c r="B45" s="7"/>
      <c r="C45" s="8"/>
      <c r="D45" s="7"/>
      <c r="E45" s="9"/>
      <c r="F45" s="9"/>
      <c r="G45" s="14" t="str">
        <f>_xlfn.IFNA(VLOOKUP(D45,รายการ!$A$2:$B$11,2,FALSE),"")</f>
        <v/>
      </c>
      <c r="H45" s="7"/>
      <c r="I45" s="198"/>
      <c r="J45" s="196"/>
      <c r="K45" s="196"/>
      <c r="L45" s="196"/>
    </row>
    <row r="46" spans="1:12" x14ac:dyDescent="0.3">
      <c r="A46" s="11">
        <f t="shared" si="0"/>
        <v>45</v>
      </c>
      <c r="B46" s="7"/>
      <c r="C46" s="8"/>
      <c r="D46" s="7"/>
      <c r="E46" s="9"/>
      <c r="F46" s="9"/>
      <c r="G46" s="14" t="str">
        <f>_xlfn.IFNA(VLOOKUP(D46,รายการ!$A$2:$B$11,2,FALSE),"")</f>
        <v/>
      </c>
      <c r="H46" s="7"/>
      <c r="I46" s="198"/>
      <c r="J46" s="196"/>
      <c r="K46" s="196"/>
      <c r="L46" s="196"/>
    </row>
    <row r="47" spans="1:12" x14ac:dyDescent="0.3">
      <c r="A47" s="11">
        <f t="shared" si="0"/>
        <v>46</v>
      </c>
      <c r="B47" s="7"/>
      <c r="C47" s="8"/>
      <c r="D47" s="7"/>
      <c r="E47" s="9"/>
      <c r="F47" s="9"/>
      <c r="G47" s="14" t="str">
        <f>_xlfn.IFNA(VLOOKUP(D47,รายการ!$A$2:$B$11,2,FALSE),"")</f>
        <v/>
      </c>
      <c r="H47" s="7"/>
      <c r="I47" s="198"/>
      <c r="J47" s="196"/>
      <c r="K47" s="196"/>
      <c r="L47" s="196"/>
    </row>
    <row r="48" spans="1:12" x14ac:dyDescent="0.3">
      <c r="A48" s="11">
        <f t="shared" si="0"/>
        <v>47</v>
      </c>
      <c r="B48" s="7"/>
      <c r="C48" s="8"/>
      <c r="D48" s="7"/>
      <c r="E48" s="9"/>
      <c r="F48" s="9"/>
      <c r="G48" s="14" t="str">
        <f>_xlfn.IFNA(VLOOKUP(D48,รายการ!$A$2:$B$11,2,FALSE),"")</f>
        <v/>
      </c>
      <c r="H48" s="7"/>
      <c r="I48" s="198"/>
      <c r="J48" s="196"/>
      <c r="K48" s="196"/>
      <c r="L48" s="196"/>
    </row>
    <row r="49" spans="1:12" x14ac:dyDescent="0.3">
      <c r="A49" s="11">
        <f t="shared" si="0"/>
        <v>48</v>
      </c>
      <c r="B49" s="7"/>
      <c r="C49" s="8"/>
      <c r="D49" s="7"/>
      <c r="E49" s="9"/>
      <c r="F49" s="9"/>
      <c r="G49" s="14" t="str">
        <f>_xlfn.IFNA(VLOOKUP(D49,รายการ!$A$2:$B$11,2,FALSE),"")</f>
        <v/>
      </c>
      <c r="H49" s="7"/>
      <c r="I49" s="198"/>
      <c r="J49" s="196"/>
      <c r="K49" s="196"/>
      <c r="L49" s="196"/>
    </row>
    <row r="50" spans="1:12" x14ac:dyDescent="0.3">
      <c r="A50" s="11">
        <f t="shared" si="0"/>
        <v>49</v>
      </c>
      <c r="B50" s="7"/>
      <c r="C50" s="8"/>
      <c r="D50" s="7"/>
      <c r="E50" s="9"/>
      <c r="F50" s="9"/>
      <c r="G50" s="14" t="str">
        <f>_xlfn.IFNA(VLOOKUP(D50,รายการ!$A$2:$B$11,2,FALSE),"")</f>
        <v/>
      </c>
      <c r="H50" s="7"/>
      <c r="I50" s="198"/>
      <c r="J50" s="196"/>
      <c r="K50" s="196"/>
      <c r="L50" s="196"/>
    </row>
    <row r="51" spans="1:12" x14ac:dyDescent="0.3">
      <c r="A51" s="11">
        <f t="shared" si="0"/>
        <v>50</v>
      </c>
      <c r="B51" s="7"/>
      <c r="C51" s="8"/>
      <c r="D51" s="7"/>
      <c r="E51" s="9"/>
      <c r="F51" s="9"/>
      <c r="G51" s="14" t="str">
        <f>_xlfn.IFNA(VLOOKUP(D51,รายการ!$A$2:$B$11,2,FALSE),"")</f>
        <v/>
      </c>
      <c r="H51" s="7"/>
      <c r="I51" s="198"/>
      <c r="J51" s="196"/>
      <c r="K51" s="196"/>
      <c r="L51" s="196"/>
    </row>
    <row r="52" spans="1:12" x14ac:dyDescent="0.3">
      <c r="A52" s="11">
        <f t="shared" si="0"/>
        <v>51</v>
      </c>
      <c r="B52" s="7"/>
      <c r="C52" s="8"/>
      <c r="D52" s="7"/>
      <c r="E52" s="9"/>
      <c r="F52" s="9"/>
      <c r="G52" s="14" t="str">
        <f>_xlfn.IFNA(VLOOKUP(D52,รายการ!$A$2:$B$11,2,FALSE),"")</f>
        <v/>
      </c>
      <c r="H52" s="7"/>
      <c r="I52" s="198"/>
      <c r="J52" s="196"/>
      <c r="K52" s="196"/>
      <c r="L52" s="196"/>
    </row>
    <row r="53" spans="1:12" x14ac:dyDescent="0.3">
      <c r="A53" s="11">
        <f t="shared" si="0"/>
        <v>52</v>
      </c>
      <c r="B53" s="7"/>
      <c r="C53" s="8"/>
      <c r="D53" s="7"/>
      <c r="E53" s="9"/>
      <c r="F53" s="9"/>
      <c r="G53" s="14" t="str">
        <f>_xlfn.IFNA(VLOOKUP(D53,รายการ!$A$2:$B$11,2,FALSE),"")</f>
        <v/>
      </c>
      <c r="H53" s="7"/>
      <c r="I53" s="198"/>
      <c r="J53" s="196"/>
      <c r="K53" s="196"/>
      <c r="L53" s="196"/>
    </row>
    <row r="54" spans="1:12" x14ac:dyDescent="0.3">
      <c r="A54" s="11">
        <f t="shared" si="0"/>
        <v>53</v>
      </c>
      <c r="B54" s="7"/>
      <c r="C54" s="8"/>
      <c r="D54" s="7"/>
      <c r="E54" s="9"/>
      <c r="F54" s="9"/>
      <c r="G54" s="14" t="str">
        <f>_xlfn.IFNA(VLOOKUP(D54,รายการ!$A$2:$B$11,2,FALSE),"")</f>
        <v/>
      </c>
      <c r="H54" s="7"/>
      <c r="I54" s="198"/>
      <c r="J54" s="196"/>
      <c r="K54" s="196"/>
      <c r="L54" s="196"/>
    </row>
    <row r="55" spans="1:12" x14ac:dyDescent="0.3">
      <c r="A55" s="11">
        <f t="shared" si="0"/>
        <v>54</v>
      </c>
      <c r="B55" s="7"/>
      <c r="C55" s="8"/>
      <c r="D55" s="7"/>
      <c r="E55" s="9"/>
      <c r="F55" s="9"/>
      <c r="G55" s="14" t="str">
        <f>_xlfn.IFNA(VLOOKUP(D55,รายการ!$A$2:$B$11,2,FALSE),"")</f>
        <v/>
      </c>
      <c r="H55" s="7"/>
      <c r="I55" s="198"/>
      <c r="J55" s="196"/>
      <c r="K55" s="196"/>
      <c r="L55" s="196"/>
    </row>
    <row r="56" spans="1:12" x14ac:dyDescent="0.3">
      <c r="A56" s="11">
        <f t="shared" si="0"/>
        <v>55</v>
      </c>
      <c r="B56" s="7"/>
      <c r="C56" s="8"/>
      <c r="D56" s="7"/>
      <c r="E56" s="9"/>
      <c r="F56" s="9"/>
      <c r="G56" s="14" t="str">
        <f>_xlfn.IFNA(VLOOKUP(D56,รายการ!$A$2:$B$11,2,FALSE),"")</f>
        <v/>
      </c>
      <c r="H56" s="7"/>
      <c r="I56" s="198"/>
      <c r="J56" s="196"/>
      <c r="K56" s="196"/>
      <c r="L56" s="196"/>
    </row>
    <row r="57" spans="1:12" x14ac:dyDescent="0.3">
      <c r="A57" s="11">
        <f t="shared" si="0"/>
        <v>56</v>
      </c>
      <c r="B57" s="7"/>
      <c r="C57" s="8"/>
      <c r="D57" s="7"/>
      <c r="E57" s="9"/>
      <c r="F57" s="9"/>
      <c r="G57" s="14" t="str">
        <f>_xlfn.IFNA(VLOOKUP(D57,รายการ!$A$2:$B$11,2,FALSE),"")</f>
        <v/>
      </c>
      <c r="H57" s="7"/>
      <c r="I57" s="198"/>
      <c r="J57" s="196"/>
      <c r="K57" s="196"/>
      <c r="L57" s="196"/>
    </row>
    <row r="58" spans="1:12" x14ac:dyDescent="0.3">
      <c r="A58" s="11">
        <f t="shared" si="0"/>
        <v>57</v>
      </c>
      <c r="B58" s="7"/>
      <c r="C58" s="8"/>
      <c r="D58" s="7"/>
      <c r="E58" s="9"/>
      <c r="F58" s="9"/>
      <c r="G58" s="14" t="str">
        <f>_xlfn.IFNA(VLOOKUP(D58,รายการ!$A$2:$B$11,2,FALSE),"")</f>
        <v/>
      </c>
      <c r="H58" s="7"/>
      <c r="I58" s="198"/>
      <c r="J58" s="196"/>
      <c r="K58" s="196"/>
      <c r="L58" s="196"/>
    </row>
    <row r="59" spans="1:12" x14ac:dyDescent="0.3">
      <c r="A59" s="11">
        <f t="shared" si="0"/>
        <v>58</v>
      </c>
      <c r="B59" s="7"/>
      <c r="C59" s="8"/>
      <c r="D59" s="7"/>
      <c r="E59" s="9"/>
      <c r="F59" s="9"/>
      <c r="G59" s="14" t="str">
        <f>_xlfn.IFNA(VLOOKUP(D59,รายการ!$A$2:$B$11,2,FALSE),"")</f>
        <v/>
      </c>
      <c r="H59" s="7"/>
      <c r="I59" s="198"/>
      <c r="J59" s="196"/>
      <c r="K59" s="196"/>
      <c r="L59" s="196"/>
    </row>
    <row r="60" spans="1:12" x14ac:dyDescent="0.3">
      <c r="A60" s="11">
        <f t="shared" si="0"/>
        <v>59</v>
      </c>
      <c r="B60" s="7"/>
      <c r="C60" s="8"/>
      <c r="D60" s="7"/>
      <c r="E60" s="9"/>
      <c r="F60" s="9"/>
      <c r="G60" s="14" t="str">
        <f>_xlfn.IFNA(VLOOKUP(D60,รายการ!$A$2:$B$11,2,FALSE),"")</f>
        <v/>
      </c>
      <c r="H60" s="7"/>
      <c r="I60" s="198"/>
      <c r="J60" s="196"/>
      <c r="K60" s="196"/>
      <c r="L60" s="196"/>
    </row>
    <row r="61" spans="1:12" x14ac:dyDescent="0.3">
      <c r="A61" s="11">
        <f t="shared" si="0"/>
        <v>60</v>
      </c>
      <c r="B61" s="7"/>
      <c r="C61" s="8"/>
      <c r="D61" s="7"/>
      <c r="E61" s="9"/>
      <c r="F61" s="9"/>
      <c r="G61" s="14" t="str">
        <f>_xlfn.IFNA(VLOOKUP(D61,รายการ!$A$2:$B$11,2,FALSE),"")</f>
        <v/>
      </c>
      <c r="H61" s="7"/>
      <c r="I61" s="198"/>
      <c r="J61" s="196"/>
      <c r="K61" s="196"/>
      <c r="L61" s="196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G2:G61">
    <cfRule type="cellIs" dxfId="350" priority="2" operator="equal">
      <formula>"หญิง"</formula>
    </cfRule>
    <cfRule type="cellIs" dxfId="349" priority="3" operator="equal">
      <formula>"ชาย"</formula>
    </cfRule>
  </conditionalFormatting>
  <conditionalFormatting sqref="B2:B61">
    <cfRule type="duplicateValues" dxfId="348" priority="1"/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29EEE9D-160B-4844-8928-7B30A63E3956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D9A543D5-8433-4E06-B0EB-B2D55A614B12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6F7ABE73-AE79-492B-ADA0-5B05B151B26E}">
          <x14:formula1>
            <xm:f>รายการ!$K$2:$K$36</xm:f>
          </x14:formula1>
          <xm:sqref>K1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74197-B02A-4D85-B1A4-A37E58702E71}">
  <dimension ref="A1:AC35"/>
  <sheetViews>
    <sheetView workbookViewId="0">
      <selection activeCell="B11" sqref="B11"/>
    </sheetView>
  </sheetViews>
  <sheetFormatPr defaultColWidth="5.625" defaultRowHeight="18.75" x14ac:dyDescent="0.3"/>
  <cols>
    <col min="1" max="1" width="4.375" style="1" customWidth="1"/>
    <col min="2" max="2" width="21.625" style="1" customWidth="1"/>
    <col min="3" max="22" width="4.125" style="1" customWidth="1"/>
    <col min="23" max="26" width="5.625" style="1" customWidth="1"/>
    <col min="27" max="27" width="8.625" style="1" customWidth="1"/>
    <col min="28" max="28" width="23.75" style="1" customWidth="1"/>
    <col min="29" max="29" width="9.75" style="1" customWidth="1"/>
    <col min="30" max="16384" width="5.625" style="1"/>
  </cols>
  <sheetData>
    <row r="1" spans="1:29" ht="24" customHeight="1" x14ac:dyDescent="0.3">
      <c r="A1" s="162"/>
      <c r="B1" s="160"/>
      <c r="C1" s="466" t="str">
        <f>"ผลการเรียนวิชา " &amp; ตั้งค่าปพ5!I12 &amp; " ภาคเรียนที่ 1 ปีการศึกษา " &amp; ตั้งค่าปพ5!I3</f>
        <v>ผลการเรียนวิชา ประวัติศาสตร์ 6 ภาคเรียนที่ 1 ปีการศึกษา 2565</v>
      </c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8"/>
      <c r="P1" s="466" t="str">
        <f>C1</f>
        <v>ผลการเรียนวิชา ประวัติศาสตร์ 6 ภาคเรียนที่ 1 ปีการศึกษา 2565</v>
      </c>
      <c r="Q1" s="467"/>
      <c r="R1" s="467"/>
      <c r="S1" s="467"/>
      <c r="T1" s="467"/>
      <c r="U1" s="467"/>
      <c r="V1" s="467"/>
      <c r="W1" s="467"/>
      <c r="X1" s="467"/>
      <c r="Y1" s="467"/>
      <c r="Z1" s="468"/>
      <c r="AA1" s="210" t="s">
        <v>239</v>
      </c>
      <c r="AB1" s="204" t="s">
        <v>243</v>
      </c>
      <c r="AC1" s="211" t="str">
        <f>_xlfn.IFNA(IF(VLOOKUP(AB1,รายการ!$K$1:$L$36,2,FALSE)="","",HYPERLINK("#" &amp; VLOOKUP(AB1,รายการ!$K$1:$L$36,2,FALSE)  &amp; "","คลิก")),"")</f>
        <v>คลิก</v>
      </c>
    </row>
    <row r="2" spans="1:29" ht="21" customHeight="1" x14ac:dyDescent="0.3">
      <c r="A2" s="469" t="s">
        <v>40</v>
      </c>
      <c r="B2" s="470" t="s">
        <v>62</v>
      </c>
      <c r="C2" s="462" t="s">
        <v>154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3" t="str">
        <f>C2</f>
        <v>การเก็บคะแนนระหว่างภาค</v>
      </c>
      <c r="Q2" s="464"/>
      <c r="R2" s="464"/>
      <c r="S2" s="464"/>
      <c r="T2" s="464"/>
      <c r="U2" s="464"/>
      <c r="V2" s="465"/>
      <c r="W2" s="471" t="s">
        <v>156</v>
      </c>
      <c r="X2" s="471" t="s">
        <v>157</v>
      </c>
      <c r="Y2" s="471" t="s">
        <v>158</v>
      </c>
      <c r="Z2" s="471" t="s">
        <v>159</v>
      </c>
      <c r="AA2" s="206" t="s">
        <v>320</v>
      </c>
      <c r="AB2" s="205">
        <v>1</v>
      </c>
      <c r="AC2" s="207"/>
    </row>
    <row r="3" spans="1:29" ht="21" customHeight="1" x14ac:dyDescent="0.3">
      <c r="A3" s="469"/>
      <c r="B3" s="470"/>
      <c r="C3" s="159">
        <v>1</v>
      </c>
      <c r="D3" s="159">
        <f>C3+1</f>
        <v>2</v>
      </c>
      <c r="E3" s="159">
        <f t="shared" ref="E3:V3" si="0">D3+1</f>
        <v>3</v>
      </c>
      <c r="F3" s="159">
        <f t="shared" si="0"/>
        <v>4</v>
      </c>
      <c r="G3" s="159">
        <f t="shared" si="0"/>
        <v>5</v>
      </c>
      <c r="H3" s="159">
        <f t="shared" si="0"/>
        <v>6</v>
      </c>
      <c r="I3" s="159">
        <f t="shared" si="0"/>
        <v>7</v>
      </c>
      <c r="J3" s="159">
        <f t="shared" si="0"/>
        <v>8</v>
      </c>
      <c r="K3" s="159">
        <f t="shared" si="0"/>
        <v>9</v>
      </c>
      <c r="L3" s="159">
        <f t="shared" si="0"/>
        <v>10</v>
      </c>
      <c r="M3" s="159">
        <f t="shared" si="0"/>
        <v>11</v>
      </c>
      <c r="N3" s="159">
        <f t="shared" si="0"/>
        <v>12</v>
      </c>
      <c r="O3" s="159">
        <f t="shared" si="0"/>
        <v>13</v>
      </c>
      <c r="P3" s="159">
        <f t="shared" si="0"/>
        <v>14</v>
      </c>
      <c r="Q3" s="159">
        <f t="shared" si="0"/>
        <v>15</v>
      </c>
      <c r="R3" s="159">
        <f>Q3+1</f>
        <v>16</v>
      </c>
      <c r="S3" s="159">
        <f t="shared" si="0"/>
        <v>17</v>
      </c>
      <c r="T3" s="159">
        <f t="shared" si="0"/>
        <v>18</v>
      </c>
      <c r="U3" s="159">
        <f>T3+1</f>
        <v>19</v>
      </c>
      <c r="V3" s="159">
        <f t="shared" si="0"/>
        <v>20</v>
      </c>
      <c r="W3" s="471"/>
      <c r="X3" s="471"/>
      <c r="Y3" s="471"/>
      <c r="Z3" s="471"/>
      <c r="AA3" s="146"/>
      <c r="AB3" s="146"/>
      <c r="AC3" s="146"/>
    </row>
    <row r="4" spans="1:29" ht="21" customHeight="1" x14ac:dyDescent="0.3">
      <c r="A4" s="469"/>
      <c r="B4" s="470"/>
      <c r="C4" s="159" t="s">
        <v>155</v>
      </c>
      <c r="D4" s="159" t="s">
        <v>155</v>
      </c>
      <c r="E4" s="159" t="s">
        <v>155</v>
      </c>
      <c r="F4" s="159" t="s">
        <v>155</v>
      </c>
      <c r="G4" s="159" t="s">
        <v>155</v>
      </c>
      <c r="H4" s="159" t="s">
        <v>155</v>
      </c>
      <c r="I4" s="159" t="s">
        <v>155</v>
      </c>
      <c r="J4" s="159" t="s">
        <v>155</v>
      </c>
      <c r="K4" s="159" t="s">
        <v>155</v>
      </c>
      <c r="L4" s="159" t="s">
        <v>155</v>
      </c>
      <c r="M4" s="159" t="s">
        <v>155</v>
      </c>
      <c r="N4" s="159" t="s">
        <v>155</v>
      </c>
      <c r="O4" s="159" t="s">
        <v>155</v>
      </c>
      <c r="P4" s="159" t="s">
        <v>155</v>
      </c>
      <c r="Q4" s="159" t="s">
        <v>155</v>
      </c>
      <c r="R4" s="159" t="s">
        <v>155</v>
      </c>
      <c r="S4" s="159" t="s">
        <v>155</v>
      </c>
      <c r="T4" s="159" t="s">
        <v>155</v>
      </c>
      <c r="U4" s="159" t="s">
        <v>155</v>
      </c>
      <c r="V4" s="159" t="s">
        <v>155</v>
      </c>
      <c r="W4" s="471"/>
      <c r="X4" s="471"/>
      <c r="Y4" s="471"/>
      <c r="Z4" s="471"/>
      <c r="AA4" s="146"/>
      <c r="AB4" s="146"/>
      <c r="AC4" s="146"/>
    </row>
    <row r="5" spans="1:29" ht="20.100000000000001" customHeight="1" x14ac:dyDescent="0.3">
      <c r="A5" s="469"/>
      <c r="B5" s="470"/>
      <c r="C5" s="155">
        <f>IF(คะแนนภาคเรียนที่1!D5="","",คะแนนภาคเรียนที่1!D5)</f>
        <v>10</v>
      </c>
      <c r="D5" s="155">
        <f>IF(คะแนนภาคเรียนที่1!E5="","",คะแนนภาคเรียนที่1!E5)</f>
        <v>5</v>
      </c>
      <c r="E5" s="155">
        <f>IF(คะแนนภาคเรียนที่1!F5="","",คะแนนภาคเรียนที่1!F5)</f>
        <v>20</v>
      </c>
      <c r="F5" s="155">
        <f>IF(คะแนนภาคเรียนที่1!G5="","",คะแนนภาคเรียนที่1!G5)</f>
        <v>30</v>
      </c>
      <c r="G5" s="155">
        <f>IF(คะแนนภาคเรียนที่1!H5="","",คะแนนภาคเรียนที่1!H5)</f>
        <v>20</v>
      </c>
      <c r="H5" s="155">
        <f>IF(คะแนนภาคเรียนที่1!I5="","",คะแนนภาคเรียนที่1!I5)</f>
        <v>50</v>
      </c>
      <c r="I5" s="155">
        <f>IF(คะแนนภาคเรียนที่1!J5="","",คะแนนภาคเรียนที่1!J5)</f>
        <v>32</v>
      </c>
      <c r="J5" s="155" t="str">
        <f>IF(คะแนนภาคเรียนที่1!K5="","",คะแนนภาคเรียนที่1!K5)</f>
        <v/>
      </c>
      <c r="K5" s="155" t="str">
        <f>IF(คะแนนภาคเรียนที่1!L5="","",คะแนนภาคเรียนที่1!L5)</f>
        <v/>
      </c>
      <c r="L5" s="155" t="str">
        <f>IF(คะแนนภาคเรียนที่1!M5="","",คะแนนภาคเรียนที่1!M5)</f>
        <v/>
      </c>
      <c r="M5" s="155" t="str">
        <f>IF(คะแนนภาคเรียนที่1!N5="","",คะแนนภาคเรียนที่1!N5)</f>
        <v/>
      </c>
      <c r="N5" s="155" t="str">
        <f>IF(คะแนนภาคเรียนที่1!O5="","",คะแนนภาคเรียนที่1!O5)</f>
        <v/>
      </c>
      <c r="O5" s="155" t="str">
        <f>IF(คะแนนภาคเรียนที่1!P5="","",คะแนนภาคเรียนที่1!P5)</f>
        <v/>
      </c>
      <c r="P5" s="155" t="str">
        <f>IF(คะแนนภาคเรียนที่1!Q5="","",คะแนนภาคเรียนที่1!Q5)</f>
        <v/>
      </c>
      <c r="Q5" s="155" t="str">
        <f>IF(คะแนนภาคเรียนที่1!R5="","",คะแนนภาคเรียนที่1!R5)</f>
        <v/>
      </c>
      <c r="R5" s="155" t="str">
        <f>IF(คะแนนภาคเรียนที่1!S5="","",คะแนนภาคเรียนที่1!S5)</f>
        <v/>
      </c>
      <c r="S5" s="155" t="str">
        <f>IF(คะแนนภาคเรียนที่1!T5="","",คะแนนภาคเรียนที่1!T5)</f>
        <v/>
      </c>
      <c r="T5" s="155" t="str">
        <f>IF(คะแนนภาคเรียนที่1!U5="","",คะแนนภาคเรียนที่1!U5)</f>
        <v/>
      </c>
      <c r="U5" s="155" t="str">
        <f>IF(คะแนนภาคเรียนที่1!V5="","",คะแนนภาคเรียนที่1!V5)</f>
        <v/>
      </c>
      <c r="V5" s="155" t="str">
        <f>IF(คะแนนภาคเรียนที่1!W5="","",คะแนนภาคเรียนที่1!W5)</f>
        <v/>
      </c>
      <c r="W5" s="159">
        <f>IF(ตั้งค่าปพ5!$I$16="","",ตั้งค่าปพ5!$I$16)</f>
        <v>70</v>
      </c>
      <c r="X5" s="159">
        <f>IF(ตั้งค่าปพ5!$I$17="","",ตั้งค่าปพ5!$I$17)</f>
        <v>30</v>
      </c>
      <c r="Y5" s="159">
        <f>SUM(W5:X5)</f>
        <v>100</v>
      </c>
      <c r="Z5" s="471"/>
      <c r="AA5" s="146"/>
      <c r="AB5" s="146"/>
      <c r="AC5" s="146"/>
    </row>
    <row r="6" spans="1:29" ht="20.100000000000001" customHeight="1" x14ac:dyDescent="0.3">
      <c r="A6" s="57">
        <f>IF(AB2="","",IF(AB2=1,1,31))</f>
        <v>1</v>
      </c>
      <c r="B6" s="157" t="str">
        <f>IF($AB$2=1,IF(คะแนนภาคเรียนที่1!$C6="","",คะแนนภาคเรียนที่1!$C6),IF(คะแนนภาคเรียนที่1!$C36="","",คะแนนภาคเรียนที่1!$C36))</f>
        <v>เด็กชายทดสอบ  ทดสอบ</v>
      </c>
      <c r="C6" s="156">
        <f>IF($AB$2=1,IF(คะแนนภาคเรียนที่1!D6="","",คะแนนภาคเรียนที่1!D6),IF(คะแนนภาคเรียนที่1!D36="","",คะแนนภาคเรียนที่1!D36))</f>
        <v>10</v>
      </c>
      <c r="D6" s="156">
        <f>IF($AB$2=1,IF(คะแนนภาคเรียนที่1!E6="","",คะแนนภาคเรียนที่1!E6),IF(คะแนนภาคเรียนที่1!E36="","",คะแนนภาคเรียนที่1!E36))</f>
        <v>5</v>
      </c>
      <c r="E6" s="156">
        <f>IF($AB$2=1,IF(คะแนนภาคเรียนที่1!F6="","",คะแนนภาคเรียนที่1!F6),IF(คะแนนภาคเรียนที่1!F36="","",คะแนนภาคเรียนที่1!F36))</f>
        <v>20</v>
      </c>
      <c r="F6" s="156">
        <f>IF($AB$2=1,IF(คะแนนภาคเรียนที่1!G6="","",คะแนนภาคเรียนที่1!G6),IF(คะแนนภาคเรียนที่1!G36="","",คะแนนภาคเรียนที่1!G36))</f>
        <v>30</v>
      </c>
      <c r="G6" s="156">
        <f>IF($AB$2=1,IF(คะแนนภาคเรียนที่1!H6="","",คะแนนภาคเรียนที่1!H6),IF(คะแนนภาคเรียนที่1!H36="","",คะแนนภาคเรียนที่1!H36))</f>
        <v>20</v>
      </c>
      <c r="H6" s="156">
        <f>IF($AB$2=1,IF(คะแนนภาคเรียนที่1!I6="","",คะแนนภาคเรียนที่1!I6),IF(คะแนนภาคเรียนที่1!I36="","",คะแนนภาคเรียนที่1!I36))</f>
        <v>34</v>
      </c>
      <c r="I6" s="156">
        <f>IF($AB$2=1,IF(คะแนนภาคเรียนที่1!J6="","",คะแนนภาคเรียนที่1!J6),IF(คะแนนภาคเรียนที่1!J36="","",คะแนนภาคเรียนที่1!J36))</f>
        <v>27</v>
      </c>
      <c r="J6" s="156" t="str">
        <f>IF($AB$2=1,IF(คะแนนภาคเรียนที่1!K6="","",คะแนนภาคเรียนที่1!K6),IF(คะแนนภาคเรียนที่1!K36="","",คะแนนภาคเรียนที่1!K36))</f>
        <v/>
      </c>
      <c r="K6" s="156" t="str">
        <f>IF($AB$2=1,IF(คะแนนภาคเรียนที่1!L6="","",คะแนนภาคเรียนที่1!L6),IF(คะแนนภาคเรียนที่1!L36="","",คะแนนภาคเรียนที่1!L36))</f>
        <v/>
      </c>
      <c r="L6" s="156" t="str">
        <f>IF($AB$2=1,IF(คะแนนภาคเรียนที่1!M6="","",คะแนนภาคเรียนที่1!M6),IF(คะแนนภาคเรียนที่1!M36="","",คะแนนภาคเรียนที่1!M36))</f>
        <v/>
      </c>
      <c r="M6" s="156" t="str">
        <f>IF($AB$2=1,IF(คะแนนภาคเรียนที่1!N6="","",คะแนนภาคเรียนที่1!N6),IF(คะแนนภาคเรียนที่1!N36="","",คะแนนภาคเรียนที่1!N36))</f>
        <v/>
      </c>
      <c r="N6" s="156" t="str">
        <f>IF($AB$2=1,IF(คะแนนภาคเรียนที่1!O6="","",คะแนนภาคเรียนที่1!O6),IF(คะแนนภาคเรียนที่1!O36="","",คะแนนภาคเรียนที่1!O36))</f>
        <v/>
      </c>
      <c r="O6" s="156" t="str">
        <f>IF($AB$2=1,IF(คะแนนภาคเรียนที่1!P6="","",คะแนนภาคเรียนที่1!P6),IF(คะแนนภาคเรียนที่1!P36="","",คะแนนภาคเรียนที่1!P36))</f>
        <v/>
      </c>
      <c r="P6" s="156" t="str">
        <f>IF($AB$2=1,IF(คะแนนภาคเรียนที่1!Q6="","",คะแนนภาคเรียนที่1!Q6),IF(คะแนนภาคเรียนที่1!Q36="","",คะแนนภาคเรียนที่1!Q36))</f>
        <v/>
      </c>
      <c r="Q6" s="156" t="str">
        <f>IF($AB$2=1,IF(คะแนนภาคเรียนที่1!R6="","",คะแนนภาคเรียนที่1!R6),IF(คะแนนภาคเรียนที่1!R36="","",คะแนนภาคเรียนที่1!R36))</f>
        <v/>
      </c>
      <c r="R6" s="156" t="str">
        <f>IF($AB$2=1,IF(คะแนนภาคเรียนที่1!S6="","",คะแนนภาคเรียนที่1!S6),IF(คะแนนภาคเรียนที่1!S36="","",คะแนนภาคเรียนที่1!S36))</f>
        <v/>
      </c>
      <c r="S6" s="156" t="str">
        <f>IF($AB$2=1,IF(คะแนนภาคเรียนที่1!T6="","",คะแนนภาคเรียนที่1!T6),IF(คะแนนภาคเรียนที่1!T36="","",คะแนนภาคเรียนที่1!T36))</f>
        <v/>
      </c>
      <c r="T6" s="156" t="str">
        <f>IF($AB$2=1,IF(คะแนนภาคเรียนที่1!U6="","",คะแนนภาคเรียนที่1!U6),IF(คะแนนภาคเรียนที่1!U36="","",คะแนนภาคเรียนที่1!U36))</f>
        <v/>
      </c>
      <c r="U6" s="156" t="str">
        <f>IF($AB$2=1,IF(คะแนนภาคเรียนที่1!V6="","",คะแนนภาคเรียนที่1!V6),IF(คะแนนภาคเรียนที่1!V36="","",คะแนนภาคเรียนที่1!V36))</f>
        <v/>
      </c>
      <c r="V6" s="156" t="str">
        <f>IF($AB$2=1,IF(คะแนนภาคเรียนที่1!W6="","",คะแนนภาคเรียนที่1!W6),IF(คะแนนภาคเรียนที่1!W36="","",คะแนนภาคเรียนที่1!W36))</f>
        <v/>
      </c>
      <c r="W6" s="158">
        <f>IF($AB$2=1,IF(คะแนนภาคเรียนที่1!X6="","",คะแนนภาคเรียนที่1!X6),IF(คะแนนภาคเรียนที่1!X36="","",คะแนนภาคเรียนที่1!X36))</f>
        <v>61.197604790419163</v>
      </c>
      <c r="X6" s="158">
        <f>IF($AB$2=1,IF(คะแนนภาคเรียนที่1!Y6="","",คะแนนภาคเรียนที่1!Y6),IF(คะแนนภาคเรียนที่1!Y36="","",คะแนนภาคเรียนที่1!Y36))</f>
        <v>14.5</v>
      </c>
      <c r="Y6" s="158">
        <f>IF($AB$2=1,IF(คะแนนภาคเรียนที่1!Z6="","",คะแนนภาคเรียนที่1!Z6),IF(คะแนนภาคเรียนที่1!Z36="","",คะแนนภาคเรียนที่1!Z36))</f>
        <v>75.697604790419163</v>
      </c>
      <c r="Z6" s="161">
        <f>IF($AB$2=1,IF(คะแนนภาคเรียนที่1!AA6="","",คะแนนภาคเรียนที่1!AA6),IF(คะแนนภาคเรียนที่1!AA36="","",คะแนนภาคเรียนที่1!AA36))</f>
        <v>3.5</v>
      </c>
      <c r="AA6" s="146"/>
      <c r="AB6" s="146"/>
      <c r="AC6" s="146"/>
    </row>
    <row r="7" spans="1:29" ht="20.100000000000001" customHeight="1" x14ac:dyDescent="0.3">
      <c r="A7" s="57">
        <f>A6+1</f>
        <v>2</v>
      </c>
      <c r="B7" s="157" t="str">
        <f>IF($AB$2=1,IF(คะแนนภาคเรียนที่1!$C7="","",คะแนนภาคเรียนที่1!$C7),IF(คะแนนภาคเรียนที่1!$C37="","",คะแนนภาคเรียนที่1!$C37))</f>
        <v>เด็กชายทดสอบ  ทดสอบ</v>
      </c>
      <c r="C7" s="156">
        <f>IF($AB$2=1,IF(คะแนนภาคเรียนที่1!D7="","",คะแนนภาคเรียนที่1!D7),IF(คะแนนภาคเรียนที่1!D37="","",คะแนนภาคเรียนที่1!D37))</f>
        <v>6</v>
      </c>
      <c r="D7" s="156">
        <f>IF($AB$2=1,IF(คะแนนภาคเรียนที่1!E7="","",คะแนนภาคเรียนที่1!E7),IF(คะแนนภาคเรียนที่1!E37="","",คะแนนภาคเรียนที่1!E37))</f>
        <v>5</v>
      </c>
      <c r="E7" s="156">
        <f>IF($AB$2=1,IF(คะแนนภาคเรียนที่1!F7="","",คะแนนภาคเรียนที่1!F7),IF(คะแนนภาคเรียนที่1!F37="","",คะแนนภาคเรียนที่1!F37))</f>
        <v>14</v>
      </c>
      <c r="F7" s="156">
        <f>IF($AB$2=1,IF(คะแนนภาคเรียนที่1!G7="","",คะแนนภาคเรียนที่1!G7),IF(คะแนนภาคเรียนที่1!G37="","",คะแนนภาคเรียนที่1!G37))</f>
        <v>24</v>
      </c>
      <c r="G7" s="156">
        <f>IF($AB$2=1,IF(คะแนนภาคเรียนที่1!H7="","",คะแนนภาคเรียนที่1!H7),IF(คะแนนภาคเรียนที่1!H37="","",คะแนนภาคเรียนที่1!H37))</f>
        <v>14</v>
      </c>
      <c r="H7" s="156">
        <f>IF($AB$2=1,IF(คะแนนภาคเรียนที่1!I7="","",คะแนนภาคเรียนที่1!I7),IF(คะแนนภาคเรียนที่1!I37="","",คะแนนภาคเรียนที่1!I37))</f>
        <v>32</v>
      </c>
      <c r="I7" s="156">
        <f>IF($AB$2=1,IF(คะแนนภาคเรียนที่1!J7="","",คะแนนภาคเรียนที่1!J7),IF(คะแนนภาคเรียนที่1!J37="","",คะแนนภาคเรียนที่1!J37))</f>
        <v>13</v>
      </c>
      <c r="J7" s="156" t="str">
        <f>IF($AB$2=1,IF(คะแนนภาคเรียนที่1!K7="","",คะแนนภาคเรียนที่1!K7),IF(คะแนนภาคเรียนที่1!K37="","",คะแนนภาคเรียนที่1!K37))</f>
        <v/>
      </c>
      <c r="K7" s="156" t="str">
        <f>IF($AB$2=1,IF(คะแนนภาคเรียนที่1!L7="","",คะแนนภาคเรียนที่1!L7),IF(คะแนนภาคเรียนที่1!L37="","",คะแนนภาคเรียนที่1!L37))</f>
        <v/>
      </c>
      <c r="L7" s="156" t="str">
        <f>IF($AB$2=1,IF(คะแนนภาคเรียนที่1!M7="","",คะแนนภาคเรียนที่1!M7),IF(คะแนนภาคเรียนที่1!M37="","",คะแนนภาคเรียนที่1!M37))</f>
        <v/>
      </c>
      <c r="M7" s="156" t="str">
        <f>IF($AB$2=1,IF(คะแนนภาคเรียนที่1!N7="","",คะแนนภาคเรียนที่1!N7),IF(คะแนนภาคเรียนที่1!N37="","",คะแนนภาคเรียนที่1!N37))</f>
        <v/>
      </c>
      <c r="N7" s="156" t="str">
        <f>IF($AB$2=1,IF(คะแนนภาคเรียนที่1!O7="","",คะแนนภาคเรียนที่1!O7),IF(คะแนนภาคเรียนที่1!O37="","",คะแนนภาคเรียนที่1!O37))</f>
        <v/>
      </c>
      <c r="O7" s="156" t="str">
        <f>IF($AB$2=1,IF(คะแนนภาคเรียนที่1!P7="","",คะแนนภาคเรียนที่1!P7),IF(คะแนนภาคเรียนที่1!P37="","",คะแนนภาคเรียนที่1!P37))</f>
        <v/>
      </c>
      <c r="P7" s="156" t="str">
        <f>IF($AB$2=1,IF(คะแนนภาคเรียนที่1!Q7="","",คะแนนภาคเรียนที่1!Q7),IF(คะแนนภาคเรียนที่1!Q37="","",คะแนนภาคเรียนที่1!Q37))</f>
        <v/>
      </c>
      <c r="Q7" s="156" t="str">
        <f>IF($AB$2=1,IF(คะแนนภาคเรียนที่1!R7="","",คะแนนภาคเรียนที่1!R7),IF(คะแนนภาคเรียนที่1!R37="","",คะแนนภาคเรียนที่1!R37))</f>
        <v/>
      </c>
      <c r="R7" s="156" t="str">
        <f>IF($AB$2=1,IF(คะแนนภาคเรียนที่1!S7="","",คะแนนภาคเรียนที่1!S7),IF(คะแนนภาคเรียนที่1!S37="","",คะแนนภาคเรียนที่1!S37))</f>
        <v/>
      </c>
      <c r="S7" s="156" t="str">
        <f>IF($AB$2=1,IF(คะแนนภาคเรียนที่1!T7="","",คะแนนภาคเรียนที่1!T7),IF(คะแนนภาคเรียนที่1!T37="","",คะแนนภาคเรียนที่1!T37))</f>
        <v/>
      </c>
      <c r="T7" s="156" t="str">
        <f>IF($AB$2=1,IF(คะแนนภาคเรียนที่1!U7="","",คะแนนภาคเรียนที่1!U7),IF(คะแนนภาคเรียนที่1!U37="","",คะแนนภาคเรียนที่1!U37))</f>
        <v/>
      </c>
      <c r="U7" s="156" t="str">
        <f>IF($AB$2=1,IF(คะแนนภาคเรียนที่1!V7="","",คะแนนภาคเรียนที่1!V7),IF(คะแนนภาคเรียนที่1!V37="","",คะแนนภาคเรียนที่1!V37))</f>
        <v/>
      </c>
      <c r="V7" s="156" t="str">
        <f>IF($AB$2=1,IF(คะแนนภาคเรียนที่1!W7="","",คะแนนภาคเรียนที่1!W7),IF(คะแนนภาคเรียนที่1!W37="","",คะแนนภาคเรียนที่1!W37))</f>
        <v/>
      </c>
      <c r="W7" s="158">
        <f>IF($AB$2=1,IF(คะแนนภาคเรียนที่1!X7="","",คะแนนภาคเรียนที่1!X7),IF(คะแนนภาคเรียนที่1!X37="","",คะแนนภาคเรียนที่1!X37))</f>
        <v>45.269461077844312</v>
      </c>
      <c r="X7" s="158">
        <f>IF($AB$2=1,IF(คะแนนภาคเรียนที่1!Y7="","",คะแนนภาคเรียนที่1!Y7),IF(คะแนนภาคเรียนที่1!Y37="","",คะแนนภาคเรียนที่1!Y37))</f>
        <v>13</v>
      </c>
      <c r="Y7" s="158">
        <f>IF($AB$2=1,IF(คะแนนภาคเรียนที่1!Z7="","",คะแนนภาคเรียนที่1!Z7),IF(คะแนนภาคเรียนที่1!Z37="","",คะแนนภาคเรียนที่1!Z37))</f>
        <v>58.269461077844312</v>
      </c>
      <c r="Z7" s="161">
        <f>IF($AB$2=1,IF(คะแนนภาคเรียนที่1!AA7="","",คะแนนภาคเรียนที่1!AA7),IF(คะแนนภาคเรียนที่1!AA37="","",คะแนนภาคเรียนที่1!AA37))</f>
        <v>1.5</v>
      </c>
      <c r="AA7" s="146"/>
      <c r="AB7" s="146"/>
      <c r="AC7" s="146"/>
    </row>
    <row r="8" spans="1:29" ht="20.100000000000001" customHeight="1" x14ac:dyDescent="0.3">
      <c r="A8" s="200">
        <f t="shared" ref="A8:A35" si="1">A7+1</f>
        <v>3</v>
      </c>
      <c r="B8" s="157" t="str">
        <f>IF($AB$2=1,IF(คะแนนภาคเรียนที่1!$C8="","",คะแนนภาคเรียนที่1!$C8),IF(คะแนนภาคเรียนที่1!$C38="","",คะแนนภาคเรียนที่1!$C38))</f>
        <v>เด็กหญิงทดสอบ  ทดสอบ</v>
      </c>
      <c r="C8" s="156">
        <f>IF($AB$2=1,IF(คะแนนภาคเรียนที่1!D8="","",คะแนนภาคเรียนที่1!D8),IF(คะแนนภาคเรียนที่1!D38="","",คะแนนภาคเรียนที่1!D38))</f>
        <v>10</v>
      </c>
      <c r="D8" s="156">
        <f>IF($AB$2=1,IF(คะแนนภาคเรียนที่1!E8="","",คะแนนภาคเรียนที่1!E8),IF(คะแนนภาคเรียนที่1!E38="","",คะแนนภาคเรียนที่1!E38))</f>
        <v>5</v>
      </c>
      <c r="E8" s="156">
        <f>IF($AB$2=1,IF(คะแนนภาคเรียนที่1!F8="","",คะแนนภาคเรียนที่1!F8),IF(คะแนนภาคเรียนที่1!F38="","",คะแนนภาคเรียนที่1!F38))</f>
        <v>20</v>
      </c>
      <c r="F8" s="156">
        <f>IF($AB$2=1,IF(คะแนนภาคเรียนที่1!G8="","",คะแนนภาคเรียนที่1!G8),IF(คะแนนภาคเรียนที่1!G38="","",คะแนนภาคเรียนที่1!G38))</f>
        <v>30</v>
      </c>
      <c r="G8" s="156">
        <f>IF($AB$2=1,IF(คะแนนภาคเรียนที่1!H8="","",คะแนนภาคเรียนที่1!H8),IF(คะแนนภาคเรียนที่1!H38="","",คะแนนภาคเรียนที่1!H38))</f>
        <v>20</v>
      </c>
      <c r="H8" s="156">
        <f>IF($AB$2=1,IF(คะแนนภาคเรียนที่1!I8="","",คะแนนภาคเรียนที่1!I8),IF(คะแนนภาคเรียนที่1!I38="","",คะแนนภาคเรียนที่1!I38))</f>
        <v>34</v>
      </c>
      <c r="I8" s="156">
        <f>IF($AB$2=1,IF(คะแนนภาคเรียนที่1!J8="","",คะแนนภาคเรียนที่1!J8),IF(คะแนนภาคเรียนที่1!J38="","",คะแนนภาคเรียนที่1!J38))</f>
        <v>27</v>
      </c>
      <c r="J8" s="156" t="str">
        <f>IF($AB$2=1,IF(คะแนนภาคเรียนที่1!K8="","",คะแนนภาคเรียนที่1!K8),IF(คะแนนภาคเรียนที่1!K38="","",คะแนนภาคเรียนที่1!K38))</f>
        <v/>
      </c>
      <c r="K8" s="156" t="str">
        <f>IF($AB$2=1,IF(คะแนนภาคเรียนที่1!L8="","",คะแนนภาคเรียนที่1!L8),IF(คะแนนภาคเรียนที่1!L38="","",คะแนนภาคเรียนที่1!L38))</f>
        <v/>
      </c>
      <c r="L8" s="156" t="str">
        <f>IF($AB$2=1,IF(คะแนนภาคเรียนที่1!M8="","",คะแนนภาคเรียนที่1!M8),IF(คะแนนภาคเรียนที่1!M38="","",คะแนนภาคเรียนที่1!M38))</f>
        <v/>
      </c>
      <c r="M8" s="156" t="str">
        <f>IF($AB$2=1,IF(คะแนนภาคเรียนที่1!N8="","",คะแนนภาคเรียนที่1!N8),IF(คะแนนภาคเรียนที่1!N38="","",คะแนนภาคเรียนที่1!N38))</f>
        <v/>
      </c>
      <c r="N8" s="156" t="str">
        <f>IF($AB$2=1,IF(คะแนนภาคเรียนที่1!O8="","",คะแนนภาคเรียนที่1!O8),IF(คะแนนภาคเรียนที่1!O38="","",คะแนนภาคเรียนที่1!O38))</f>
        <v/>
      </c>
      <c r="O8" s="156" t="str">
        <f>IF($AB$2=1,IF(คะแนนภาคเรียนที่1!P8="","",คะแนนภาคเรียนที่1!P8),IF(คะแนนภาคเรียนที่1!P38="","",คะแนนภาคเรียนที่1!P38))</f>
        <v/>
      </c>
      <c r="P8" s="156" t="str">
        <f>IF($AB$2=1,IF(คะแนนภาคเรียนที่1!Q8="","",คะแนนภาคเรียนที่1!Q8),IF(คะแนนภาคเรียนที่1!Q38="","",คะแนนภาคเรียนที่1!Q38))</f>
        <v/>
      </c>
      <c r="Q8" s="156" t="str">
        <f>IF($AB$2=1,IF(คะแนนภาคเรียนที่1!R8="","",คะแนนภาคเรียนที่1!R8),IF(คะแนนภาคเรียนที่1!R38="","",คะแนนภาคเรียนที่1!R38))</f>
        <v/>
      </c>
      <c r="R8" s="156" t="str">
        <f>IF($AB$2=1,IF(คะแนนภาคเรียนที่1!S8="","",คะแนนภาคเรียนที่1!S8),IF(คะแนนภาคเรียนที่1!S38="","",คะแนนภาคเรียนที่1!S38))</f>
        <v/>
      </c>
      <c r="S8" s="156" t="str">
        <f>IF($AB$2=1,IF(คะแนนภาคเรียนที่1!T8="","",คะแนนภาคเรียนที่1!T8),IF(คะแนนภาคเรียนที่1!T38="","",คะแนนภาคเรียนที่1!T38))</f>
        <v/>
      </c>
      <c r="T8" s="156" t="str">
        <f>IF($AB$2=1,IF(คะแนนภาคเรียนที่1!U8="","",คะแนนภาคเรียนที่1!U8),IF(คะแนนภาคเรียนที่1!U38="","",คะแนนภาคเรียนที่1!U38))</f>
        <v/>
      </c>
      <c r="U8" s="156" t="str">
        <f>IF($AB$2=1,IF(คะแนนภาคเรียนที่1!V8="","",คะแนนภาคเรียนที่1!V8),IF(คะแนนภาคเรียนที่1!V38="","",คะแนนภาคเรียนที่1!V38))</f>
        <v/>
      </c>
      <c r="V8" s="156" t="str">
        <f>IF($AB$2=1,IF(คะแนนภาคเรียนที่1!W8="","",คะแนนภาคเรียนที่1!W8),IF(คะแนนภาคเรียนที่1!W38="","",คะแนนภาคเรียนที่1!W38))</f>
        <v/>
      </c>
      <c r="W8" s="158">
        <f>IF($AB$2=1,IF(คะแนนภาคเรียนที่1!X8="","",คะแนนภาคเรียนที่1!X8),IF(คะแนนภาคเรียนที่1!X38="","",คะแนนภาคเรียนที่1!X38))</f>
        <v>61.197604790419163</v>
      </c>
      <c r="X8" s="158">
        <f>IF($AB$2=1,IF(คะแนนภาคเรียนที่1!Y8="","",คะแนนภาคเรียนที่1!Y8),IF(คะแนนภาคเรียนที่1!Y38="","",คะแนนภาคเรียนที่1!Y38))</f>
        <v>13</v>
      </c>
      <c r="Y8" s="158">
        <f>IF($AB$2=1,IF(คะแนนภาคเรียนที่1!Z8="","",คะแนนภาคเรียนที่1!Z8),IF(คะแนนภาคเรียนที่1!Z38="","",คะแนนภาคเรียนที่1!Z38))</f>
        <v>74.197604790419163</v>
      </c>
      <c r="Z8" s="161">
        <f>IF($AB$2=1,IF(คะแนนภาคเรียนที่1!AA8="","",คะแนนภาคเรียนที่1!AA8),IF(คะแนนภาคเรียนที่1!AA38="","",คะแนนภาคเรียนที่1!AA38))</f>
        <v>3</v>
      </c>
      <c r="AA8" s="146"/>
      <c r="AB8" s="146"/>
      <c r="AC8" s="146"/>
    </row>
    <row r="9" spans="1:29" ht="20.100000000000001" customHeight="1" x14ac:dyDescent="0.3">
      <c r="A9" s="200">
        <f t="shared" si="1"/>
        <v>4</v>
      </c>
      <c r="B9" s="157" t="str">
        <f>IF($AB$2=1,IF(คะแนนภาคเรียนที่1!$C9="","",คะแนนภาคเรียนที่1!$C9),IF(คะแนนภาคเรียนที่1!$C39="","",คะแนนภาคเรียนที่1!$C39))</f>
        <v>เด็กหญิงทดสอบ  ทดสอบ</v>
      </c>
      <c r="C9" s="156">
        <f>IF($AB$2=1,IF(คะแนนภาคเรียนที่1!D9="","",คะแนนภาคเรียนที่1!D9),IF(คะแนนภาคเรียนที่1!D39="","",คะแนนภาคเรียนที่1!D39))</f>
        <v>6</v>
      </c>
      <c r="D9" s="156">
        <f>IF($AB$2=1,IF(คะแนนภาคเรียนที่1!E9="","",คะแนนภาคเรียนที่1!E9),IF(คะแนนภาคเรียนที่1!E39="","",คะแนนภาคเรียนที่1!E39))</f>
        <v>5</v>
      </c>
      <c r="E9" s="156">
        <f>IF($AB$2=1,IF(คะแนนภาคเรียนที่1!F9="","",คะแนนภาคเรียนที่1!F9),IF(คะแนนภาคเรียนที่1!F39="","",คะแนนภาคเรียนที่1!F39))</f>
        <v>19</v>
      </c>
      <c r="F9" s="156">
        <f>IF($AB$2=1,IF(คะแนนภาคเรียนที่1!G9="","",คะแนนภาคเรียนที่1!G9),IF(คะแนนภาคเรียนที่1!G39="","",คะแนนภาคเรียนที่1!G39))</f>
        <v>26</v>
      </c>
      <c r="G9" s="156">
        <f>IF($AB$2=1,IF(คะแนนภาคเรียนที่1!H9="","",คะแนนภาคเรียนที่1!H9),IF(คะแนนภาคเรียนที่1!H39="","",คะแนนภาคเรียนที่1!H39))</f>
        <v>15</v>
      </c>
      <c r="H9" s="156">
        <f>IF($AB$2=1,IF(คะแนนภาคเรียนที่1!I9="","",คะแนนภาคเรียนที่1!I9),IF(คะแนนภาคเรียนที่1!I39="","",คะแนนภาคเรียนที่1!I39))</f>
        <v>48</v>
      </c>
      <c r="I9" s="156">
        <f>IF($AB$2=1,IF(คะแนนภาคเรียนที่1!J9="","",คะแนนภาคเรียนที่1!J9),IF(คะแนนภาคเรียนที่1!J39="","",คะแนนภาคเรียนที่1!J39))</f>
        <v>13</v>
      </c>
      <c r="J9" s="156" t="str">
        <f>IF($AB$2=1,IF(คะแนนภาคเรียนที่1!K9="","",คะแนนภาคเรียนที่1!K9),IF(คะแนนภาคเรียนที่1!K39="","",คะแนนภาคเรียนที่1!K39))</f>
        <v/>
      </c>
      <c r="K9" s="156" t="str">
        <f>IF($AB$2=1,IF(คะแนนภาคเรียนที่1!L9="","",คะแนนภาคเรียนที่1!L9),IF(คะแนนภาคเรียนที่1!L39="","",คะแนนภาคเรียนที่1!L39))</f>
        <v/>
      </c>
      <c r="L9" s="156" t="str">
        <f>IF($AB$2=1,IF(คะแนนภาคเรียนที่1!M9="","",คะแนนภาคเรียนที่1!M9),IF(คะแนนภาคเรียนที่1!M39="","",คะแนนภาคเรียนที่1!M39))</f>
        <v/>
      </c>
      <c r="M9" s="156" t="str">
        <f>IF($AB$2=1,IF(คะแนนภาคเรียนที่1!N9="","",คะแนนภาคเรียนที่1!N9),IF(คะแนนภาคเรียนที่1!N39="","",คะแนนภาคเรียนที่1!N39))</f>
        <v/>
      </c>
      <c r="N9" s="156" t="str">
        <f>IF($AB$2=1,IF(คะแนนภาคเรียนที่1!O9="","",คะแนนภาคเรียนที่1!O9),IF(คะแนนภาคเรียนที่1!O39="","",คะแนนภาคเรียนที่1!O39))</f>
        <v/>
      </c>
      <c r="O9" s="156" t="str">
        <f>IF($AB$2=1,IF(คะแนนภาคเรียนที่1!P9="","",คะแนนภาคเรียนที่1!P9),IF(คะแนนภาคเรียนที่1!P39="","",คะแนนภาคเรียนที่1!P39))</f>
        <v/>
      </c>
      <c r="P9" s="156" t="str">
        <f>IF($AB$2=1,IF(คะแนนภาคเรียนที่1!Q9="","",คะแนนภาคเรียนที่1!Q9),IF(คะแนนภาคเรียนที่1!Q39="","",คะแนนภาคเรียนที่1!Q39))</f>
        <v/>
      </c>
      <c r="Q9" s="156" t="str">
        <f>IF($AB$2=1,IF(คะแนนภาคเรียนที่1!R9="","",คะแนนภาคเรียนที่1!R9),IF(คะแนนภาคเรียนที่1!R39="","",คะแนนภาคเรียนที่1!R39))</f>
        <v/>
      </c>
      <c r="R9" s="156" t="str">
        <f>IF($AB$2=1,IF(คะแนนภาคเรียนที่1!S9="","",คะแนนภาคเรียนที่1!S9),IF(คะแนนภาคเรียนที่1!S39="","",คะแนนภาคเรียนที่1!S39))</f>
        <v/>
      </c>
      <c r="S9" s="156" t="str">
        <f>IF($AB$2=1,IF(คะแนนภาคเรียนที่1!T9="","",คะแนนภาคเรียนที่1!T9),IF(คะแนนภาคเรียนที่1!T39="","",คะแนนภาคเรียนที่1!T39))</f>
        <v/>
      </c>
      <c r="T9" s="156" t="str">
        <f>IF($AB$2=1,IF(คะแนนภาคเรียนที่1!U9="","",คะแนนภาคเรียนที่1!U9),IF(คะแนนภาคเรียนที่1!U39="","",คะแนนภาคเรียนที่1!U39))</f>
        <v/>
      </c>
      <c r="U9" s="156" t="str">
        <f>IF($AB$2=1,IF(คะแนนภาคเรียนที่1!V9="","",คะแนนภาคเรียนที่1!V9),IF(คะแนนภาคเรียนที่1!V39="","",คะแนนภาคเรียนที่1!V39))</f>
        <v/>
      </c>
      <c r="V9" s="156" t="str">
        <f>IF($AB$2=1,IF(คะแนนภาคเรียนที่1!W9="","",คะแนนภาคเรียนที่1!W9),IF(คะแนนภาคเรียนที่1!W39="","",คะแนนภาคเรียนที่1!W39))</f>
        <v/>
      </c>
      <c r="W9" s="158">
        <f>IF($AB$2=1,IF(คะแนนภาคเรียนที่1!X9="","",คะแนนภาคเรียนที่1!X9),IF(คะแนนภาคเรียนที่1!X39="","",คะแนนภาคเรียนที่1!X39))</f>
        <v>55.32934131736527</v>
      </c>
      <c r="X9" s="158">
        <f>IF($AB$2=1,IF(คะแนนภาคเรียนที่1!Y9="","",คะแนนภาคเรียนที่1!Y9),IF(คะแนนภาคเรียนที่1!Y39="","",คะแนนภาคเรียนที่1!Y39))</f>
        <v>25</v>
      </c>
      <c r="Y9" s="158">
        <f>IF($AB$2=1,IF(คะแนนภาคเรียนที่1!Z9="","",คะแนนภาคเรียนที่1!Z9),IF(คะแนนภาคเรียนที่1!Z39="","",คะแนนภาคเรียนที่1!Z39))</f>
        <v>80.329341317365277</v>
      </c>
      <c r="Z9" s="161">
        <f>IF($AB$2=1,IF(คะแนนภาคเรียนที่1!AA9="","",คะแนนภาคเรียนที่1!AA9),IF(คะแนนภาคเรียนที่1!AA39="","",คะแนนภาคเรียนที่1!AA39))</f>
        <v>4</v>
      </c>
      <c r="AA9" s="146"/>
      <c r="AB9" s="146"/>
      <c r="AC9" s="146"/>
    </row>
    <row r="10" spans="1:29" ht="20.100000000000001" customHeight="1" x14ac:dyDescent="0.3">
      <c r="A10" s="200">
        <f t="shared" si="1"/>
        <v>5</v>
      </c>
      <c r="B10" s="157" t="str">
        <f>IF($AB$2=1,IF(คะแนนภาคเรียนที่1!$C10="","",คะแนนภาคเรียนที่1!$C10),IF(คะแนนภาคเรียนที่1!$C40="","",คะแนนภาคเรียนที่1!$C40))</f>
        <v/>
      </c>
      <c r="C10" s="156" t="str">
        <f>IF($AB$2=1,IF(คะแนนภาคเรียนที่1!D10="","",คะแนนภาคเรียนที่1!D10),IF(คะแนนภาคเรียนที่1!D40="","",คะแนนภาคเรียนที่1!D40))</f>
        <v/>
      </c>
      <c r="D10" s="156" t="str">
        <f>IF($AB$2=1,IF(คะแนนภาคเรียนที่1!E10="","",คะแนนภาคเรียนที่1!E10),IF(คะแนนภาคเรียนที่1!E40="","",คะแนนภาคเรียนที่1!E40))</f>
        <v/>
      </c>
      <c r="E10" s="156" t="str">
        <f>IF($AB$2=1,IF(คะแนนภาคเรียนที่1!F10="","",คะแนนภาคเรียนที่1!F10),IF(คะแนนภาคเรียนที่1!F40="","",คะแนนภาคเรียนที่1!F40))</f>
        <v/>
      </c>
      <c r="F10" s="156" t="str">
        <f>IF($AB$2=1,IF(คะแนนภาคเรียนที่1!G10="","",คะแนนภาคเรียนที่1!G10),IF(คะแนนภาคเรียนที่1!G40="","",คะแนนภาคเรียนที่1!G40))</f>
        <v/>
      </c>
      <c r="G10" s="156" t="str">
        <f>IF($AB$2=1,IF(คะแนนภาคเรียนที่1!H10="","",คะแนนภาคเรียนที่1!H10),IF(คะแนนภาคเรียนที่1!H40="","",คะแนนภาคเรียนที่1!H40))</f>
        <v/>
      </c>
      <c r="H10" s="156" t="str">
        <f>IF($AB$2=1,IF(คะแนนภาคเรียนที่1!I10="","",คะแนนภาคเรียนที่1!I10),IF(คะแนนภาคเรียนที่1!I40="","",คะแนนภาคเรียนที่1!I40))</f>
        <v/>
      </c>
      <c r="I10" s="156" t="str">
        <f>IF($AB$2=1,IF(คะแนนภาคเรียนที่1!J10="","",คะแนนภาคเรียนที่1!J10),IF(คะแนนภาคเรียนที่1!J40="","",คะแนนภาคเรียนที่1!J40))</f>
        <v/>
      </c>
      <c r="J10" s="156" t="str">
        <f>IF($AB$2=1,IF(คะแนนภาคเรียนที่1!K10="","",คะแนนภาคเรียนที่1!K10),IF(คะแนนภาคเรียนที่1!K40="","",คะแนนภาคเรียนที่1!K40))</f>
        <v/>
      </c>
      <c r="K10" s="156" t="str">
        <f>IF($AB$2=1,IF(คะแนนภาคเรียนที่1!L10="","",คะแนนภาคเรียนที่1!L10),IF(คะแนนภาคเรียนที่1!L40="","",คะแนนภาคเรียนที่1!L40))</f>
        <v/>
      </c>
      <c r="L10" s="156" t="str">
        <f>IF($AB$2=1,IF(คะแนนภาคเรียนที่1!M10="","",คะแนนภาคเรียนที่1!M10),IF(คะแนนภาคเรียนที่1!M40="","",คะแนนภาคเรียนที่1!M40))</f>
        <v/>
      </c>
      <c r="M10" s="156" t="str">
        <f>IF($AB$2=1,IF(คะแนนภาคเรียนที่1!N10="","",คะแนนภาคเรียนที่1!N10),IF(คะแนนภาคเรียนที่1!N40="","",คะแนนภาคเรียนที่1!N40))</f>
        <v/>
      </c>
      <c r="N10" s="156" t="str">
        <f>IF($AB$2=1,IF(คะแนนภาคเรียนที่1!O10="","",คะแนนภาคเรียนที่1!O10),IF(คะแนนภาคเรียนที่1!O40="","",คะแนนภาคเรียนที่1!O40))</f>
        <v/>
      </c>
      <c r="O10" s="156" t="str">
        <f>IF($AB$2=1,IF(คะแนนภาคเรียนที่1!P10="","",คะแนนภาคเรียนที่1!P10),IF(คะแนนภาคเรียนที่1!P40="","",คะแนนภาคเรียนที่1!P40))</f>
        <v/>
      </c>
      <c r="P10" s="156" t="str">
        <f>IF($AB$2=1,IF(คะแนนภาคเรียนที่1!Q10="","",คะแนนภาคเรียนที่1!Q10),IF(คะแนนภาคเรียนที่1!Q40="","",คะแนนภาคเรียนที่1!Q40))</f>
        <v/>
      </c>
      <c r="Q10" s="156" t="str">
        <f>IF($AB$2=1,IF(คะแนนภาคเรียนที่1!R10="","",คะแนนภาคเรียนที่1!R10),IF(คะแนนภาคเรียนที่1!R40="","",คะแนนภาคเรียนที่1!R40))</f>
        <v/>
      </c>
      <c r="R10" s="156" t="str">
        <f>IF($AB$2=1,IF(คะแนนภาคเรียนที่1!S10="","",คะแนนภาคเรียนที่1!S10),IF(คะแนนภาคเรียนที่1!S40="","",คะแนนภาคเรียนที่1!S40))</f>
        <v/>
      </c>
      <c r="S10" s="156" t="str">
        <f>IF($AB$2=1,IF(คะแนนภาคเรียนที่1!T10="","",คะแนนภาคเรียนที่1!T10),IF(คะแนนภาคเรียนที่1!T40="","",คะแนนภาคเรียนที่1!T40))</f>
        <v/>
      </c>
      <c r="T10" s="156" t="str">
        <f>IF($AB$2=1,IF(คะแนนภาคเรียนที่1!U10="","",คะแนนภาคเรียนที่1!U10),IF(คะแนนภาคเรียนที่1!U40="","",คะแนนภาคเรียนที่1!U40))</f>
        <v/>
      </c>
      <c r="U10" s="156" t="str">
        <f>IF($AB$2=1,IF(คะแนนภาคเรียนที่1!V10="","",คะแนนภาคเรียนที่1!V10),IF(คะแนนภาคเรียนที่1!V40="","",คะแนนภาคเรียนที่1!V40))</f>
        <v/>
      </c>
      <c r="V10" s="156" t="str">
        <f>IF($AB$2=1,IF(คะแนนภาคเรียนที่1!W10="","",คะแนนภาคเรียนที่1!W10),IF(คะแนนภาคเรียนที่1!W40="","",คะแนนภาคเรียนที่1!W40))</f>
        <v/>
      </c>
      <c r="W10" s="158" t="str">
        <f>IF($AB$2=1,IF(คะแนนภาคเรียนที่1!X10="","",คะแนนภาคเรียนที่1!X10),IF(คะแนนภาคเรียนที่1!X40="","",คะแนนภาคเรียนที่1!X40))</f>
        <v/>
      </c>
      <c r="X10" s="158" t="str">
        <f>IF($AB$2=1,IF(คะแนนภาคเรียนที่1!Y10="","",คะแนนภาคเรียนที่1!Y10),IF(คะแนนภาคเรียนที่1!Y40="","",คะแนนภาคเรียนที่1!Y40))</f>
        <v/>
      </c>
      <c r="Y10" s="158" t="str">
        <f>IF($AB$2=1,IF(คะแนนภาคเรียนที่1!Z10="","",คะแนนภาคเรียนที่1!Z10),IF(คะแนนภาคเรียนที่1!Z40="","",คะแนนภาคเรียนที่1!Z40))</f>
        <v/>
      </c>
      <c r="Z10" s="161" t="str">
        <f>IF($AB$2=1,IF(คะแนนภาคเรียนที่1!AA10="","",คะแนนภาคเรียนที่1!AA10),IF(คะแนนภาคเรียนที่1!AA40="","",คะแนนภาคเรียนที่1!AA40))</f>
        <v/>
      </c>
      <c r="AA10" s="146"/>
      <c r="AB10" s="146"/>
      <c r="AC10" s="146"/>
    </row>
    <row r="11" spans="1:29" ht="20.100000000000001" customHeight="1" x14ac:dyDescent="0.3">
      <c r="A11" s="200">
        <f t="shared" si="1"/>
        <v>6</v>
      </c>
      <c r="B11" s="157" t="str">
        <f>IF($AB$2=1,IF(คะแนนภาคเรียนที่1!$C11="","",คะแนนภาคเรียนที่1!$C11),IF(คะแนนภาคเรียนที่1!$C41="","",คะแนนภาคเรียนที่1!$C41))</f>
        <v/>
      </c>
      <c r="C11" s="156" t="str">
        <f>IF($AB$2=1,IF(คะแนนภาคเรียนที่1!D11="","",คะแนนภาคเรียนที่1!D11),IF(คะแนนภาคเรียนที่1!D41="","",คะแนนภาคเรียนที่1!D41))</f>
        <v/>
      </c>
      <c r="D11" s="156" t="str">
        <f>IF($AB$2=1,IF(คะแนนภาคเรียนที่1!E11="","",คะแนนภาคเรียนที่1!E11),IF(คะแนนภาคเรียนที่1!E41="","",คะแนนภาคเรียนที่1!E41))</f>
        <v/>
      </c>
      <c r="E11" s="156" t="str">
        <f>IF($AB$2=1,IF(คะแนนภาคเรียนที่1!F11="","",คะแนนภาคเรียนที่1!F11),IF(คะแนนภาคเรียนที่1!F41="","",คะแนนภาคเรียนที่1!F41))</f>
        <v/>
      </c>
      <c r="F11" s="156" t="str">
        <f>IF($AB$2=1,IF(คะแนนภาคเรียนที่1!G11="","",คะแนนภาคเรียนที่1!G11),IF(คะแนนภาคเรียนที่1!G41="","",คะแนนภาคเรียนที่1!G41))</f>
        <v/>
      </c>
      <c r="G11" s="156" t="str">
        <f>IF($AB$2=1,IF(คะแนนภาคเรียนที่1!H11="","",คะแนนภาคเรียนที่1!H11),IF(คะแนนภาคเรียนที่1!H41="","",คะแนนภาคเรียนที่1!H41))</f>
        <v/>
      </c>
      <c r="H11" s="156" t="str">
        <f>IF($AB$2=1,IF(คะแนนภาคเรียนที่1!I11="","",คะแนนภาคเรียนที่1!I11),IF(คะแนนภาคเรียนที่1!I41="","",คะแนนภาคเรียนที่1!I41))</f>
        <v/>
      </c>
      <c r="I11" s="156" t="str">
        <f>IF($AB$2=1,IF(คะแนนภาคเรียนที่1!J11="","",คะแนนภาคเรียนที่1!J11),IF(คะแนนภาคเรียนที่1!J41="","",คะแนนภาคเรียนที่1!J41))</f>
        <v/>
      </c>
      <c r="J11" s="156" t="str">
        <f>IF($AB$2=1,IF(คะแนนภาคเรียนที่1!K11="","",คะแนนภาคเรียนที่1!K11),IF(คะแนนภาคเรียนที่1!K41="","",คะแนนภาคเรียนที่1!K41))</f>
        <v/>
      </c>
      <c r="K11" s="156" t="str">
        <f>IF($AB$2=1,IF(คะแนนภาคเรียนที่1!L11="","",คะแนนภาคเรียนที่1!L11),IF(คะแนนภาคเรียนที่1!L41="","",คะแนนภาคเรียนที่1!L41))</f>
        <v/>
      </c>
      <c r="L11" s="156" t="str">
        <f>IF($AB$2=1,IF(คะแนนภาคเรียนที่1!M11="","",คะแนนภาคเรียนที่1!M11),IF(คะแนนภาคเรียนที่1!M41="","",คะแนนภาคเรียนที่1!M41))</f>
        <v/>
      </c>
      <c r="M11" s="156" t="str">
        <f>IF($AB$2=1,IF(คะแนนภาคเรียนที่1!N11="","",คะแนนภาคเรียนที่1!N11),IF(คะแนนภาคเรียนที่1!N41="","",คะแนนภาคเรียนที่1!N41))</f>
        <v/>
      </c>
      <c r="N11" s="156" t="str">
        <f>IF($AB$2=1,IF(คะแนนภาคเรียนที่1!O11="","",คะแนนภาคเรียนที่1!O11),IF(คะแนนภาคเรียนที่1!O41="","",คะแนนภาคเรียนที่1!O41))</f>
        <v/>
      </c>
      <c r="O11" s="156" t="str">
        <f>IF($AB$2=1,IF(คะแนนภาคเรียนที่1!P11="","",คะแนนภาคเรียนที่1!P11),IF(คะแนนภาคเรียนที่1!P41="","",คะแนนภาคเรียนที่1!P41))</f>
        <v/>
      </c>
      <c r="P11" s="156" t="str">
        <f>IF($AB$2=1,IF(คะแนนภาคเรียนที่1!Q11="","",คะแนนภาคเรียนที่1!Q11),IF(คะแนนภาคเรียนที่1!Q41="","",คะแนนภาคเรียนที่1!Q41))</f>
        <v/>
      </c>
      <c r="Q11" s="156" t="str">
        <f>IF($AB$2=1,IF(คะแนนภาคเรียนที่1!R11="","",คะแนนภาคเรียนที่1!R11),IF(คะแนนภาคเรียนที่1!R41="","",คะแนนภาคเรียนที่1!R41))</f>
        <v/>
      </c>
      <c r="R11" s="156" t="str">
        <f>IF($AB$2=1,IF(คะแนนภาคเรียนที่1!S11="","",คะแนนภาคเรียนที่1!S11),IF(คะแนนภาคเรียนที่1!S41="","",คะแนนภาคเรียนที่1!S41))</f>
        <v/>
      </c>
      <c r="S11" s="156" t="str">
        <f>IF($AB$2=1,IF(คะแนนภาคเรียนที่1!T11="","",คะแนนภาคเรียนที่1!T11),IF(คะแนนภาคเรียนที่1!T41="","",คะแนนภาคเรียนที่1!T41))</f>
        <v/>
      </c>
      <c r="T11" s="156" t="str">
        <f>IF($AB$2=1,IF(คะแนนภาคเรียนที่1!U11="","",คะแนนภาคเรียนที่1!U11),IF(คะแนนภาคเรียนที่1!U41="","",คะแนนภาคเรียนที่1!U41))</f>
        <v/>
      </c>
      <c r="U11" s="156" t="str">
        <f>IF($AB$2=1,IF(คะแนนภาคเรียนที่1!V11="","",คะแนนภาคเรียนที่1!V11),IF(คะแนนภาคเรียนที่1!V41="","",คะแนนภาคเรียนที่1!V41))</f>
        <v/>
      </c>
      <c r="V11" s="156" t="str">
        <f>IF($AB$2=1,IF(คะแนนภาคเรียนที่1!W11="","",คะแนนภาคเรียนที่1!W11),IF(คะแนนภาคเรียนที่1!W41="","",คะแนนภาคเรียนที่1!W41))</f>
        <v/>
      </c>
      <c r="W11" s="158" t="str">
        <f>IF($AB$2=1,IF(คะแนนภาคเรียนที่1!X11="","",คะแนนภาคเรียนที่1!X11),IF(คะแนนภาคเรียนที่1!X41="","",คะแนนภาคเรียนที่1!X41))</f>
        <v/>
      </c>
      <c r="X11" s="158" t="str">
        <f>IF($AB$2=1,IF(คะแนนภาคเรียนที่1!Y11="","",คะแนนภาคเรียนที่1!Y11),IF(คะแนนภาคเรียนที่1!Y41="","",คะแนนภาคเรียนที่1!Y41))</f>
        <v/>
      </c>
      <c r="Y11" s="158" t="str">
        <f>IF($AB$2=1,IF(คะแนนภาคเรียนที่1!Z11="","",คะแนนภาคเรียนที่1!Z11),IF(คะแนนภาคเรียนที่1!Z41="","",คะแนนภาคเรียนที่1!Z41))</f>
        <v/>
      </c>
      <c r="Z11" s="161" t="str">
        <f>IF($AB$2=1,IF(คะแนนภาคเรียนที่1!AA11="","",คะแนนภาคเรียนที่1!AA11),IF(คะแนนภาคเรียนที่1!AA41="","",คะแนนภาคเรียนที่1!AA41))</f>
        <v/>
      </c>
      <c r="AA11" s="146"/>
      <c r="AB11" s="146"/>
      <c r="AC11" s="146"/>
    </row>
    <row r="12" spans="1:29" ht="20.100000000000001" customHeight="1" x14ac:dyDescent="0.3">
      <c r="A12" s="200">
        <f t="shared" si="1"/>
        <v>7</v>
      </c>
      <c r="B12" s="157" t="str">
        <f>IF($AB$2=1,IF(คะแนนภาคเรียนที่1!$C12="","",คะแนนภาคเรียนที่1!$C12),IF(คะแนนภาคเรียนที่1!$C42="","",คะแนนภาคเรียนที่1!$C42))</f>
        <v/>
      </c>
      <c r="C12" s="156" t="str">
        <f>IF($AB$2=1,IF(คะแนนภาคเรียนที่1!D12="","",คะแนนภาคเรียนที่1!D12),IF(คะแนนภาคเรียนที่1!D42="","",คะแนนภาคเรียนที่1!D42))</f>
        <v/>
      </c>
      <c r="D12" s="156" t="str">
        <f>IF($AB$2=1,IF(คะแนนภาคเรียนที่1!E12="","",คะแนนภาคเรียนที่1!E12),IF(คะแนนภาคเรียนที่1!E42="","",คะแนนภาคเรียนที่1!E42))</f>
        <v/>
      </c>
      <c r="E12" s="156" t="str">
        <f>IF($AB$2=1,IF(คะแนนภาคเรียนที่1!F12="","",คะแนนภาคเรียนที่1!F12),IF(คะแนนภาคเรียนที่1!F42="","",คะแนนภาคเรียนที่1!F42))</f>
        <v/>
      </c>
      <c r="F12" s="156" t="str">
        <f>IF($AB$2=1,IF(คะแนนภาคเรียนที่1!G12="","",คะแนนภาคเรียนที่1!G12),IF(คะแนนภาคเรียนที่1!G42="","",คะแนนภาคเรียนที่1!G42))</f>
        <v/>
      </c>
      <c r="G12" s="156" t="str">
        <f>IF($AB$2=1,IF(คะแนนภาคเรียนที่1!H12="","",คะแนนภาคเรียนที่1!H12),IF(คะแนนภาคเรียนที่1!H42="","",คะแนนภาคเรียนที่1!H42))</f>
        <v/>
      </c>
      <c r="H12" s="156" t="str">
        <f>IF($AB$2=1,IF(คะแนนภาคเรียนที่1!I12="","",คะแนนภาคเรียนที่1!I12),IF(คะแนนภาคเรียนที่1!I42="","",คะแนนภาคเรียนที่1!I42))</f>
        <v/>
      </c>
      <c r="I12" s="156" t="str">
        <f>IF($AB$2=1,IF(คะแนนภาคเรียนที่1!J12="","",คะแนนภาคเรียนที่1!J12),IF(คะแนนภาคเรียนที่1!J42="","",คะแนนภาคเรียนที่1!J42))</f>
        <v/>
      </c>
      <c r="J12" s="156" t="str">
        <f>IF($AB$2=1,IF(คะแนนภาคเรียนที่1!K12="","",คะแนนภาคเรียนที่1!K12),IF(คะแนนภาคเรียนที่1!K42="","",คะแนนภาคเรียนที่1!K42))</f>
        <v/>
      </c>
      <c r="K12" s="156" t="str">
        <f>IF($AB$2=1,IF(คะแนนภาคเรียนที่1!L12="","",คะแนนภาคเรียนที่1!L12),IF(คะแนนภาคเรียนที่1!L42="","",คะแนนภาคเรียนที่1!L42))</f>
        <v/>
      </c>
      <c r="L12" s="156" t="str">
        <f>IF($AB$2=1,IF(คะแนนภาคเรียนที่1!M12="","",คะแนนภาคเรียนที่1!M12),IF(คะแนนภาคเรียนที่1!M42="","",คะแนนภาคเรียนที่1!M42))</f>
        <v/>
      </c>
      <c r="M12" s="156" t="str">
        <f>IF($AB$2=1,IF(คะแนนภาคเรียนที่1!N12="","",คะแนนภาคเรียนที่1!N12),IF(คะแนนภาคเรียนที่1!N42="","",คะแนนภาคเรียนที่1!N42))</f>
        <v/>
      </c>
      <c r="N12" s="156" t="str">
        <f>IF($AB$2=1,IF(คะแนนภาคเรียนที่1!O12="","",คะแนนภาคเรียนที่1!O12),IF(คะแนนภาคเรียนที่1!O42="","",คะแนนภาคเรียนที่1!O42))</f>
        <v/>
      </c>
      <c r="O12" s="156" t="str">
        <f>IF($AB$2=1,IF(คะแนนภาคเรียนที่1!P12="","",คะแนนภาคเรียนที่1!P12),IF(คะแนนภาคเรียนที่1!P42="","",คะแนนภาคเรียนที่1!P42))</f>
        <v/>
      </c>
      <c r="P12" s="156" t="str">
        <f>IF($AB$2=1,IF(คะแนนภาคเรียนที่1!Q12="","",คะแนนภาคเรียนที่1!Q12),IF(คะแนนภาคเรียนที่1!Q42="","",คะแนนภาคเรียนที่1!Q42))</f>
        <v/>
      </c>
      <c r="Q12" s="156" t="str">
        <f>IF($AB$2=1,IF(คะแนนภาคเรียนที่1!R12="","",คะแนนภาคเรียนที่1!R12),IF(คะแนนภาคเรียนที่1!R42="","",คะแนนภาคเรียนที่1!R42))</f>
        <v/>
      </c>
      <c r="R12" s="156" t="str">
        <f>IF($AB$2=1,IF(คะแนนภาคเรียนที่1!S12="","",คะแนนภาคเรียนที่1!S12),IF(คะแนนภาคเรียนที่1!S42="","",คะแนนภาคเรียนที่1!S42))</f>
        <v/>
      </c>
      <c r="S12" s="156" t="str">
        <f>IF($AB$2=1,IF(คะแนนภาคเรียนที่1!T12="","",คะแนนภาคเรียนที่1!T12),IF(คะแนนภาคเรียนที่1!T42="","",คะแนนภาคเรียนที่1!T42))</f>
        <v/>
      </c>
      <c r="T12" s="156" t="str">
        <f>IF($AB$2=1,IF(คะแนนภาคเรียนที่1!U12="","",คะแนนภาคเรียนที่1!U12),IF(คะแนนภาคเรียนที่1!U42="","",คะแนนภาคเรียนที่1!U42))</f>
        <v/>
      </c>
      <c r="U12" s="156" t="str">
        <f>IF($AB$2=1,IF(คะแนนภาคเรียนที่1!V12="","",คะแนนภาคเรียนที่1!V12),IF(คะแนนภาคเรียนที่1!V42="","",คะแนนภาคเรียนที่1!V42))</f>
        <v/>
      </c>
      <c r="V12" s="156" t="str">
        <f>IF($AB$2=1,IF(คะแนนภาคเรียนที่1!W12="","",คะแนนภาคเรียนที่1!W12),IF(คะแนนภาคเรียนที่1!W42="","",คะแนนภาคเรียนที่1!W42))</f>
        <v/>
      </c>
      <c r="W12" s="158" t="str">
        <f>IF($AB$2=1,IF(คะแนนภาคเรียนที่1!X12="","",คะแนนภาคเรียนที่1!X12),IF(คะแนนภาคเรียนที่1!X42="","",คะแนนภาคเรียนที่1!X42))</f>
        <v/>
      </c>
      <c r="X12" s="158" t="str">
        <f>IF($AB$2=1,IF(คะแนนภาคเรียนที่1!Y12="","",คะแนนภาคเรียนที่1!Y12),IF(คะแนนภาคเรียนที่1!Y42="","",คะแนนภาคเรียนที่1!Y42))</f>
        <v/>
      </c>
      <c r="Y12" s="158" t="str">
        <f>IF($AB$2=1,IF(คะแนนภาคเรียนที่1!Z12="","",คะแนนภาคเรียนที่1!Z12),IF(คะแนนภาคเรียนที่1!Z42="","",คะแนนภาคเรียนที่1!Z42))</f>
        <v/>
      </c>
      <c r="Z12" s="161" t="str">
        <f>IF($AB$2=1,IF(คะแนนภาคเรียนที่1!AA12="","",คะแนนภาคเรียนที่1!AA12),IF(คะแนนภาคเรียนที่1!AA42="","",คะแนนภาคเรียนที่1!AA42))</f>
        <v/>
      </c>
      <c r="AA12" s="146"/>
      <c r="AB12" s="146"/>
      <c r="AC12" s="146"/>
    </row>
    <row r="13" spans="1:29" ht="20.100000000000001" customHeight="1" x14ac:dyDescent="0.3">
      <c r="A13" s="200">
        <f t="shared" si="1"/>
        <v>8</v>
      </c>
      <c r="B13" s="157" t="str">
        <f>IF($AB$2=1,IF(คะแนนภาคเรียนที่1!$C13="","",คะแนนภาคเรียนที่1!$C13),IF(คะแนนภาคเรียนที่1!$C43="","",คะแนนภาคเรียนที่1!$C43))</f>
        <v/>
      </c>
      <c r="C13" s="156" t="str">
        <f>IF($AB$2=1,IF(คะแนนภาคเรียนที่1!D13="","",คะแนนภาคเรียนที่1!D13),IF(คะแนนภาคเรียนที่1!D43="","",คะแนนภาคเรียนที่1!D43))</f>
        <v/>
      </c>
      <c r="D13" s="156" t="str">
        <f>IF($AB$2=1,IF(คะแนนภาคเรียนที่1!E13="","",คะแนนภาคเรียนที่1!E13),IF(คะแนนภาคเรียนที่1!E43="","",คะแนนภาคเรียนที่1!E43))</f>
        <v/>
      </c>
      <c r="E13" s="156" t="str">
        <f>IF($AB$2=1,IF(คะแนนภาคเรียนที่1!F13="","",คะแนนภาคเรียนที่1!F13),IF(คะแนนภาคเรียนที่1!F43="","",คะแนนภาคเรียนที่1!F43))</f>
        <v/>
      </c>
      <c r="F13" s="156" t="str">
        <f>IF($AB$2=1,IF(คะแนนภาคเรียนที่1!G13="","",คะแนนภาคเรียนที่1!G13),IF(คะแนนภาคเรียนที่1!G43="","",คะแนนภาคเรียนที่1!G43))</f>
        <v/>
      </c>
      <c r="G13" s="156" t="str">
        <f>IF($AB$2=1,IF(คะแนนภาคเรียนที่1!H13="","",คะแนนภาคเรียนที่1!H13),IF(คะแนนภาคเรียนที่1!H43="","",คะแนนภาคเรียนที่1!H43))</f>
        <v/>
      </c>
      <c r="H13" s="156" t="str">
        <f>IF($AB$2=1,IF(คะแนนภาคเรียนที่1!I13="","",คะแนนภาคเรียนที่1!I13),IF(คะแนนภาคเรียนที่1!I43="","",คะแนนภาคเรียนที่1!I43))</f>
        <v/>
      </c>
      <c r="I13" s="156" t="str">
        <f>IF($AB$2=1,IF(คะแนนภาคเรียนที่1!J13="","",คะแนนภาคเรียนที่1!J13),IF(คะแนนภาคเรียนที่1!J43="","",คะแนนภาคเรียนที่1!J43))</f>
        <v/>
      </c>
      <c r="J13" s="156" t="str">
        <f>IF($AB$2=1,IF(คะแนนภาคเรียนที่1!K13="","",คะแนนภาคเรียนที่1!K13),IF(คะแนนภาคเรียนที่1!K43="","",คะแนนภาคเรียนที่1!K43))</f>
        <v/>
      </c>
      <c r="K13" s="156" t="str">
        <f>IF($AB$2=1,IF(คะแนนภาคเรียนที่1!L13="","",คะแนนภาคเรียนที่1!L13),IF(คะแนนภาคเรียนที่1!L43="","",คะแนนภาคเรียนที่1!L43))</f>
        <v/>
      </c>
      <c r="L13" s="156" t="str">
        <f>IF($AB$2=1,IF(คะแนนภาคเรียนที่1!M13="","",คะแนนภาคเรียนที่1!M13),IF(คะแนนภาคเรียนที่1!M43="","",คะแนนภาคเรียนที่1!M43))</f>
        <v/>
      </c>
      <c r="M13" s="156" t="str">
        <f>IF($AB$2=1,IF(คะแนนภาคเรียนที่1!N13="","",คะแนนภาคเรียนที่1!N13),IF(คะแนนภาคเรียนที่1!N43="","",คะแนนภาคเรียนที่1!N43))</f>
        <v/>
      </c>
      <c r="N13" s="156" t="str">
        <f>IF($AB$2=1,IF(คะแนนภาคเรียนที่1!O13="","",คะแนนภาคเรียนที่1!O13),IF(คะแนนภาคเรียนที่1!O43="","",คะแนนภาคเรียนที่1!O43))</f>
        <v/>
      </c>
      <c r="O13" s="156" t="str">
        <f>IF($AB$2=1,IF(คะแนนภาคเรียนที่1!P13="","",คะแนนภาคเรียนที่1!P13),IF(คะแนนภาคเรียนที่1!P43="","",คะแนนภาคเรียนที่1!P43))</f>
        <v/>
      </c>
      <c r="P13" s="156" t="str">
        <f>IF($AB$2=1,IF(คะแนนภาคเรียนที่1!Q13="","",คะแนนภาคเรียนที่1!Q13),IF(คะแนนภาคเรียนที่1!Q43="","",คะแนนภาคเรียนที่1!Q43))</f>
        <v/>
      </c>
      <c r="Q13" s="156" t="str">
        <f>IF($AB$2=1,IF(คะแนนภาคเรียนที่1!R13="","",คะแนนภาคเรียนที่1!R13),IF(คะแนนภาคเรียนที่1!R43="","",คะแนนภาคเรียนที่1!R43))</f>
        <v/>
      </c>
      <c r="R13" s="156" t="str">
        <f>IF($AB$2=1,IF(คะแนนภาคเรียนที่1!S13="","",คะแนนภาคเรียนที่1!S13),IF(คะแนนภาคเรียนที่1!S43="","",คะแนนภาคเรียนที่1!S43))</f>
        <v/>
      </c>
      <c r="S13" s="156" t="str">
        <f>IF($AB$2=1,IF(คะแนนภาคเรียนที่1!T13="","",คะแนนภาคเรียนที่1!T13),IF(คะแนนภาคเรียนที่1!T43="","",คะแนนภาคเรียนที่1!T43))</f>
        <v/>
      </c>
      <c r="T13" s="156" t="str">
        <f>IF($AB$2=1,IF(คะแนนภาคเรียนที่1!U13="","",คะแนนภาคเรียนที่1!U13),IF(คะแนนภาคเรียนที่1!U43="","",คะแนนภาคเรียนที่1!U43))</f>
        <v/>
      </c>
      <c r="U13" s="156" t="str">
        <f>IF($AB$2=1,IF(คะแนนภาคเรียนที่1!V13="","",คะแนนภาคเรียนที่1!V13),IF(คะแนนภาคเรียนที่1!V43="","",คะแนนภาคเรียนที่1!V43))</f>
        <v/>
      </c>
      <c r="V13" s="156" t="str">
        <f>IF($AB$2=1,IF(คะแนนภาคเรียนที่1!W13="","",คะแนนภาคเรียนที่1!W13),IF(คะแนนภาคเรียนที่1!W43="","",คะแนนภาคเรียนที่1!W43))</f>
        <v/>
      </c>
      <c r="W13" s="158" t="str">
        <f>IF($AB$2=1,IF(คะแนนภาคเรียนที่1!X13="","",คะแนนภาคเรียนที่1!X13),IF(คะแนนภาคเรียนที่1!X43="","",คะแนนภาคเรียนที่1!X43))</f>
        <v/>
      </c>
      <c r="X13" s="158" t="str">
        <f>IF($AB$2=1,IF(คะแนนภาคเรียนที่1!Y13="","",คะแนนภาคเรียนที่1!Y13),IF(คะแนนภาคเรียนที่1!Y43="","",คะแนนภาคเรียนที่1!Y43))</f>
        <v/>
      </c>
      <c r="Y13" s="158" t="str">
        <f>IF($AB$2=1,IF(คะแนนภาคเรียนที่1!Z13="","",คะแนนภาคเรียนที่1!Z13),IF(คะแนนภาคเรียนที่1!Z43="","",คะแนนภาคเรียนที่1!Z43))</f>
        <v/>
      </c>
      <c r="Z13" s="161" t="str">
        <f>IF($AB$2=1,IF(คะแนนภาคเรียนที่1!AA13="","",คะแนนภาคเรียนที่1!AA13),IF(คะแนนภาคเรียนที่1!AA43="","",คะแนนภาคเรียนที่1!AA43))</f>
        <v/>
      </c>
      <c r="AA13" s="146"/>
      <c r="AB13" s="146"/>
      <c r="AC13" s="146"/>
    </row>
    <row r="14" spans="1:29" ht="20.100000000000001" customHeight="1" x14ac:dyDescent="0.3">
      <c r="A14" s="200">
        <f t="shared" si="1"/>
        <v>9</v>
      </c>
      <c r="B14" s="157" t="str">
        <f>IF($AB$2=1,IF(คะแนนภาคเรียนที่1!$C14="","",คะแนนภาคเรียนที่1!$C14),IF(คะแนนภาคเรียนที่1!$C44="","",คะแนนภาคเรียนที่1!$C44))</f>
        <v/>
      </c>
      <c r="C14" s="156" t="str">
        <f>IF($AB$2=1,IF(คะแนนภาคเรียนที่1!D14="","",คะแนนภาคเรียนที่1!D14),IF(คะแนนภาคเรียนที่1!D44="","",คะแนนภาคเรียนที่1!D44))</f>
        <v/>
      </c>
      <c r="D14" s="156" t="str">
        <f>IF($AB$2=1,IF(คะแนนภาคเรียนที่1!E14="","",คะแนนภาคเรียนที่1!E14),IF(คะแนนภาคเรียนที่1!E44="","",คะแนนภาคเรียนที่1!E44))</f>
        <v/>
      </c>
      <c r="E14" s="156" t="str">
        <f>IF($AB$2=1,IF(คะแนนภาคเรียนที่1!F14="","",คะแนนภาคเรียนที่1!F14),IF(คะแนนภาคเรียนที่1!F44="","",คะแนนภาคเรียนที่1!F44))</f>
        <v/>
      </c>
      <c r="F14" s="156" t="str">
        <f>IF($AB$2=1,IF(คะแนนภาคเรียนที่1!G14="","",คะแนนภาคเรียนที่1!G14),IF(คะแนนภาคเรียนที่1!G44="","",คะแนนภาคเรียนที่1!G44))</f>
        <v/>
      </c>
      <c r="G14" s="156" t="str">
        <f>IF($AB$2=1,IF(คะแนนภาคเรียนที่1!H14="","",คะแนนภาคเรียนที่1!H14),IF(คะแนนภาคเรียนที่1!H44="","",คะแนนภาคเรียนที่1!H44))</f>
        <v/>
      </c>
      <c r="H14" s="156" t="str">
        <f>IF($AB$2=1,IF(คะแนนภาคเรียนที่1!I14="","",คะแนนภาคเรียนที่1!I14),IF(คะแนนภาคเรียนที่1!I44="","",คะแนนภาคเรียนที่1!I44))</f>
        <v/>
      </c>
      <c r="I14" s="156" t="str">
        <f>IF($AB$2=1,IF(คะแนนภาคเรียนที่1!J14="","",คะแนนภาคเรียนที่1!J14),IF(คะแนนภาคเรียนที่1!J44="","",คะแนนภาคเรียนที่1!J44))</f>
        <v/>
      </c>
      <c r="J14" s="156" t="str">
        <f>IF($AB$2=1,IF(คะแนนภาคเรียนที่1!K14="","",คะแนนภาคเรียนที่1!K14),IF(คะแนนภาคเรียนที่1!K44="","",คะแนนภาคเรียนที่1!K44))</f>
        <v/>
      </c>
      <c r="K14" s="156" t="str">
        <f>IF($AB$2=1,IF(คะแนนภาคเรียนที่1!L14="","",คะแนนภาคเรียนที่1!L14),IF(คะแนนภาคเรียนที่1!L44="","",คะแนนภาคเรียนที่1!L44))</f>
        <v/>
      </c>
      <c r="L14" s="156" t="str">
        <f>IF($AB$2=1,IF(คะแนนภาคเรียนที่1!M14="","",คะแนนภาคเรียนที่1!M14),IF(คะแนนภาคเรียนที่1!M44="","",คะแนนภาคเรียนที่1!M44))</f>
        <v/>
      </c>
      <c r="M14" s="156" t="str">
        <f>IF($AB$2=1,IF(คะแนนภาคเรียนที่1!N14="","",คะแนนภาคเรียนที่1!N14),IF(คะแนนภาคเรียนที่1!N44="","",คะแนนภาคเรียนที่1!N44))</f>
        <v/>
      </c>
      <c r="N14" s="156" t="str">
        <f>IF($AB$2=1,IF(คะแนนภาคเรียนที่1!O14="","",คะแนนภาคเรียนที่1!O14),IF(คะแนนภาคเรียนที่1!O44="","",คะแนนภาคเรียนที่1!O44))</f>
        <v/>
      </c>
      <c r="O14" s="156" t="str">
        <f>IF($AB$2=1,IF(คะแนนภาคเรียนที่1!P14="","",คะแนนภาคเรียนที่1!P14),IF(คะแนนภาคเรียนที่1!P44="","",คะแนนภาคเรียนที่1!P44))</f>
        <v/>
      </c>
      <c r="P14" s="156" t="str">
        <f>IF($AB$2=1,IF(คะแนนภาคเรียนที่1!Q14="","",คะแนนภาคเรียนที่1!Q14),IF(คะแนนภาคเรียนที่1!Q44="","",คะแนนภาคเรียนที่1!Q44))</f>
        <v/>
      </c>
      <c r="Q14" s="156" t="str">
        <f>IF($AB$2=1,IF(คะแนนภาคเรียนที่1!R14="","",คะแนนภาคเรียนที่1!R14),IF(คะแนนภาคเรียนที่1!R44="","",คะแนนภาคเรียนที่1!R44))</f>
        <v/>
      </c>
      <c r="R14" s="156" t="str">
        <f>IF($AB$2=1,IF(คะแนนภาคเรียนที่1!S14="","",คะแนนภาคเรียนที่1!S14),IF(คะแนนภาคเรียนที่1!S44="","",คะแนนภาคเรียนที่1!S44))</f>
        <v/>
      </c>
      <c r="S14" s="156" t="str">
        <f>IF($AB$2=1,IF(คะแนนภาคเรียนที่1!T14="","",คะแนนภาคเรียนที่1!T14),IF(คะแนนภาคเรียนที่1!T44="","",คะแนนภาคเรียนที่1!T44))</f>
        <v/>
      </c>
      <c r="T14" s="156" t="str">
        <f>IF($AB$2=1,IF(คะแนนภาคเรียนที่1!U14="","",คะแนนภาคเรียนที่1!U14),IF(คะแนนภาคเรียนที่1!U44="","",คะแนนภาคเรียนที่1!U44))</f>
        <v/>
      </c>
      <c r="U14" s="156" t="str">
        <f>IF($AB$2=1,IF(คะแนนภาคเรียนที่1!V14="","",คะแนนภาคเรียนที่1!V14),IF(คะแนนภาคเรียนที่1!V44="","",คะแนนภาคเรียนที่1!V44))</f>
        <v/>
      </c>
      <c r="V14" s="156" t="str">
        <f>IF($AB$2=1,IF(คะแนนภาคเรียนที่1!W14="","",คะแนนภาคเรียนที่1!W14),IF(คะแนนภาคเรียนที่1!W44="","",คะแนนภาคเรียนที่1!W44))</f>
        <v/>
      </c>
      <c r="W14" s="158" t="str">
        <f>IF($AB$2=1,IF(คะแนนภาคเรียนที่1!X14="","",คะแนนภาคเรียนที่1!X14),IF(คะแนนภาคเรียนที่1!X44="","",คะแนนภาคเรียนที่1!X44))</f>
        <v/>
      </c>
      <c r="X14" s="158" t="str">
        <f>IF($AB$2=1,IF(คะแนนภาคเรียนที่1!Y14="","",คะแนนภาคเรียนที่1!Y14),IF(คะแนนภาคเรียนที่1!Y44="","",คะแนนภาคเรียนที่1!Y44))</f>
        <v/>
      </c>
      <c r="Y14" s="158" t="str">
        <f>IF($AB$2=1,IF(คะแนนภาคเรียนที่1!Z14="","",คะแนนภาคเรียนที่1!Z14),IF(คะแนนภาคเรียนที่1!Z44="","",คะแนนภาคเรียนที่1!Z44))</f>
        <v/>
      </c>
      <c r="Z14" s="161" t="str">
        <f>IF($AB$2=1,IF(คะแนนภาคเรียนที่1!AA14="","",คะแนนภาคเรียนที่1!AA14),IF(คะแนนภาคเรียนที่1!AA44="","",คะแนนภาคเรียนที่1!AA44))</f>
        <v/>
      </c>
      <c r="AA14" s="146"/>
      <c r="AB14" s="146"/>
      <c r="AC14" s="146"/>
    </row>
    <row r="15" spans="1:29" ht="20.100000000000001" customHeight="1" x14ac:dyDescent="0.3">
      <c r="A15" s="200">
        <f t="shared" si="1"/>
        <v>10</v>
      </c>
      <c r="B15" s="157" t="str">
        <f>IF($AB$2=1,IF(คะแนนภาคเรียนที่1!$C15="","",คะแนนภาคเรียนที่1!$C15),IF(คะแนนภาคเรียนที่1!$C45="","",คะแนนภาคเรียนที่1!$C45))</f>
        <v/>
      </c>
      <c r="C15" s="156" t="str">
        <f>IF($AB$2=1,IF(คะแนนภาคเรียนที่1!D15="","",คะแนนภาคเรียนที่1!D15),IF(คะแนนภาคเรียนที่1!D45="","",คะแนนภาคเรียนที่1!D45))</f>
        <v/>
      </c>
      <c r="D15" s="156" t="str">
        <f>IF($AB$2=1,IF(คะแนนภาคเรียนที่1!E15="","",คะแนนภาคเรียนที่1!E15),IF(คะแนนภาคเรียนที่1!E45="","",คะแนนภาคเรียนที่1!E45))</f>
        <v/>
      </c>
      <c r="E15" s="156" t="str">
        <f>IF($AB$2=1,IF(คะแนนภาคเรียนที่1!F15="","",คะแนนภาคเรียนที่1!F15),IF(คะแนนภาคเรียนที่1!F45="","",คะแนนภาคเรียนที่1!F45))</f>
        <v/>
      </c>
      <c r="F15" s="156" t="str">
        <f>IF($AB$2=1,IF(คะแนนภาคเรียนที่1!G15="","",คะแนนภาคเรียนที่1!G15),IF(คะแนนภาคเรียนที่1!G45="","",คะแนนภาคเรียนที่1!G45))</f>
        <v/>
      </c>
      <c r="G15" s="156" t="str">
        <f>IF($AB$2=1,IF(คะแนนภาคเรียนที่1!H15="","",คะแนนภาคเรียนที่1!H15),IF(คะแนนภาคเรียนที่1!H45="","",คะแนนภาคเรียนที่1!H45))</f>
        <v/>
      </c>
      <c r="H15" s="156" t="str">
        <f>IF($AB$2=1,IF(คะแนนภาคเรียนที่1!I15="","",คะแนนภาคเรียนที่1!I15),IF(คะแนนภาคเรียนที่1!I45="","",คะแนนภาคเรียนที่1!I45))</f>
        <v/>
      </c>
      <c r="I15" s="156" t="str">
        <f>IF($AB$2=1,IF(คะแนนภาคเรียนที่1!J15="","",คะแนนภาคเรียนที่1!J15),IF(คะแนนภาคเรียนที่1!J45="","",คะแนนภาคเรียนที่1!J45))</f>
        <v/>
      </c>
      <c r="J15" s="156" t="str">
        <f>IF($AB$2=1,IF(คะแนนภาคเรียนที่1!K15="","",คะแนนภาคเรียนที่1!K15),IF(คะแนนภาคเรียนที่1!K45="","",คะแนนภาคเรียนที่1!K45))</f>
        <v/>
      </c>
      <c r="K15" s="156" t="str">
        <f>IF($AB$2=1,IF(คะแนนภาคเรียนที่1!L15="","",คะแนนภาคเรียนที่1!L15),IF(คะแนนภาคเรียนที่1!L45="","",คะแนนภาคเรียนที่1!L45))</f>
        <v/>
      </c>
      <c r="L15" s="156" t="str">
        <f>IF($AB$2=1,IF(คะแนนภาคเรียนที่1!M15="","",คะแนนภาคเรียนที่1!M15),IF(คะแนนภาคเรียนที่1!M45="","",คะแนนภาคเรียนที่1!M45))</f>
        <v/>
      </c>
      <c r="M15" s="156" t="str">
        <f>IF($AB$2=1,IF(คะแนนภาคเรียนที่1!N15="","",คะแนนภาคเรียนที่1!N15),IF(คะแนนภาคเรียนที่1!N45="","",คะแนนภาคเรียนที่1!N45))</f>
        <v/>
      </c>
      <c r="N15" s="156" t="str">
        <f>IF($AB$2=1,IF(คะแนนภาคเรียนที่1!O15="","",คะแนนภาคเรียนที่1!O15),IF(คะแนนภาคเรียนที่1!O45="","",คะแนนภาคเรียนที่1!O45))</f>
        <v/>
      </c>
      <c r="O15" s="156" t="str">
        <f>IF($AB$2=1,IF(คะแนนภาคเรียนที่1!P15="","",คะแนนภาคเรียนที่1!P15),IF(คะแนนภาคเรียนที่1!P45="","",คะแนนภาคเรียนที่1!P45))</f>
        <v/>
      </c>
      <c r="P15" s="156" t="str">
        <f>IF($AB$2=1,IF(คะแนนภาคเรียนที่1!Q15="","",คะแนนภาคเรียนที่1!Q15),IF(คะแนนภาคเรียนที่1!Q45="","",คะแนนภาคเรียนที่1!Q45))</f>
        <v/>
      </c>
      <c r="Q15" s="156" t="str">
        <f>IF($AB$2=1,IF(คะแนนภาคเรียนที่1!R15="","",คะแนนภาคเรียนที่1!R15),IF(คะแนนภาคเรียนที่1!R45="","",คะแนนภาคเรียนที่1!R45))</f>
        <v/>
      </c>
      <c r="R15" s="156" t="str">
        <f>IF($AB$2=1,IF(คะแนนภาคเรียนที่1!S15="","",คะแนนภาคเรียนที่1!S15),IF(คะแนนภาคเรียนที่1!S45="","",คะแนนภาคเรียนที่1!S45))</f>
        <v/>
      </c>
      <c r="S15" s="156" t="str">
        <f>IF($AB$2=1,IF(คะแนนภาคเรียนที่1!T15="","",คะแนนภาคเรียนที่1!T15),IF(คะแนนภาคเรียนที่1!T45="","",คะแนนภาคเรียนที่1!T45))</f>
        <v/>
      </c>
      <c r="T15" s="156" t="str">
        <f>IF($AB$2=1,IF(คะแนนภาคเรียนที่1!U15="","",คะแนนภาคเรียนที่1!U15),IF(คะแนนภาคเรียนที่1!U45="","",คะแนนภาคเรียนที่1!U45))</f>
        <v/>
      </c>
      <c r="U15" s="156" t="str">
        <f>IF($AB$2=1,IF(คะแนนภาคเรียนที่1!V15="","",คะแนนภาคเรียนที่1!V15),IF(คะแนนภาคเรียนที่1!V45="","",คะแนนภาคเรียนที่1!V45))</f>
        <v/>
      </c>
      <c r="V15" s="156" t="str">
        <f>IF($AB$2=1,IF(คะแนนภาคเรียนที่1!W15="","",คะแนนภาคเรียนที่1!W15),IF(คะแนนภาคเรียนที่1!W45="","",คะแนนภาคเรียนที่1!W45))</f>
        <v/>
      </c>
      <c r="W15" s="158" t="str">
        <f>IF($AB$2=1,IF(คะแนนภาคเรียนที่1!X15="","",คะแนนภาคเรียนที่1!X15),IF(คะแนนภาคเรียนที่1!X45="","",คะแนนภาคเรียนที่1!X45))</f>
        <v/>
      </c>
      <c r="X15" s="158" t="str">
        <f>IF($AB$2=1,IF(คะแนนภาคเรียนที่1!Y15="","",คะแนนภาคเรียนที่1!Y15),IF(คะแนนภาคเรียนที่1!Y45="","",คะแนนภาคเรียนที่1!Y45))</f>
        <v/>
      </c>
      <c r="Y15" s="158" t="str">
        <f>IF($AB$2=1,IF(คะแนนภาคเรียนที่1!Z15="","",คะแนนภาคเรียนที่1!Z15),IF(คะแนนภาคเรียนที่1!Z45="","",คะแนนภาคเรียนที่1!Z45))</f>
        <v/>
      </c>
      <c r="Z15" s="161" t="str">
        <f>IF($AB$2=1,IF(คะแนนภาคเรียนที่1!AA15="","",คะแนนภาคเรียนที่1!AA15),IF(คะแนนภาคเรียนที่1!AA45="","",คะแนนภาคเรียนที่1!AA45))</f>
        <v/>
      </c>
      <c r="AA15" s="146"/>
      <c r="AB15" s="146"/>
      <c r="AC15" s="146"/>
    </row>
    <row r="16" spans="1:29" ht="20.100000000000001" customHeight="1" x14ac:dyDescent="0.3">
      <c r="A16" s="200">
        <f t="shared" si="1"/>
        <v>11</v>
      </c>
      <c r="B16" s="157" t="str">
        <f>IF($AB$2=1,IF(คะแนนภาคเรียนที่1!$C16="","",คะแนนภาคเรียนที่1!$C16),IF(คะแนนภาคเรียนที่1!$C46="","",คะแนนภาคเรียนที่1!$C46))</f>
        <v/>
      </c>
      <c r="C16" s="156" t="str">
        <f>IF($AB$2=1,IF(คะแนนภาคเรียนที่1!D16="","",คะแนนภาคเรียนที่1!D16),IF(คะแนนภาคเรียนที่1!D46="","",คะแนนภาคเรียนที่1!D46))</f>
        <v/>
      </c>
      <c r="D16" s="156" t="str">
        <f>IF($AB$2=1,IF(คะแนนภาคเรียนที่1!E16="","",คะแนนภาคเรียนที่1!E16),IF(คะแนนภาคเรียนที่1!E46="","",คะแนนภาคเรียนที่1!E46))</f>
        <v/>
      </c>
      <c r="E16" s="156" t="str">
        <f>IF($AB$2=1,IF(คะแนนภาคเรียนที่1!F16="","",คะแนนภาคเรียนที่1!F16),IF(คะแนนภาคเรียนที่1!F46="","",คะแนนภาคเรียนที่1!F46))</f>
        <v/>
      </c>
      <c r="F16" s="156" t="str">
        <f>IF($AB$2=1,IF(คะแนนภาคเรียนที่1!G16="","",คะแนนภาคเรียนที่1!G16),IF(คะแนนภาคเรียนที่1!G46="","",คะแนนภาคเรียนที่1!G46))</f>
        <v/>
      </c>
      <c r="G16" s="156" t="str">
        <f>IF($AB$2=1,IF(คะแนนภาคเรียนที่1!H16="","",คะแนนภาคเรียนที่1!H16),IF(คะแนนภาคเรียนที่1!H46="","",คะแนนภาคเรียนที่1!H46))</f>
        <v/>
      </c>
      <c r="H16" s="156" t="str">
        <f>IF($AB$2=1,IF(คะแนนภาคเรียนที่1!I16="","",คะแนนภาคเรียนที่1!I16),IF(คะแนนภาคเรียนที่1!I46="","",คะแนนภาคเรียนที่1!I46))</f>
        <v/>
      </c>
      <c r="I16" s="156" t="str">
        <f>IF($AB$2=1,IF(คะแนนภาคเรียนที่1!J16="","",คะแนนภาคเรียนที่1!J16),IF(คะแนนภาคเรียนที่1!J46="","",คะแนนภาคเรียนที่1!J46))</f>
        <v/>
      </c>
      <c r="J16" s="156" t="str">
        <f>IF($AB$2=1,IF(คะแนนภาคเรียนที่1!K16="","",คะแนนภาคเรียนที่1!K16),IF(คะแนนภาคเรียนที่1!K46="","",คะแนนภาคเรียนที่1!K46))</f>
        <v/>
      </c>
      <c r="K16" s="156" t="str">
        <f>IF($AB$2=1,IF(คะแนนภาคเรียนที่1!L16="","",คะแนนภาคเรียนที่1!L16),IF(คะแนนภาคเรียนที่1!L46="","",คะแนนภาคเรียนที่1!L46))</f>
        <v/>
      </c>
      <c r="L16" s="156" t="str">
        <f>IF($AB$2=1,IF(คะแนนภาคเรียนที่1!M16="","",คะแนนภาคเรียนที่1!M16),IF(คะแนนภาคเรียนที่1!M46="","",คะแนนภาคเรียนที่1!M46))</f>
        <v/>
      </c>
      <c r="M16" s="156" t="str">
        <f>IF($AB$2=1,IF(คะแนนภาคเรียนที่1!N16="","",คะแนนภาคเรียนที่1!N16),IF(คะแนนภาคเรียนที่1!N46="","",คะแนนภาคเรียนที่1!N46))</f>
        <v/>
      </c>
      <c r="N16" s="156" t="str">
        <f>IF($AB$2=1,IF(คะแนนภาคเรียนที่1!O16="","",คะแนนภาคเรียนที่1!O16),IF(คะแนนภาคเรียนที่1!O46="","",คะแนนภาคเรียนที่1!O46))</f>
        <v/>
      </c>
      <c r="O16" s="156" t="str">
        <f>IF($AB$2=1,IF(คะแนนภาคเรียนที่1!P16="","",คะแนนภาคเรียนที่1!P16),IF(คะแนนภาคเรียนที่1!P46="","",คะแนนภาคเรียนที่1!P46))</f>
        <v/>
      </c>
      <c r="P16" s="156" t="str">
        <f>IF($AB$2=1,IF(คะแนนภาคเรียนที่1!Q16="","",คะแนนภาคเรียนที่1!Q16),IF(คะแนนภาคเรียนที่1!Q46="","",คะแนนภาคเรียนที่1!Q46))</f>
        <v/>
      </c>
      <c r="Q16" s="156" t="str">
        <f>IF($AB$2=1,IF(คะแนนภาคเรียนที่1!R16="","",คะแนนภาคเรียนที่1!R16),IF(คะแนนภาคเรียนที่1!R46="","",คะแนนภาคเรียนที่1!R46))</f>
        <v/>
      </c>
      <c r="R16" s="156" t="str">
        <f>IF($AB$2=1,IF(คะแนนภาคเรียนที่1!S16="","",คะแนนภาคเรียนที่1!S16),IF(คะแนนภาคเรียนที่1!S46="","",คะแนนภาคเรียนที่1!S46))</f>
        <v/>
      </c>
      <c r="S16" s="156" t="str">
        <f>IF($AB$2=1,IF(คะแนนภาคเรียนที่1!T16="","",คะแนนภาคเรียนที่1!T16),IF(คะแนนภาคเรียนที่1!T46="","",คะแนนภาคเรียนที่1!T46))</f>
        <v/>
      </c>
      <c r="T16" s="156" t="str">
        <f>IF($AB$2=1,IF(คะแนนภาคเรียนที่1!U16="","",คะแนนภาคเรียนที่1!U16),IF(คะแนนภาคเรียนที่1!U46="","",คะแนนภาคเรียนที่1!U46))</f>
        <v/>
      </c>
      <c r="U16" s="156" t="str">
        <f>IF($AB$2=1,IF(คะแนนภาคเรียนที่1!V16="","",คะแนนภาคเรียนที่1!V16),IF(คะแนนภาคเรียนที่1!V46="","",คะแนนภาคเรียนที่1!V46))</f>
        <v/>
      </c>
      <c r="V16" s="156" t="str">
        <f>IF($AB$2=1,IF(คะแนนภาคเรียนที่1!W16="","",คะแนนภาคเรียนที่1!W16),IF(คะแนนภาคเรียนที่1!W46="","",คะแนนภาคเรียนที่1!W46))</f>
        <v/>
      </c>
      <c r="W16" s="158" t="str">
        <f>IF($AB$2=1,IF(คะแนนภาคเรียนที่1!X16="","",คะแนนภาคเรียนที่1!X16),IF(คะแนนภาคเรียนที่1!X46="","",คะแนนภาคเรียนที่1!X46))</f>
        <v/>
      </c>
      <c r="X16" s="158" t="str">
        <f>IF($AB$2=1,IF(คะแนนภาคเรียนที่1!Y16="","",คะแนนภาคเรียนที่1!Y16),IF(คะแนนภาคเรียนที่1!Y46="","",คะแนนภาคเรียนที่1!Y46))</f>
        <v/>
      </c>
      <c r="Y16" s="158" t="str">
        <f>IF($AB$2=1,IF(คะแนนภาคเรียนที่1!Z16="","",คะแนนภาคเรียนที่1!Z16),IF(คะแนนภาคเรียนที่1!Z46="","",คะแนนภาคเรียนที่1!Z46))</f>
        <v/>
      </c>
      <c r="Z16" s="161" t="str">
        <f>IF($AB$2=1,IF(คะแนนภาคเรียนที่1!AA16="","",คะแนนภาคเรียนที่1!AA16),IF(คะแนนภาคเรียนที่1!AA46="","",คะแนนภาคเรียนที่1!AA46))</f>
        <v/>
      </c>
      <c r="AA16" s="146"/>
      <c r="AB16" s="146"/>
      <c r="AC16" s="146"/>
    </row>
    <row r="17" spans="1:29" ht="20.100000000000001" customHeight="1" x14ac:dyDescent="0.3">
      <c r="A17" s="200">
        <f t="shared" si="1"/>
        <v>12</v>
      </c>
      <c r="B17" s="157" t="str">
        <f>IF($AB$2=1,IF(คะแนนภาคเรียนที่1!$C17="","",คะแนนภาคเรียนที่1!$C17),IF(คะแนนภาคเรียนที่1!$C47="","",คะแนนภาคเรียนที่1!$C47))</f>
        <v/>
      </c>
      <c r="C17" s="156" t="str">
        <f>IF($AB$2=1,IF(คะแนนภาคเรียนที่1!D17="","",คะแนนภาคเรียนที่1!D17),IF(คะแนนภาคเรียนที่1!D47="","",คะแนนภาคเรียนที่1!D47))</f>
        <v/>
      </c>
      <c r="D17" s="156" t="str">
        <f>IF($AB$2=1,IF(คะแนนภาคเรียนที่1!E17="","",คะแนนภาคเรียนที่1!E17),IF(คะแนนภาคเรียนที่1!E47="","",คะแนนภาคเรียนที่1!E47))</f>
        <v/>
      </c>
      <c r="E17" s="156" t="str">
        <f>IF($AB$2=1,IF(คะแนนภาคเรียนที่1!F17="","",คะแนนภาคเรียนที่1!F17),IF(คะแนนภาคเรียนที่1!F47="","",คะแนนภาคเรียนที่1!F47))</f>
        <v/>
      </c>
      <c r="F17" s="156" t="str">
        <f>IF($AB$2=1,IF(คะแนนภาคเรียนที่1!G17="","",คะแนนภาคเรียนที่1!G17),IF(คะแนนภาคเรียนที่1!G47="","",คะแนนภาคเรียนที่1!G47))</f>
        <v/>
      </c>
      <c r="G17" s="156" t="str">
        <f>IF($AB$2=1,IF(คะแนนภาคเรียนที่1!H17="","",คะแนนภาคเรียนที่1!H17),IF(คะแนนภาคเรียนที่1!H47="","",คะแนนภาคเรียนที่1!H47))</f>
        <v/>
      </c>
      <c r="H17" s="156" t="str">
        <f>IF($AB$2=1,IF(คะแนนภาคเรียนที่1!I17="","",คะแนนภาคเรียนที่1!I17),IF(คะแนนภาคเรียนที่1!I47="","",คะแนนภาคเรียนที่1!I47))</f>
        <v/>
      </c>
      <c r="I17" s="156" t="str">
        <f>IF($AB$2=1,IF(คะแนนภาคเรียนที่1!J17="","",คะแนนภาคเรียนที่1!J17),IF(คะแนนภาคเรียนที่1!J47="","",คะแนนภาคเรียนที่1!J47))</f>
        <v/>
      </c>
      <c r="J17" s="156" t="str">
        <f>IF($AB$2=1,IF(คะแนนภาคเรียนที่1!K17="","",คะแนนภาคเรียนที่1!K17),IF(คะแนนภาคเรียนที่1!K47="","",คะแนนภาคเรียนที่1!K47))</f>
        <v/>
      </c>
      <c r="K17" s="156" t="str">
        <f>IF($AB$2=1,IF(คะแนนภาคเรียนที่1!L17="","",คะแนนภาคเรียนที่1!L17),IF(คะแนนภาคเรียนที่1!L47="","",คะแนนภาคเรียนที่1!L47))</f>
        <v/>
      </c>
      <c r="L17" s="156" t="str">
        <f>IF($AB$2=1,IF(คะแนนภาคเรียนที่1!M17="","",คะแนนภาคเรียนที่1!M17),IF(คะแนนภาคเรียนที่1!M47="","",คะแนนภาคเรียนที่1!M47))</f>
        <v/>
      </c>
      <c r="M17" s="156" t="str">
        <f>IF($AB$2=1,IF(คะแนนภาคเรียนที่1!N17="","",คะแนนภาคเรียนที่1!N17),IF(คะแนนภาคเรียนที่1!N47="","",คะแนนภาคเรียนที่1!N47))</f>
        <v/>
      </c>
      <c r="N17" s="156" t="str">
        <f>IF($AB$2=1,IF(คะแนนภาคเรียนที่1!O17="","",คะแนนภาคเรียนที่1!O17),IF(คะแนนภาคเรียนที่1!O47="","",คะแนนภาคเรียนที่1!O47))</f>
        <v/>
      </c>
      <c r="O17" s="156" t="str">
        <f>IF($AB$2=1,IF(คะแนนภาคเรียนที่1!P17="","",คะแนนภาคเรียนที่1!P17),IF(คะแนนภาคเรียนที่1!P47="","",คะแนนภาคเรียนที่1!P47))</f>
        <v/>
      </c>
      <c r="P17" s="156" t="str">
        <f>IF($AB$2=1,IF(คะแนนภาคเรียนที่1!Q17="","",คะแนนภาคเรียนที่1!Q17),IF(คะแนนภาคเรียนที่1!Q47="","",คะแนนภาคเรียนที่1!Q47))</f>
        <v/>
      </c>
      <c r="Q17" s="156" t="str">
        <f>IF($AB$2=1,IF(คะแนนภาคเรียนที่1!R17="","",คะแนนภาคเรียนที่1!R17),IF(คะแนนภาคเรียนที่1!R47="","",คะแนนภาคเรียนที่1!R47))</f>
        <v/>
      </c>
      <c r="R17" s="156" t="str">
        <f>IF($AB$2=1,IF(คะแนนภาคเรียนที่1!S17="","",คะแนนภาคเรียนที่1!S17),IF(คะแนนภาคเรียนที่1!S47="","",คะแนนภาคเรียนที่1!S47))</f>
        <v/>
      </c>
      <c r="S17" s="156" t="str">
        <f>IF($AB$2=1,IF(คะแนนภาคเรียนที่1!T17="","",คะแนนภาคเรียนที่1!T17),IF(คะแนนภาคเรียนที่1!T47="","",คะแนนภาคเรียนที่1!T47))</f>
        <v/>
      </c>
      <c r="T17" s="156" t="str">
        <f>IF($AB$2=1,IF(คะแนนภาคเรียนที่1!U17="","",คะแนนภาคเรียนที่1!U17),IF(คะแนนภาคเรียนที่1!U47="","",คะแนนภาคเรียนที่1!U47))</f>
        <v/>
      </c>
      <c r="U17" s="156" t="str">
        <f>IF($AB$2=1,IF(คะแนนภาคเรียนที่1!V17="","",คะแนนภาคเรียนที่1!V17),IF(คะแนนภาคเรียนที่1!V47="","",คะแนนภาคเรียนที่1!V47))</f>
        <v/>
      </c>
      <c r="V17" s="156" t="str">
        <f>IF($AB$2=1,IF(คะแนนภาคเรียนที่1!W17="","",คะแนนภาคเรียนที่1!W17),IF(คะแนนภาคเรียนที่1!W47="","",คะแนนภาคเรียนที่1!W47))</f>
        <v/>
      </c>
      <c r="W17" s="158" t="str">
        <f>IF($AB$2=1,IF(คะแนนภาคเรียนที่1!X17="","",คะแนนภาคเรียนที่1!X17),IF(คะแนนภาคเรียนที่1!X47="","",คะแนนภาคเรียนที่1!X47))</f>
        <v/>
      </c>
      <c r="X17" s="158" t="str">
        <f>IF($AB$2=1,IF(คะแนนภาคเรียนที่1!Y17="","",คะแนนภาคเรียนที่1!Y17),IF(คะแนนภาคเรียนที่1!Y47="","",คะแนนภาคเรียนที่1!Y47))</f>
        <v/>
      </c>
      <c r="Y17" s="158" t="str">
        <f>IF($AB$2=1,IF(คะแนนภาคเรียนที่1!Z17="","",คะแนนภาคเรียนที่1!Z17),IF(คะแนนภาคเรียนที่1!Z47="","",คะแนนภาคเรียนที่1!Z47))</f>
        <v/>
      </c>
      <c r="Z17" s="161" t="str">
        <f>IF($AB$2=1,IF(คะแนนภาคเรียนที่1!AA17="","",คะแนนภาคเรียนที่1!AA17),IF(คะแนนภาคเรียนที่1!AA47="","",คะแนนภาคเรียนที่1!AA47))</f>
        <v/>
      </c>
      <c r="AA17" s="146"/>
      <c r="AB17" s="146"/>
      <c r="AC17" s="146"/>
    </row>
    <row r="18" spans="1:29" ht="20.100000000000001" customHeight="1" x14ac:dyDescent="0.3">
      <c r="A18" s="200">
        <f t="shared" si="1"/>
        <v>13</v>
      </c>
      <c r="B18" s="157" t="str">
        <f>IF($AB$2=1,IF(คะแนนภาคเรียนที่1!$C18="","",คะแนนภาคเรียนที่1!$C18),IF(คะแนนภาคเรียนที่1!$C48="","",คะแนนภาคเรียนที่1!$C48))</f>
        <v/>
      </c>
      <c r="C18" s="156" t="str">
        <f>IF($AB$2=1,IF(คะแนนภาคเรียนที่1!D18="","",คะแนนภาคเรียนที่1!D18),IF(คะแนนภาคเรียนที่1!D48="","",คะแนนภาคเรียนที่1!D48))</f>
        <v/>
      </c>
      <c r="D18" s="156" t="str">
        <f>IF($AB$2=1,IF(คะแนนภาคเรียนที่1!E18="","",คะแนนภาคเรียนที่1!E18),IF(คะแนนภาคเรียนที่1!E48="","",คะแนนภาคเรียนที่1!E48))</f>
        <v/>
      </c>
      <c r="E18" s="156" t="str">
        <f>IF($AB$2=1,IF(คะแนนภาคเรียนที่1!F18="","",คะแนนภาคเรียนที่1!F18),IF(คะแนนภาคเรียนที่1!F48="","",คะแนนภาคเรียนที่1!F48))</f>
        <v/>
      </c>
      <c r="F18" s="156" t="str">
        <f>IF($AB$2=1,IF(คะแนนภาคเรียนที่1!G18="","",คะแนนภาคเรียนที่1!G18),IF(คะแนนภาคเรียนที่1!G48="","",คะแนนภาคเรียนที่1!G48))</f>
        <v/>
      </c>
      <c r="G18" s="156" t="str">
        <f>IF($AB$2=1,IF(คะแนนภาคเรียนที่1!H18="","",คะแนนภาคเรียนที่1!H18),IF(คะแนนภาคเรียนที่1!H48="","",คะแนนภาคเรียนที่1!H48))</f>
        <v/>
      </c>
      <c r="H18" s="156" t="str">
        <f>IF($AB$2=1,IF(คะแนนภาคเรียนที่1!I18="","",คะแนนภาคเรียนที่1!I18),IF(คะแนนภาคเรียนที่1!I48="","",คะแนนภาคเรียนที่1!I48))</f>
        <v/>
      </c>
      <c r="I18" s="156" t="str">
        <f>IF($AB$2=1,IF(คะแนนภาคเรียนที่1!J18="","",คะแนนภาคเรียนที่1!J18),IF(คะแนนภาคเรียนที่1!J48="","",คะแนนภาคเรียนที่1!J48))</f>
        <v/>
      </c>
      <c r="J18" s="156" t="str">
        <f>IF($AB$2=1,IF(คะแนนภาคเรียนที่1!K18="","",คะแนนภาคเรียนที่1!K18),IF(คะแนนภาคเรียนที่1!K48="","",คะแนนภาคเรียนที่1!K48))</f>
        <v/>
      </c>
      <c r="K18" s="156" t="str">
        <f>IF($AB$2=1,IF(คะแนนภาคเรียนที่1!L18="","",คะแนนภาคเรียนที่1!L18),IF(คะแนนภาคเรียนที่1!L48="","",คะแนนภาคเรียนที่1!L48))</f>
        <v/>
      </c>
      <c r="L18" s="156" t="str">
        <f>IF($AB$2=1,IF(คะแนนภาคเรียนที่1!M18="","",คะแนนภาคเรียนที่1!M18),IF(คะแนนภาคเรียนที่1!M48="","",คะแนนภาคเรียนที่1!M48))</f>
        <v/>
      </c>
      <c r="M18" s="156" t="str">
        <f>IF($AB$2=1,IF(คะแนนภาคเรียนที่1!N18="","",คะแนนภาคเรียนที่1!N18),IF(คะแนนภาคเรียนที่1!N48="","",คะแนนภาคเรียนที่1!N48))</f>
        <v/>
      </c>
      <c r="N18" s="156" t="str">
        <f>IF($AB$2=1,IF(คะแนนภาคเรียนที่1!O18="","",คะแนนภาคเรียนที่1!O18),IF(คะแนนภาคเรียนที่1!O48="","",คะแนนภาคเรียนที่1!O48))</f>
        <v/>
      </c>
      <c r="O18" s="156" t="str">
        <f>IF($AB$2=1,IF(คะแนนภาคเรียนที่1!P18="","",คะแนนภาคเรียนที่1!P18),IF(คะแนนภาคเรียนที่1!P48="","",คะแนนภาคเรียนที่1!P48))</f>
        <v/>
      </c>
      <c r="P18" s="156" t="str">
        <f>IF($AB$2=1,IF(คะแนนภาคเรียนที่1!Q18="","",คะแนนภาคเรียนที่1!Q18),IF(คะแนนภาคเรียนที่1!Q48="","",คะแนนภาคเรียนที่1!Q48))</f>
        <v/>
      </c>
      <c r="Q18" s="156" t="str">
        <f>IF($AB$2=1,IF(คะแนนภาคเรียนที่1!R18="","",คะแนนภาคเรียนที่1!R18),IF(คะแนนภาคเรียนที่1!R48="","",คะแนนภาคเรียนที่1!R48))</f>
        <v/>
      </c>
      <c r="R18" s="156" t="str">
        <f>IF($AB$2=1,IF(คะแนนภาคเรียนที่1!S18="","",คะแนนภาคเรียนที่1!S18),IF(คะแนนภาคเรียนที่1!S48="","",คะแนนภาคเรียนที่1!S48))</f>
        <v/>
      </c>
      <c r="S18" s="156" t="str">
        <f>IF($AB$2=1,IF(คะแนนภาคเรียนที่1!T18="","",คะแนนภาคเรียนที่1!T18),IF(คะแนนภาคเรียนที่1!T48="","",คะแนนภาคเรียนที่1!T48))</f>
        <v/>
      </c>
      <c r="T18" s="156" t="str">
        <f>IF($AB$2=1,IF(คะแนนภาคเรียนที่1!U18="","",คะแนนภาคเรียนที่1!U18),IF(คะแนนภาคเรียนที่1!U48="","",คะแนนภาคเรียนที่1!U48))</f>
        <v/>
      </c>
      <c r="U18" s="156" t="str">
        <f>IF($AB$2=1,IF(คะแนนภาคเรียนที่1!V18="","",คะแนนภาคเรียนที่1!V18),IF(คะแนนภาคเรียนที่1!V48="","",คะแนนภาคเรียนที่1!V48))</f>
        <v/>
      </c>
      <c r="V18" s="156" t="str">
        <f>IF($AB$2=1,IF(คะแนนภาคเรียนที่1!W18="","",คะแนนภาคเรียนที่1!W18),IF(คะแนนภาคเรียนที่1!W48="","",คะแนนภาคเรียนที่1!W48))</f>
        <v/>
      </c>
      <c r="W18" s="158" t="str">
        <f>IF($AB$2=1,IF(คะแนนภาคเรียนที่1!X18="","",คะแนนภาคเรียนที่1!X18),IF(คะแนนภาคเรียนที่1!X48="","",คะแนนภาคเรียนที่1!X48))</f>
        <v/>
      </c>
      <c r="X18" s="158" t="str">
        <f>IF($AB$2=1,IF(คะแนนภาคเรียนที่1!Y18="","",คะแนนภาคเรียนที่1!Y18),IF(คะแนนภาคเรียนที่1!Y48="","",คะแนนภาคเรียนที่1!Y48))</f>
        <v/>
      </c>
      <c r="Y18" s="158" t="str">
        <f>IF($AB$2=1,IF(คะแนนภาคเรียนที่1!Z18="","",คะแนนภาคเรียนที่1!Z18),IF(คะแนนภาคเรียนที่1!Z48="","",คะแนนภาคเรียนที่1!Z48))</f>
        <v/>
      </c>
      <c r="Z18" s="161" t="str">
        <f>IF($AB$2=1,IF(คะแนนภาคเรียนที่1!AA18="","",คะแนนภาคเรียนที่1!AA18),IF(คะแนนภาคเรียนที่1!AA48="","",คะแนนภาคเรียนที่1!AA48))</f>
        <v/>
      </c>
      <c r="AA18" s="146"/>
      <c r="AB18" s="146"/>
      <c r="AC18" s="146"/>
    </row>
    <row r="19" spans="1:29" ht="20.100000000000001" customHeight="1" x14ac:dyDescent="0.3">
      <c r="A19" s="200">
        <f t="shared" si="1"/>
        <v>14</v>
      </c>
      <c r="B19" s="157" t="str">
        <f>IF($AB$2=1,IF(คะแนนภาคเรียนที่1!$C19="","",คะแนนภาคเรียนที่1!$C19),IF(คะแนนภาคเรียนที่1!$C49="","",คะแนนภาคเรียนที่1!$C49))</f>
        <v/>
      </c>
      <c r="C19" s="156" t="str">
        <f>IF($AB$2=1,IF(คะแนนภาคเรียนที่1!D19="","",คะแนนภาคเรียนที่1!D19),IF(คะแนนภาคเรียนที่1!D49="","",คะแนนภาคเรียนที่1!D49))</f>
        <v/>
      </c>
      <c r="D19" s="156" t="str">
        <f>IF($AB$2=1,IF(คะแนนภาคเรียนที่1!E19="","",คะแนนภาคเรียนที่1!E19),IF(คะแนนภาคเรียนที่1!E49="","",คะแนนภาคเรียนที่1!E49))</f>
        <v/>
      </c>
      <c r="E19" s="156" t="str">
        <f>IF($AB$2=1,IF(คะแนนภาคเรียนที่1!F19="","",คะแนนภาคเรียนที่1!F19),IF(คะแนนภาคเรียนที่1!F49="","",คะแนนภาคเรียนที่1!F49))</f>
        <v/>
      </c>
      <c r="F19" s="156" t="str">
        <f>IF($AB$2=1,IF(คะแนนภาคเรียนที่1!G19="","",คะแนนภาคเรียนที่1!G19),IF(คะแนนภาคเรียนที่1!G49="","",คะแนนภาคเรียนที่1!G49))</f>
        <v/>
      </c>
      <c r="G19" s="156" t="str">
        <f>IF($AB$2=1,IF(คะแนนภาคเรียนที่1!H19="","",คะแนนภาคเรียนที่1!H19),IF(คะแนนภาคเรียนที่1!H49="","",คะแนนภาคเรียนที่1!H49))</f>
        <v/>
      </c>
      <c r="H19" s="156" t="str">
        <f>IF($AB$2=1,IF(คะแนนภาคเรียนที่1!I19="","",คะแนนภาคเรียนที่1!I19),IF(คะแนนภาคเรียนที่1!I49="","",คะแนนภาคเรียนที่1!I49))</f>
        <v/>
      </c>
      <c r="I19" s="156" t="str">
        <f>IF($AB$2=1,IF(คะแนนภาคเรียนที่1!J19="","",คะแนนภาคเรียนที่1!J19),IF(คะแนนภาคเรียนที่1!J49="","",คะแนนภาคเรียนที่1!J49))</f>
        <v/>
      </c>
      <c r="J19" s="156" t="str">
        <f>IF($AB$2=1,IF(คะแนนภาคเรียนที่1!K19="","",คะแนนภาคเรียนที่1!K19),IF(คะแนนภาคเรียนที่1!K49="","",คะแนนภาคเรียนที่1!K49))</f>
        <v/>
      </c>
      <c r="K19" s="156" t="str">
        <f>IF($AB$2=1,IF(คะแนนภาคเรียนที่1!L19="","",คะแนนภาคเรียนที่1!L19),IF(คะแนนภาคเรียนที่1!L49="","",คะแนนภาคเรียนที่1!L49))</f>
        <v/>
      </c>
      <c r="L19" s="156" t="str">
        <f>IF($AB$2=1,IF(คะแนนภาคเรียนที่1!M19="","",คะแนนภาคเรียนที่1!M19),IF(คะแนนภาคเรียนที่1!M49="","",คะแนนภาคเรียนที่1!M49))</f>
        <v/>
      </c>
      <c r="M19" s="156" t="str">
        <f>IF($AB$2=1,IF(คะแนนภาคเรียนที่1!N19="","",คะแนนภาคเรียนที่1!N19),IF(คะแนนภาคเรียนที่1!N49="","",คะแนนภาคเรียนที่1!N49))</f>
        <v/>
      </c>
      <c r="N19" s="156" t="str">
        <f>IF($AB$2=1,IF(คะแนนภาคเรียนที่1!O19="","",คะแนนภาคเรียนที่1!O19),IF(คะแนนภาคเรียนที่1!O49="","",คะแนนภาคเรียนที่1!O49))</f>
        <v/>
      </c>
      <c r="O19" s="156" t="str">
        <f>IF($AB$2=1,IF(คะแนนภาคเรียนที่1!P19="","",คะแนนภาคเรียนที่1!P19),IF(คะแนนภาคเรียนที่1!P49="","",คะแนนภาคเรียนที่1!P49))</f>
        <v/>
      </c>
      <c r="P19" s="156" t="str">
        <f>IF($AB$2=1,IF(คะแนนภาคเรียนที่1!Q19="","",คะแนนภาคเรียนที่1!Q19),IF(คะแนนภาคเรียนที่1!Q49="","",คะแนนภาคเรียนที่1!Q49))</f>
        <v/>
      </c>
      <c r="Q19" s="156" t="str">
        <f>IF($AB$2=1,IF(คะแนนภาคเรียนที่1!R19="","",คะแนนภาคเรียนที่1!R19),IF(คะแนนภาคเรียนที่1!R49="","",คะแนนภาคเรียนที่1!R49))</f>
        <v/>
      </c>
      <c r="R19" s="156" t="str">
        <f>IF($AB$2=1,IF(คะแนนภาคเรียนที่1!S19="","",คะแนนภาคเรียนที่1!S19),IF(คะแนนภาคเรียนที่1!S49="","",คะแนนภาคเรียนที่1!S49))</f>
        <v/>
      </c>
      <c r="S19" s="156" t="str">
        <f>IF($AB$2=1,IF(คะแนนภาคเรียนที่1!T19="","",คะแนนภาคเรียนที่1!T19),IF(คะแนนภาคเรียนที่1!T49="","",คะแนนภาคเรียนที่1!T49))</f>
        <v/>
      </c>
      <c r="T19" s="156" t="str">
        <f>IF($AB$2=1,IF(คะแนนภาคเรียนที่1!U19="","",คะแนนภาคเรียนที่1!U19),IF(คะแนนภาคเรียนที่1!U49="","",คะแนนภาคเรียนที่1!U49))</f>
        <v/>
      </c>
      <c r="U19" s="156" t="str">
        <f>IF($AB$2=1,IF(คะแนนภาคเรียนที่1!V19="","",คะแนนภาคเรียนที่1!V19),IF(คะแนนภาคเรียนที่1!V49="","",คะแนนภาคเรียนที่1!V49))</f>
        <v/>
      </c>
      <c r="V19" s="156" t="str">
        <f>IF($AB$2=1,IF(คะแนนภาคเรียนที่1!W19="","",คะแนนภาคเรียนที่1!W19),IF(คะแนนภาคเรียนที่1!W49="","",คะแนนภาคเรียนที่1!W49))</f>
        <v/>
      </c>
      <c r="W19" s="158" t="str">
        <f>IF($AB$2=1,IF(คะแนนภาคเรียนที่1!X19="","",คะแนนภาคเรียนที่1!X19),IF(คะแนนภาคเรียนที่1!X49="","",คะแนนภาคเรียนที่1!X49))</f>
        <v/>
      </c>
      <c r="X19" s="158" t="str">
        <f>IF($AB$2=1,IF(คะแนนภาคเรียนที่1!Y19="","",คะแนนภาคเรียนที่1!Y19),IF(คะแนนภาคเรียนที่1!Y49="","",คะแนนภาคเรียนที่1!Y49))</f>
        <v/>
      </c>
      <c r="Y19" s="158" t="str">
        <f>IF($AB$2=1,IF(คะแนนภาคเรียนที่1!Z19="","",คะแนนภาคเรียนที่1!Z19),IF(คะแนนภาคเรียนที่1!Z49="","",คะแนนภาคเรียนที่1!Z49))</f>
        <v/>
      </c>
      <c r="Z19" s="161" t="str">
        <f>IF($AB$2=1,IF(คะแนนภาคเรียนที่1!AA19="","",คะแนนภาคเรียนที่1!AA19),IF(คะแนนภาคเรียนที่1!AA49="","",คะแนนภาคเรียนที่1!AA49))</f>
        <v/>
      </c>
      <c r="AA19" s="146"/>
      <c r="AB19" s="146"/>
      <c r="AC19" s="146"/>
    </row>
    <row r="20" spans="1:29" ht="20.100000000000001" customHeight="1" x14ac:dyDescent="0.3">
      <c r="A20" s="200">
        <f t="shared" si="1"/>
        <v>15</v>
      </c>
      <c r="B20" s="157" t="str">
        <f>IF($AB$2=1,IF(คะแนนภาคเรียนที่1!$C20="","",คะแนนภาคเรียนที่1!$C20),IF(คะแนนภาคเรียนที่1!$C50="","",คะแนนภาคเรียนที่1!$C50))</f>
        <v/>
      </c>
      <c r="C20" s="156" t="str">
        <f>IF($AB$2=1,IF(คะแนนภาคเรียนที่1!D20="","",คะแนนภาคเรียนที่1!D20),IF(คะแนนภาคเรียนที่1!D50="","",คะแนนภาคเรียนที่1!D50))</f>
        <v/>
      </c>
      <c r="D20" s="156" t="str">
        <f>IF($AB$2=1,IF(คะแนนภาคเรียนที่1!E20="","",คะแนนภาคเรียนที่1!E20),IF(คะแนนภาคเรียนที่1!E50="","",คะแนนภาคเรียนที่1!E50))</f>
        <v/>
      </c>
      <c r="E20" s="156" t="str">
        <f>IF($AB$2=1,IF(คะแนนภาคเรียนที่1!F20="","",คะแนนภาคเรียนที่1!F20),IF(คะแนนภาคเรียนที่1!F50="","",คะแนนภาคเรียนที่1!F50))</f>
        <v/>
      </c>
      <c r="F20" s="156" t="str">
        <f>IF($AB$2=1,IF(คะแนนภาคเรียนที่1!G20="","",คะแนนภาคเรียนที่1!G20),IF(คะแนนภาคเรียนที่1!G50="","",คะแนนภาคเรียนที่1!G50))</f>
        <v/>
      </c>
      <c r="G20" s="156" t="str">
        <f>IF($AB$2=1,IF(คะแนนภาคเรียนที่1!H20="","",คะแนนภาคเรียนที่1!H20),IF(คะแนนภาคเรียนที่1!H50="","",คะแนนภาคเรียนที่1!H50))</f>
        <v/>
      </c>
      <c r="H20" s="156" t="str">
        <f>IF($AB$2=1,IF(คะแนนภาคเรียนที่1!I20="","",คะแนนภาคเรียนที่1!I20),IF(คะแนนภาคเรียนที่1!I50="","",คะแนนภาคเรียนที่1!I50))</f>
        <v/>
      </c>
      <c r="I20" s="156" t="str">
        <f>IF($AB$2=1,IF(คะแนนภาคเรียนที่1!J20="","",คะแนนภาคเรียนที่1!J20),IF(คะแนนภาคเรียนที่1!J50="","",คะแนนภาคเรียนที่1!J50))</f>
        <v/>
      </c>
      <c r="J20" s="156" t="str">
        <f>IF($AB$2=1,IF(คะแนนภาคเรียนที่1!K20="","",คะแนนภาคเรียนที่1!K20),IF(คะแนนภาคเรียนที่1!K50="","",คะแนนภาคเรียนที่1!K50))</f>
        <v/>
      </c>
      <c r="K20" s="156" t="str">
        <f>IF($AB$2=1,IF(คะแนนภาคเรียนที่1!L20="","",คะแนนภาคเรียนที่1!L20),IF(คะแนนภาคเรียนที่1!L50="","",คะแนนภาคเรียนที่1!L50))</f>
        <v/>
      </c>
      <c r="L20" s="156" t="str">
        <f>IF($AB$2=1,IF(คะแนนภาคเรียนที่1!M20="","",คะแนนภาคเรียนที่1!M20),IF(คะแนนภาคเรียนที่1!M50="","",คะแนนภาคเรียนที่1!M50))</f>
        <v/>
      </c>
      <c r="M20" s="156" t="str">
        <f>IF($AB$2=1,IF(คะแนนภาคเรียนที่1!N20="","",คะแนนภาคเรียนที่1!N20),IF(คะแนนภาคเรียนที่1!N50="","",คะแนนภาคเรียนที่1!N50))</f>
        <v/>
      </c>
      <c r="N20" s="156" t="str">
        <f>IF($AB$2=1,IF(คะแนนภาคเรียนที่1!O20="","",คะแนนภาคเรียนที่1!O20),IF(คะแนนภาคเรียนที่1!O50="","",คะแนนภาคเรียนที่1!O50))</f>
        <v/>
      </c>
      <c r="O20" s="156" t="str">
        <f>IF($AB$2=1,IF(คะแนนภาคเรียนที่1!P20="","",คะแนนภาคเรียนที่1!P20),IF(คะแนนภาคเรียนที่1!P50="","",คะแนนภาคเรียนที่1!P50))</f>
        <v/>
      </c>
      <c r="P20" s="156" t="str">
        <f>IF($AB$2=1,IF(คะแนนภาคเรียนที่1!Q20="","",คะแนนภาคเรียนที่1!Q20),IF(คะแนนภาคเรียนที่1!Q50="","",คะแนนภาคเรียนที่1!Q50))</f>
        <v/>
      </c>
      <c r="Q20" s="156" t="str">
        <f>IF($AB$2=1,IF(คะแนนภาคเรียนที่1!R20="","",คะแนนภาคเรียนที่1!R20),IF(คะแนนภาคเรียนที่1!R50="","",คะแนนภาคเรียนที่1!R50))</f>
        <v/>
      </c>
      <c r="R20" s="156" t="str">
        <f>IF($AB$2=1,IF(คะแนนภาคเรียนที่1!S20="","",คะแนนภาคเรียนที่1!S20),IF(คะแนนภาคเรียนที่1!S50="","",คะแนนภาคเรียนที่1!S50))</f>
        <v/>
      </c>
      <c r="S20" s="156" t="str">
        <f>IF($AB$2=1,IF(คะแนนภาคเรียนที่1!T20="","",คะแนนภาคเรียนที่1!T20),IF(คะแนนภาคเรียนที่1!T50="","",คะแนนภาคเรียนที่1!T50))</f>
        <v/>
      </c>
      <c r="T20" s="156" t="str">
        <f>IF($AB$2=1,IF(คะแนนภาคเรียนที่1!U20="","",คะแนนภาคเรียนที่1!U20),IF(คะแนนภาคเรียนที่1!U50="","",คะแนนภาคเรียนที่1!U50))</f>
        <v/>
      </c>
      <c r="U20" s="156" t="str">
        <f>IF($AB$2=1,IF(คะแนนภาคเรียนที่1!V20="","",คะแนนภาคเรียนที่1!V20),IF(คะแนนภาคเรียนที่1!V50="","",คะแนนภาคเรียนที่1!V50))</f>
        <v/>
      </c>
      <c r="V20" s="156" t="str">
        <f>IF($AB$2=1,IF(คะแนนภาคเรียนที่1!W20="","",คะแนนภาคเรียนที่1!W20),IF(คะแนนภาคเรียนที่1!W50="","",คะแนนภาคเรียนที่1!W50))</f>
        <v/>
      </c>
      <c r="W20" s="158" t="str">
        <f>IF($AB$2=1,IF(คะแนนภาคเรียนที่1!X20="","",คะแนนภาคเรียนที่1!X20),IF(คะแนนภาคเรียนที่1!X50="","",คะแนนภาคเรียนที่1!X50))</f>
        <v/>
      </c>
      <c r="X20" s="158" t="str">
        <f>IF($AB$2=1,IF(คะแนนภาคเรียนที่1!Y20="","",คะแนนภาคเรียนที่1!Y20),IF(คะแนนภาคเรียนที่1!Y50="","",คะแนนภาคเรียนที่1!Y50))</f>
        <v/>
      </c>
      <c r="Y20" s="158" t="str">
        <f>IF($AB$2=1,IF(คะแนนภาคเรียนที่1!Z20="","",คะแนนภาคเรียนที่1!Z20),IF(คะแนนภาคเรียนที่1!Z50="","",คะแนนภาคเรียนที่1!Z50))</f>
        <v/>
      </c>
      <c r="Z20" s="161" t="str">
        <f>IF($AB$2=1,IF(คะแนนภาคเรียนที่1!AA20="","",คะแนนภาคเรียนที่1!AA20),IF(คะแนนภาคเรียนที่1!AA50="","",คะแนนภาคเรียนที่1!AA50))</f>
        <v/>
      </c>
      <c r="AA20" s="146"/>
      <c r="AB20" s="146"/>
      <c r="AC20" s="146"/>
    </row>
    <row r="21" spans="1:29" ht="20.100000000000001" customHeight="1" x14ac:dyDescent="0.3">
      <c r="A21" s="200">
        <f t="shared" si="1"/>
        <v>16</v>
      </c>
      <c r="B21" s="157" t="str">
        <f>IF($AB$2=1,IF(คะแนนภาคเรียนที่1!$C21="","",คะแนนภาคเรียนที่1!$C21),IF(คะแนนภาคเรียนที่1!$C51="","",คะแนนภาคเรียนที่1!$C51))</f>
        <v/>
      </c>
      <c r="C21" s="156" t="str">
        <f>IF($AB$2=1,IF(คะแนนภาคเรียนที่1!D21="","",คะแนนภาคเรียนที่1!D21),IF(คะแนนภาคเรียนที่1!D51="","",คะแนนภาคเรียนที่1!D51))</f>
        <v/>
      </c>
      <c r="D21" s="156" t="str">
        <f>IF($AB$2=1,IF(คะแนนภาคเรียนที่1!E21="","",คะแนนภาคเรียนที่1!E21),IF(คะแนนภาคเรียนที่1!E51="","",คะแนนภาคเรียนที่1!E51))</f>
        <v/>
      </c>
      <c r="E21" s="156" t="str">
        <f>IF($AB$2=1,IF(คะแนนภาคเรียนที่1!F21="","",คะแนนภาคเรียนที่1!F21),IF(คะแนนภาคเรียนที่1!F51="","",คะแนนภาคเรียนที่1!F51))</f>
        <v/>
      </c>
      <c r="F21" s="156" t="str">
        <f>IF($AB$2=1,IF(คะแนนภาคเรียนที่1!G21="","",คะแนนภาคเรียนที่1!G21),IF(คะแนนภาคเรียนที่1!G51="","",คะแนนภาคเรียนที่1!G51))</f>
        <v/>
      </c>
      <c r="G21" s="156" t="str">
        <f>IF($AB$2=1,IF(คะแนนภาคเรียนที่1!H21="","",คะแนนภาคเรียนที่1!H21),IF(คะแนนภาคเรียนที่1!H51="","",คะแนนภาคเรียนที่1!H51))</f>
        <v/>
      </c>
      <c r="H21" s="156" t="str">
        <f>IF($AB$2=1,IF(คะแนนภาคเรียนที่1!I21="","",คะแนนภาคเรียนที่1!I21),IF(คะแนนภาคเรียนที่1!I51="","",คะแนนภาคเรียนที่1!I51))</f>
        <v/>
      </c>
      <c r="I21" s="156" t="str">
        <f>IF($AB$2=1,IF(คะแนนภาคเรียนที่1!J21="","",คะแนนภาคเรียนที่1!J21),IF(คะแนนภาคเรียนที่1!J51="","",คะแนนภาคเรียนที่1!J51))</f>
        <v/>
      </c>
      <c r="J21" s="156" t="str">
        <f>IF($AB$2=1,IF(คะแนนภาคเรียนที่1!K21="","",คะแนนภาคเรียนที่1!K21),IF(คะแนนภาคเรียนที่1!K51="","",คะแนนภาคเรียนที่1!K51))</f>
        <v/>
      </c>
      <c r="K21" s="156" t="str">
        <f>IF($AB$2=1,IF(คะแนนภาคเรียนที่1!L21="","",คะแนนภาคเรียนที่1!L21),IF(คะแนนภาคเรียนที่1!L51="","",คะแนนภาคเรียนที่1!L51))</f>
        <v/>
      </c>
      <c r="L21" s="156" t="str">
        <f>IF($AB$2=1,IF(คะแนนภาคเรียนที่1!M21="","",คะแนนภาคเรียนที่1!M21),IF(คะแนนภาคเรียนที่1!M51="","",คะแนนภาคเรียนที่1!M51))</f>
        <v/>
      </c>
      <c r="M21" s="156" t="str">
        <f>IF($AB$2=1,IF(คะแนนภาคเรียนที่1!N21="","",คะแนนภาคเรียนที่1!N21),IF(คะแนนภาคเรียนที่1!N51="","",คะแนนภาคเรียนที่1!N51))</f>
        <v/>
      </c>
      <c r="N21" s="156" t="str">
        <f>IF($AB$2=1,IF(คะแนนภาคเรียนที่1!O21="","",คะแนนภาคเรียนที่1!O21),IF(คะแนนภาคเรียนที่1!O51="","",คะแนนภาคเรียนที่1!O51))</f>
        <v/>
      </c>
      <c r="O21" s="156" t="str">
        <f>IF($AB$2=1,IF(คะแนนภาคเรียนที่1!P21="","",คะแนนภาคเรียนที่1!P21),IF(คะแนนภาคเรียนที่1!P51="","",คะแนนภาคเรียนที่1!P51))</f>
        <v/>
      </c>
      <c r="P21" s="156" t="str">
        <f>IF($AB$2=1,IF(คะแนนภาคเรียนที่1!Q21="","",คะแนนภาคเรียนที่1!Q21),IF(คะแนนภาคเรียนที่1!Q51="","",คะแนนภาคเรียนที่1!Q51))</f>
        <v/>
      </c>
      <c r="Q21" s="156" t="str">
        <f>IF($AB$2=1,IF(คะแนนภาคเรียนที่1!R21="","",คะแนนภาคเรียนที่1!R21),IF(คะแนนภาคเรียนที่1!R51="","",คะแนนภาคเรียนที่1!R51))</f>
        <v/>
      </c>
      <c r="R21" s="156" t="str">
        <f>IF($AB$2=1,IF(คะแนนภาคเรียนที่1!S21="","",คะแนนภาคเรียนที่1!S21),IF(คะแนนภาคเรียนที่1!S51="","",คะแนนภาคเรียนที่1!S51))</f>
        <v/>
      </c>
      <c r="S21" s="156" t="str">
        <f>IF($AB$2=1,IF(คะแนนภาคเรียนที่1!T21="","",คะแนนภาคเรียนที่1!T21),IF(คะแนนภาคเรียนที่1!T51="","",คะแนนภาคเรียนที่1!T51))</f>
        <v/>
      </c>
      <c r="T21" s="156" t="str">
        <f>IF($AB$2=1,IF(คะแนนภาคเรียนที่1!U21="","",คะแนนภาคเรียนที่1!U21),IF(คะแนนภาคเรียนที่1!U51="","",คะแนนภาคเรียนที่1!U51))</f>
        <v/>
      </c>
      <c r="U21" s="156" t="str">
        <f>IF($AB$2=1,IF(คะแนนภาคเรียนที่1!V21="","",คะแนนภาคเรียนที่1!V21),IF(คะแนนภาคเรียนที่1!V51="","",คะแนนภาคเรียนที่1!V51))</f>
        <v/>
      </c>
      <c r="V21" s="156" t="str">
        <f>IF($AB$2=1,IF(คะแนนภาคเรียนที่1!W21="","",คะแนนภาคเรียนที่1!W21),IF(คะแนนภาคเรียนที่1!W51="","",คะแนนภาคเรียนที่1!W51))</f>
        <v/>
      </c>
      <c r="W21" s="158" t="str">
        <f>IF($AB$2=1,IF(คะแนนภาคเรียนที่1!X21="","",คะแนนภาคเรียนที่1!X21),IF(คะแนนภาคเรียนที่1!X51="","",คะแนนภาคเรียนที่1!X51))</f>
        <v/>
      </c>
      <c r="X21" s="158" t="str">
        <f>IF($AB$2=1,IF(คะแนนภาคเรียนที่1!Y21="","",คะแนนภาคเรียนที่1!Y21),IF(คะแนนภาคเรียนที่1!Y51="","",คะแนนภาคเรียนที่1!Y51))</f>
        <v/>
      </c>
      <c r="Y21" s="158" t="str">
        <f>IF($AB$2=1,IF(คะแนนภาคเรียนที่1!Z21="","",คะแนนภาคเรียนที่1!Z21),IF(คะแนนภาคเรียนที่1!Z51="","",คะแนนภาคเรียนที่1!Z51))</f>
        <v/>
      </c>
      <c r="Z21" s="161" t="str">
        <f>IF($AB$2=1,IF(คะแนนภาคเรียนที่1!AA21="","",คะแนนภาคเรียนที่1!AA21),IF(คะแนนภาคเรียนที่1!AA51="","",คะแนนภาคเรียนที่1!AA51))</f>
        <v/>
      </c>
      <c r="AA21" s="146"/>
      <c r="AB21" s="146"/>
      <c r="AC21" s="146"/>
    </row>
    <row r="22" spans="1:29" ht="20.100000000000001" customHeight="1" x14ac:dyDescent="0.3">
      <c r="A22" s="200">
        <f t="shared" si="1"/>
        <v>17</v>
      </c>
      <c r="B22" s="157" t="str">
        <f>IF($AB$2=1,IF(คะแนนภาคเรียนที่1!$C22="","",คะแนนภาคเรียนที่1!$C22),IF(คะแนนภาคเรียนที่1!$C52="","",คะแนนภาคเรียนที่1!$C52))</f>
        <v/>
      </c>
      <c r="C22" s="156" t="str">
        <f>IF($AB$2=1,IF(คะแนนภาคเรียนที่1!D22="","",คะแนนภาคเรียนที่1!D22),IF(คะแนนภาคเรียนที่1!D52="","",คะแนนภาคเรียนที่1!D52))</f>
        <v/>
      </c>
      <c r="D22" s="156" t="str">
        <f>IF($AB$2=1,IF(คะแนนภาคเรียนที่1!E22="","",คะแนนภาคเรียนที่1!E22),IF(คะแนนภาคเรียนที่1!E52="","",คะแนนภาคเรียนที่1!E52))</f>
        <v/>
      </c>
      <c r="E22" s="156" t="str">
        <f>IF($AB$2=1,IF(คะแนนภาคเรียนที่1!F22="","",คะแนนภาคเรียนที่1!F22),IF(คะแนนภาคเรียนที่1!F52="","",คะแนนภาคเรียนที่1!F52))</f>
        <v/>
      </c>
      <c r="F22" s="156" t="str">
        <f>IF($AB$2=1,IF(คะแนนภาคเรียนที่1!G22="","",คะแนนภาคเรียนที่1!G22),IF(คะแนนภาคเรียนที่1!G52="","",คะแนนภาคเรียนที่1!G52))</f>
        <v/>
      </c>
      <c r="G22" s="156" t="str">
        <f>IF($AB$2=1,IF(คะแนนภาคเรียนที่1!H22="","",คะแนนภาคเรียนที่1!H22),IF(คะแนนภาคเรียนที่1!H52="","",คะแนนภาคเรียนที่1!H52))</f>
        <v/>
      </c>
      <c r="H22" s="156" t="str">
        <f>IF($AB$2=1,IF(คะแนนภาคเรียนที่1!I22="","",คะแนนภาคเรียนที่1!I22),IF(คะแนนภาคเรียนที่1!I52="","",คะแนนภาคเรียนที่1!I52))</f>
        <v/>
      </c>
      <c r="I22" s="156" t="str">
        <f>IF($AB$2=1,IF(คะแนนภาคเรียนที่1!J22="","",คะแนนภาคเรียนที่1!J22),IF(คะแนนภาคเรียนที่1!J52="","",คะแนนภาคเรียนที่1!J52))</f>
        <v/>
      </c>
      <c r="J22" s="156" t="str">
        <f>IF($AB$2=1,IF(คะแนนภาคเรียนที่1!K22="","",คะแนนภาคเรียนที่1!K22),IF(คะแนนภาคเรียนที่1!K52="","",คะแนนภาคเรียนที่1!K52))</f>
        <v/>
      </c>
      <c r="K22" s="156" t="str">
        <f>IF($AB$2=1,IF(คะแนนภาคเรียนที่1!L22="","",คะแนนภาคเรียนที่1!L22),IF(คะแนนภาคเรียนที่1!L52="","",คะแนนภาคเรียนที่1!L52))</f>
        <v/>
      </c>
      <c r="L22" s="156" t="str">
        <f>IF($AB$2=1,IF(คะแนนภาคเรียนที่1!M22="","",คะแนนภาคเรียนที่1!M22),IF(คะแนนภาคเรียนที่1!M52="","",คะแนนภาคเรียนที่1!M52))</f>
        <v/>
      </c>
      <c r="M22" s="156" t="str">
        <f>IF($AB$2=1,IF(คะแนนภาคเรียนที่1!N22="","",คะแนนภาคเรียนที่1!N22),IF(คะแนนภาคเรียนที่1!N52="","",คะแนนภาคเรียนที่1!N52))</f>
        <v/>
      </c>
      <c r="N22" s="156" t="str">
        <f>IF($AB$2=1,IF(คะแนนภาคเรียนที่1!O22="","",คะแนนภาคเรียนที่1!O22),IF(คะแนนภาคเรียนที่1!O52="","",คะแนนภาคเรียนที่1!O52))</f>
        <v/>
      </c>
      <c r="O22" s="156" t="str">
        <f>IF($AB$2=1,IF(คะแนนภาคเรียนที่1!P22="","",คะแนนภาคเรียนที่1!P22),IF(คะแนนภาคเรียนที่1!P52="","",คะแนนภาคเรียนที่1!P52))</f>
        <v/>
      </c>
      <c r="P22" s="156" t="str">
        <f>IF($AB$2=1,IF(คะแนนภาคเรียนที่1!Q22="","",คะแนนภาคเรียนที่1!Q22),IF(คะแนนภาคเรียนที่1!Q52="","",คะแนนภาคเรียนที่1!Q52))</f>
        <v/>
      </c>
      <c r="Q22" s="156" t="str">
        <f>IF($AB$2=1,IF(คะแนนภาคเรียนที่1!R22="","",คะแนนภาคเรียนที่1!R22),IF(คะแนนภาคเรียนที่1!R52="","",คะแนนภาคเรียนที่1!R52))</f>
        <v/>
      </c>
      <c r="R22" s="156" t="str">
        <f>IF($AB$2=1,IF(คะแนนภาคเรียนที่1!S22="","",คะแนนภาคเรียนที่1!S22),IF(คะแนนภาคเรียนที่1!S52="","",คะแนนภาคเรียนที่1!S52))</f>
        <v/>
      </c>
      <c r="S22" s="156" t="str">
        <f>IF($AB$2=1,IF(คะแนนภาคเรียนที่1!T22="","",คะแนนภาคเรียนที่1!T22),IF(คะแนนภาคเรียนที่1!T52="","",คะแนนภาคเรียนที่1!T52))</f>
        <v/>
      </c>
      <c r="T22" s="156" t="str">
        <f>IF($AB$2=1,IF(คะแนนภาคเรียนที่1!U22="","",คะแนนภาคเรียนที่1!U22),IF(คะแนนภาคเรียนที่1!U52="","",คะแนนภาคเรียนที่1!U52))</f>
        <v/>
      </c>
      <c r="U22" s="156" t="str">
        <f>IF($AB$2=1,IF(คะแนนภาคเรียนที่1!V22="","",คะแนนภาคเรียนที่1!V22),IF(คะแนนภาคเรียนที่1!V52="","",คะแนนภาคเรียนที่1!V52))</f>
        <v/>
      </c>
      <c r="V22" s="156" t="str">
        <f>IF($AB$2=1,IF(คะแนนภาคเรียนที่1!W22="","",คะแนนภาคเรียนที่1!W22),IF(คะแนนภาคเรียนที่1!W52="","",คะแนนภาคเรียนที่1!W52))</f>
        <v/>
      </c>
      <c r="W22" s="158" t="str">
        <f>IF($AB$2=1,IF(คะแนนภาคเรียนที่1!X22="","",คะแนนภาคเรียนที่1!X22),IF(คะแนนภาคเรียนที่1!X52="","",คะแนนภาคเรียนที่1!X52))</f>
        <v/>
      </c>
      <c r="X22" s="158" t="str">
        <f>IF($AB$2=1,IF(คะแนนภาคเรียนที่1!Y22="","",คะแนนภาคเรียนที่1!Y22),IF(คะแนนภาคเรียนที่1!Y52="","",คะแนนภาคเรียนที่1!Y52))</f>
        <v/>
      </c>
      <c r="Y22" s="158" t="str">
        <f>IF($AB$2=1,IF(คะแนนภาคเรียนที่1!Z22="","",คะแนนภาคเรียนที่1!Z22),IF(คะแนนภาคเรียนที่1!Z52="","",คะแนนภาคเรียนที่1!Z52))</f>
        <v/>
      </c>
      <c r="Z22" s="161" t="str">
        <f>IF($AB$2=1,IF(คะแนนภาคเรียนที่1!AA22="","",คะแนนภาคเรียนที่1!AA22),IF(คะแนนภาคเรียนที่1!AA52="","",คะแนนภาคเรียนที่1!AA52))</f>
        <v/>
      </c>
      <c r="AA22" s="146"/>
      <c r="AB22" s="146"/>
      <c r="AC22" s="146"/>
    </row>
    <row r="23" spans="1:29" ht="20.100000000000001" customHeight="1" x14ac:dyDescent="0.3">
      <c r="A23" s="200">
        <f t="shared" si="1"/>
        <v>18</v>
      </c>
      <c r="B23" s="157" t="str">
        <f>IF($AB$2=1,IF(คะแนนภาคเรียนที่1!$C23="","",คะแนนภาคเรียนที่1!$C23),IF(คะแนนภาคเรียนที่1!$C53="","",คะแนนภาคเรียนที่1!$C53))</f>
        <v/>
      </c>
      <c r="C23" s="156" t="str">
        <f>IF($AB$2=1,IF(คะแนนภาคเรียนที่1!D23="","",คะแนนภาคเรียนที่1!D23),IF(คะแนนภาคเรียนที่1!D53="","",คะแนนภาคเรียนที่1!D53))</f>
        <v/>
      </c>
      <c r="D23" s="156" t="str">
        <f>IF($AB$2=1,IF(คะแนนภาคเรียนที่1!E23="","",คะแนนภาคเรียนที่1!E23),IF(คะแนนภาคเรียนที่1!E53="","",คะแนนภาคเรียนที่1!E53))</f>
        <v/>
      </c>
      <c r="E23" s="156" t="str">
        <f>IF($AB$2=1,IF(คะแนนภาคเรียนที่1!F23="","",คะแนนภาคเรียนที่1!F23),IF(คะแนนภาคเรียนที่1!F53="","",คะแนนภาคเรียนที่1!F53))</f>
        <v/>
      </c>
      <c r="F23" s="156" t="str">
        <f>IF($AB$2=1,IF(คะแนนภาคเรียนที่1!G23="","",คะแนนภาคเรียนที่1!G23),IF(คะแนนภาคเรียนที่1!G53="","",คะแนนภาคเรียนที่1!G53))</f>
        <v/>
      </c>
      <c r="G23" s="156" t="str">
        <f>IF($AB$2=1,IF(คะแนนภาคเรียนที่1!H23="","",คะแนนภาคเรียนที่1!H23),IF(คะแนนภาคเรียนที่1!H53="","",คะแนนภาคเรียนที่1!H53))</f>
        <v/>
      </c>
      <c r="H23" s="156" t="str">
        <f>IF($AB$2=1,IF(คะแนนภาคเรียนที่1!I23="","",คะแนนภาคเรียนที่1!I23),IF(คะแนนภาคเรียนที่1!I53="","",คะแนนภาคเรียนที่1!I53))</f>
        <v/>
      </c>
      <c r="I23" s="156" t="str">
        <f>IF($AB$2=1,IF(คะแนนภาคเรียนที่1!J23="","",คะแนนภาคเรียนที่1!J23),IF(คะแนนภาคเรียนที่1!J53="","",คะแนนภาคเรียนที่1!J53))</f>
        <v/>
      </c>
      <c r="J23" s="156" t="str">
        <f>IF($AB$2=1,IF(คะแนนภาคเรียนที่1!K23="","",คะแนนภาคเรียนที่1!K23),IF(คะแนนภาคเรียนที่1!K53="","",คะแนนภาคเรียนที่1!K53))</f>
        <v/>
      </c>
      <c r="K23" s="156" t="str">
        <f>IF($AB$2=1,IF(คะแนนภาคเรียนที่1!L23="","",คะแนนภาคเรียนที่1!L23),IF(คะแนนภาคเรียนที่1!L53="","",คะแนนภาคเรียนที่1!L53))</f>
        <v/>
      </c>
      <c r="L23" s="156" t="str">
        <f>IF($AB$2=1,IF(คะแนนภาคเรียนที่1!M23="","",คะแนนภาคเรียนที่1!M23),IF(คะแนนภาคเรียนที่1!M53="","",คะแนนภาคเรียนที่1!M53))</f>
        <v/>
      </c>
      <c r="M23" s="156" t="str">
        <f>IF($AB$2=1,IF(คะแนนภาคเรียนที่1!N23="","",คะแนนภาคเรียนที่1!N23),IF(คะแนนภาคเรียนที่1!N53="","",คะแนนภาคเรียนที่1!N53))</f>
        <v/>
      </c>
      <c r="N23" s="156" t="str">
        <f>IF($AB$2=1,IF(คะแนนภาคเรียนที่1!O23="","",คะแนนภาคเรียนที่1!O23),IF(คะแนนภาคเรียนที่1!O53="","",คะแนนภาคเรียนที่1!O53))</f>
        <v/>
      </c>
      <c r="O23" s="156" t="str">
        <f>IF($AB$2=1,IF(คะแนนภาคเรียนที่1!P23="","",คะแนนภาคเรียนที่1!P23),IF(คะแนนภาคเรียนที่1!P53="","",คะแนนภาคเรียนที่1!P53))</f>
        <v/>
      </c>
      <c r="P23" s="156" t="str">
        <f>IF($AB$2=1,IF(คะแนนภาคเรียนที่1!Q23="","",คะแนนภาคเรียนที่1!Q23),IF(คะแนนภาคเรียนที่1!Q53="","",คะแนนภาคเรียนที่1!Q53))</f>
        <v/>
      </c>
      <c r="Q23" s="156" t="str">
        <f>IF($AB$2=1,IF(คะแนนภาคเรียนที่1!R23="","",คะแนนภาคเรียนที่1!R23),IF(คะแนนภาคเรียนที่1!R53="","",คะแนนภาคเรียนที่1!R53))</f>
        <v/>
      </c>
      <c r="R23" s="156" t="str">
        <f>IF($AB$2=1,IF(คะแนนภาคเรียนที่1!S23="","",คะแนนภาคเรียนที่1!S23),IF(คะแนนภาคเรียนที่1!S53="","",คะแนนภาคเรียนที่1!S53))</f>
        <v/>
      </c>
      <c r="S23" s="156" t="str">
        <f>IF($AB$2=1,IF(คะแนนภาคเรียนที่1!T23="","",คะแนนภาคเรียนที่1!T23),IF(คะแนนภาคเรียนที่1!T53="","",คะแนนภาคเรียนที่1!T53))</f>
        <v/>
      </c>
      <c r="T23" s="156" t="str">
        <f>IF($AB$2=1,IF(คะแนนภาคเรียนที่1!U23="","",คะแนนภาคเรียนที่1!U23),IF(คะแนนภาคเรียนที่1!U53="","",คะแนนภาคเรียนที่1!U53))</f>
        <v/>
      </c>
      <c r="U23" s="156" t="str">
        <f>IF($AB$2=1,IF(คะแนนภาคเรียนที่1!V23="","",คะแนนภาคเรียนที่1!V23),IF(คะแนนภาคเรียนที่1!V53="","",คะแนนภาคเรียนที่1!V53))</f>
        <v/>
      </c>
      <c r="V23" s="156" t="str">
        <f>IF($AB$2=1,IF(คะแนนภาคเรียนที่1!W23="","",คะแนนภาคเรียนที่1!W23),IF(คะแนนภาคเรียนที่1!W53="","",คะแนนภาคเรียนที่1!W53))</f>
        <v/>
      </c>
      <c r="W23" s="158" t="str">
        <f>IF($AB$2=1,IF(คะแนนภาคเรียนที่1!X23="","",คะแนนภาคเรียนที่1!X23),IF(คะแนนภาคเรียนที่1!X53="","",คะแนนภาคเรียนที่1!X53))</f>
        <v/>
      </c>
      <c r="X23" s="158" t="str">
        <f>IF($AB$2=1,IF(คะแนนภาคเรียนที่1!Y23="","",คะแนนภาคเรียนที่1!Y23),IF(คะแนนภาคเรียนที่1!Y53="","",คะแนนภาคเรียนที่1!Y53))</f>
        <v/>
      </c>
      <c r="Y23" s="158" t="str">
        <f>IF($AB$2=1,IF(คะแนนภาคเรียนที่1!Z23="","",คะแนนภาคเรียนที่1!Z23),IF(คะแนนภาคเรียนที่1!Z53="","",คะแนนภาคเรียนที่1!Z53))</f>
        <v/>
      </c>
      <c r="Z23" s="161" t="str">
        <f>IF($AB$2=1,IF(คะแนนภาคเรียนที่1!AA23="","",คะแนนภาคเรียนที่1!AA23),IF(คะแนนภาคเรียนที่1!AA53="","",คะแนนภาคเรียนที่1!AA53))</f>
        <v/>
      </c>
      <c r="AA23" s="146"/>
      <c r="AB23" s="146"/>
      <c r="AC23" s="146"/>
    </row>
    <row r="24" spans="1:29" ht="20.100000000000001" customHeight="1" x14ac:dyDescent="0.3">
      <c r="A24" s="200">
        <f t="shared" si="1"/>
        <v>19</v>
      </c>
      <c r="B24" s="157" t="str">
        <f>IF($AB$2=1,IF(คะแนนภาคเรียนที่1!$C24="","",คะแนนภาคเรียนที่1!$C24),IF(คะแนนภาคเรียนที่1!$C54="","",คะแนนภาคเรียนที่1!$C54))</f>
        <v/>
      </c>
      <c r="C24" s="156" t="str">
        <f>IF($AB$2=1,IF(คะแนนภาคเรียนที่1!D24="","",คะแนนภาคเรียนที่1!D24),IF(คะแนนภาคเรียนที่1!D54="","",คะแนนภาคเรียนที่1!D54))</f>
        <v/>
      </c>
      <c r="D24" s="156" t="str">
        <f>IF($AB$2=1,IF(คะแนนภาคเรียนที่1!E24="","",คะแนนภาคเรียนที่1!E24),IF(คะแนนภาคเรียนที่1!E54="","",คะแนนภาคเรียนที่1!E54))</f>
        <v/>
      </c>
      <c r="E24" s="156" t="str">
        <f>IF($AB$2=1,IF(คะแนนภาคเรียนที่1!F24="","",คะแนนภาคเรียนที่1!F24),IF(คะแนนภาคเรียนที่1!F54="","",คะแนนภาคเรียนที่1!F54))</f>
        <v/>
      </c>
      <c r="F24" s="156" t="str">
        <f>IF($AB$2=1,IF(คะแนนภาคเรียนที่1!G24="","",คะแนนภาคเรียนที่1!G24),IF(คะแนนภาคเรียนที่1!G54="","",คะแนนภาคเรียนที่1!G54))</f>
        <v/>
      </c>
      <c r="G24" s="156" t="str">
        <f>IF($AB$2=1,IF(คะแนนภาคเรียนที่1!H24="","",คะแนนภาคเรียนที่1!H24),IF(คะแนนภาคเรียนที่1!H54="","",คะแนนภาคเรียนที่1!H54))</f>
        <v/>
      </c>
      <c r="H24" s="156" t="str">
        <f>IF($AB$2=1,IF(คะแนนภาคเรียนที่1!I24="","",คะแนนภาคเรียนที่1!I24),IF(คะแนนภาคเรียนที่1!I54="","",คะแนนภาคเรียนที่1!I54))</f>
        <v/>
      </c>
      <c r="I24" s="156" t="str">
        <f>IF($AB$2=1,IF(คะแนนภาคเรียนที่1!J24="","",คะแนนภาคเรียนที่1!J24),IF(คะแนนภาคเรียนที่1!J54="","",คะแนนภาคเรียนที่1!J54))</f>
        <v/>
      </c>
      <c r="J24" s="156" t="str">
        <f>IF($AB$2=1,IF(คะแนนภาคเรียนที่1!K24="","",คะแนนภาคเรียนที่1!K24),IF(คะแนนภาคเรียนที่1!K54="","",คะแนนภาคเรียนที่1!K54))</f>
        <v/>
      </c>
      <c r="K24" s="156" t="str">
        <f>IF($AB$2=1,IF(คะแนนภาคเรียนที่1!L24="","",คะแนนภาคเรียนที่1!L24),IF(คะแนนภาคเรียนที่1!L54="","",คะแนนภาคเรียนที่1!L54))</f>
        <v/>
      </c>
      <c r="L24" s="156" t="str">
        <f>IF($AB$2=1,IF(คะแนนภาคเรียนที่1!M24="","",คะแนนภาคเรียนที่1!M24),IF(คะแนนภาคเรียนที่1!M54="","",คะแนนภาคเรียนที่1!M54))</f>
        <v/>
      </c>
      <c r="M24" s="156" t="str">
        <f>IF($AB$2=1,IF(คะแนนภาคเรียนที่1!N24="","",คะแนนภาคเรียนที่1!N24),IF(คะแนนภาคเรียนที่1!N54="","",คะแนนภาคเรียนที่1!N54))</f>
        <v/>
      </c>
      <c r="N24" s="156" t="str">
        <f>IF($AB$2=1,IF(คะแนนภาคเรียนที่1!O24="","",คะแนนภาคเรียนที่1!O24),IF(คะแนนภาคเรียนที่1!O54="","",คะแนนภาคเรียนที่1!O54))</f>
        <v/>
      </c>
      <c r="O24" s="156" t="str">
        <f>IF($AB$2=1,IF(คะแนนภาคเรียนที่1!P24="","",คะแนนภาคเรียนที่1!P24),IF(คะแนนภาคเรียนที่1!P54="","",คะแนนภาคเรียนที่1!P54))</f>
        <v/>
      </c>
      <c r="P24" s="156" t="str">
        <f>IF($AB$2=1,IF(คะแนนภาคเรียนที่1!Q24="","",คะแนนภาคเรียนที่1!Q24),IF(คะแนนภาคเรียนที่1!Q54="","",คะแนนภาคเรียนที่1!Q54))</f>
        <v/>
      </c>
      <c r="Q24" s="156" t="str">
        <f>IF($AB$2=1,IF(คะแนนภาคเรียนที่1!R24="","",คะแนนภาคเรียนที่1!R24),IF(คะแนนภาคเรียนที่1!R54="","",คะแนนภาคเรียนที่1!R54))</f>
        <v/>
      </c>
      <c r="R24" s="156" t="str">
        <f>IF($AB$2=1,IF(คะแนนภาคเรียนที่1!S24="","",คะแนนภาคเรียนที่1!S24),IF(คะแนนภาคเรียนที่1!S54="","",คะแนนภาคเรียนที่1!S54))</f>
        <v/>
      </c>
      <c r="S24" s="156" t="str">
        <f>IF($AB$2=1,IF(คะแนนภาคเรียนที่1!T24="","",คะแนนภาคเรียนที่1!T24),IF(คะแนนภาคเรียนที่1!T54="","",คะแนนภาคเรียนที่1!T54))</f>
        <v/>
      </c>
      <c r="T24" s="156" t="str">
        <f>IF($AB$2=1,IF(คะแนนภาคเรียนที่1!U24="","",คะแนนภาคเรียนที่1!U24),IF(คะแนนภาคเรียนที่1!U54="","",คะแนนภาคเรียนที่1!U54))</f>
        <v/>
      </c>
      <c r="U24" s="156" t="str">
        <f>IF($AB$2=1,IF(คะแนนภาคเรียนที่1!V24="","",คะแนนภาคเรียนที่1!V24),IF(คะแนนภาคเรียนที่1!V54="","",คะแนนภาคเรียนที่1!V54))</f>
        <v/>
      </c>
      <c r="V24" s="156" t="str">
        <f>IF($AB$2=1,IF(คะแนนภาคเรียนที่1!W24="","",คะแนนภาคเรียนที่1!W24),IF(คะแนนภาคเรียนที่1!W54="","",คะแนนภาคเรียนที่1!W54))</f>
        <v/>
      </c>
      <c r="W24" s="158" t="str">
        <f>IF($AB$2=1,IF(คะแนนภาคเรียนที่1!X24="","",คะแนนภาคเรียนที่1!X24),IF(คะแนนภาคเรียนที่1!X54="","",คะแนนภาคเรียนที่1!X54))</f>
        <v/>
      </c>
      <c r="X24" s="158" t="str">
        <f>IF($AB$2=1,IF(คะแนนภาคเรียนที่1!Y24="","",คะแนนภาคเรียนที่1!Y24),IF(คะแนนภาคเรียนที่1!Y54="","",คะแนนภาคเรียนที่1!Y54))</f>
        <v/>
      </c>
      <c r="Y24" s="158" t="str">
        <f>IF($AB$2=1,IF(คะแนนภาคเรียนที่1!Z24="","",คะแนนภาคเรียนที่1!Z24),IF(คะแนนภาคเรียนที่1!Z54="","",คะแนนภาคเรียนที่1!Z54))</f>
        <v/>
      </c>
      <c r="Z24" s="161" t="str">
        <f>IF($AB$2=1,IF(คะแนนภาคเรียนที่1!AA24="","",คะแนนภาคเรียนที่1!AA24),IF(คะแนนภาคเรียนที่1!AA54="","",คะแนนภาคเรียนที่1!AA54))</f>
        <v/>
      </c>
      <c r="AA24" s="146"/>
      <c r="AB24" s="146"/>
      <c r="AC24" s="146"/>
    </row>
    <row r="25" spans="1:29" ht="20.100000000000001" customHeight="1" x14ac:dyDescent="0.3">
      <c r="A25" s="200">
        <f t="shared" si="1"/>
        <v>20</v>
      </c>
      <c r="B25" s="157" t="str">
        <f>IF($AB$2=1,IF(คะแนนภาคเรียนที่1!$C25="","",คะแนนภาคเรียนที่1!$C25),IF(คะแนนภาคเรียนที่1!$C55="","",คะแนนภาคเรียนที่1!$C55))</f>
        <v/>
      </c>
      <c r="C25" s="156" t="str">
        <f>IF($AB$2=1,IF(คะแนนภาคเรียนที่1!D25="","",คะแนนภาคเรียนที่1!D25),IF(คะแนนภาคเรียนที่1!D55="","",คะแนนภาคเรียนที่1!D55))</f>
        <v/>
      </c>
      <c r="D25" s="156" t="str">
        <f>IF($AB$2=1,IF(คะแนนภาคเรียนที่1!E25="","",คะแนนภาคเรียนที่1!E25),IF(คะแนนภาคเรียนที่1!E55="","",คะแนนภาคเรียนที่1!E55))</f>
        <v/>
      </c>
      <c r="E25" s="156" t="str">
        <f>IF($AB$2=1,IF(คะแนนภาคเรียนที่1!F25="","",คะแนนภาคเรียนที่1!F25),IF(คะแนนภาคเรียนที่1!F55="","",คะแนนภาคเรียนที่1!F55))</f>
        <v/>
      </c>
      <c r="F25" s="156" t="str">
        <f>IF($AB$2=1,IF(คะแนนภาคเรียนที่1!G25="","",คะแนนภาคเรียนที่1!G25),IF(คะแนนภาคเรียนที่1!G55="","",คะแนนภาคเรียนที่1!G55))</f>
        <v/>
      </c>
      <c r="G25" s="156" t="str">
        <f>IF($AB$2=1,IF(คะแนนภาคเรียนที่1!H25="","",คะแนนภาคเรียนที่1!H25),IF(คะแนนภาคเรียนที่1!H55="","",คะแนนภาคเรียนที่1!H55))</f>
        <v/>
      </c>
      <c r="H25" s="156" t="str">
        <f>IF($AB$2=1,IF(คะแนนภาคเรียนที่1!I25="","",คะแนนภาคเรียนที่1!I25),IF(คะแนนภาคเรียนที่1!I55="","",คะแนนภาคเรียนที่1!I55))</f>
        <v/>
      </c>
      <c r="I25" s="156" t="str">
        <f>IF($AB$2=1,IF(คะแนนภาคเรียนที่1!J25="","",คะแนนภาคเรียนที่1!J25),IF(คะแนนภาคเรียนที่1!J55="","",คะแนนภาคเรียนที่1!J55))</f>
        <v/>
      </c>
      <c r="J25" s="156" t="str">
        <f>IF($AB$2=1,IF(คะแนนภาคเรียนที่1!K25="","",คะแนนภาคเรียนที่1!K25),IF(คะแนนภาคเรียนที่1!K55="","",คะแนนภาคเรียนที่1!K55))</f>
        <v/>
      </c>
      <c r="K25" s="156" t="str">
        <f>IF($AB$2=1,IF(คะแนนภาคเรียนที่1!L25="","",คะแนนภาคเรียนที่1!L25),IF(คะแนนภาคเรียนที่1!L55="","",คะแนนภาคเรียนที่1!L55))</f>
        <v/>
      </c>
      <c r="L25" s="156" t="str">
        <f>IF($AB$2=1,IF(คะแนนภาคเรียนที่1!M25="","",คะแนนภาคเรียนที่1!M25),IF(คะแนนภาคเรียนที่1!M55="","",คะแนนภาคเรียนที่1!M55))</f>
        <v/>
      </c>
      <c r="M25" s="156" t="str">
        <f>IF($AB$2=1,IF(คะแนนภาคเรียนที่1!N25="","",คะแนนภาคเรียนที่1!N25),IF(คะแนนภาคเรียนที่1!N55="","",คะแนนภาคเรียนที่1!N55))</f>
        <v/>
      </c>
      <c r="N25" s="156" t="str">
        <f>IF($AB$2=1,IF(คะแนนภาคเรียนที่1!O25="","",คะแนนภาคเรียนที่1!O25),IF(คะแนนภาคเรียนที่1!O55="","",คะแนนภาคเรียนที่1!O55))</f>
        <v/>
      </c>
      <c r="O25" s="156" t="str">
        <f>IF($AB$2=1,IF(คะแนนภาคเรียนที่1!P25="","",คะแนนภาคเรียนที่1!P25),IF(คะแนนภาคเรียนที่1!P55="","",คะแนนภาคเรียนที่1!P55))</f>
        <v/>
      </c>
      <c r="P25" s="156" t="str">
        <f>IF($AB$2=1,IF(คะแนนภาคเรียนที่1!Q25="","",คะแนนภาคเรียนที่1!Q25),IF(คะแนนภาคเรียนที่1!Q55="","",คะแนนภาคเรียนที่1!Q55))</f>
        <v/>
      </c>
      <c r="Q25" s="156" t="str">
        <f>IF($AB$2=1,IF(คะแนนภาคเรียนที่1!R25="","",คะแนนภาคเรียนที่1!R25),IF(คะแนนภาคเรียนที่1!R55="","",คะแนนภาคเรียนที่1!R55))</f>
        <v/>
      </c>
      <c r="R25" s="156" t="str">
        <f>IF($AB$2=1,IF(คะแนนภาคเรียนที่1!S25="","",คะแนนภาคเรียนที่1!S25),IF(คะแนนภาคเรียนที่1!S55="","",คะแนนภาคเรียนที่1!S55))</f>
        <v/>
      </c>
      <c r="S25" s="156" t="str">
        <f>IF($AB$2=1,IF(คะแนนภาคเรียนที่1!T25="","",คะแนนภาคเรียนที่1!T25),IF(คะแนนภาคเรียนที่1!T55="","",คะแนนภาคเรียนที่1!T55))</f>
        <v/>
      </c>
      <c r="T25" s="156" t="str">
        <f>IF($AB$2=1,IF(คะแนนภาคเรียนที่1!U25="","",คะแนนภาคเรียนที่1!U25),IF(คะแนนภาคเรียนที่1!U55="","",คะแนนภาคเรียนที่1!U55))</f>
        <v/>
      </c>
      <c r="U25" s="156" t="str">
        <f>IF($AB$2=1,IF(คะแนนภาคเรียนที่1!V25="","",คะแนนภาคเรียนที่1!V25),IF(คะแนนภาคเรียนที่1!V55="","",คะแนนภาคเรียนที่1!V55))</f>
        <v/>
      </c>
      <c r="V25" s="156" t="str">
        <f>IF($AB$2=1,IF(คะแนนภาคเรียนที่1!W25="","",คะแนนภาคเรียนที่1!W25),IF(คะแนนภาคเรียนที่1!W55="","",คะแนนภาคเรียนที่1!W55))</f>
        <v/>
      </c>
      <c r="W25" s="158" t="str">
        <f>IF($AB$2=1,IF(คะแนนภาคเรียนที่1!X25="","",คะแนนภาคเรียนที่1!X25),IF(คะแนนภาคเรียนที่1!X55="","",คะแนนภาคเรียนที่1!X55))</f>
        <v/>
      </c>
      <c r="X25" s="158" t="str">
        <f>IF($AB$2=1,IF(คะแนนภาคเรียนที่1!Y25="","",คะแนนภาคเรียนที่1!Y25),IF(คะแนนภาคเรียนที่1!Y55="","",คะแนนภาคเรียนที่1!Y55))</f>
        <v/>
      </c>
      <c r="Y25" s="158" t="str">
        <f>IF($AB$2=1,IF(คะแนนภาคเรียนที่1!Z25="","",คะแนนภาคเรียนที่1!Z25),IF(คะแนนภาคเรียนที่1!Z55="","",คะแนนภาคเรียนที่1!Z55))</f>
        <v/>
      </c>
      <c r="Z25" s="161" t="str">
        <f>IF($AB$2=1,IF(คะแนนภาคเรียนที่1!AA25="","",คะแนนภาคเรียนที่1!AA25),IF(คะแนนภาคเรียนที่1!AA55="","",คะแนนภาคเรียนที่1!AA55))</f>
        <v/>
      </c>
      <c r="AA25" s="146"/>
      <c r="AB25" s="146"/>
      <c r="AC25" s="146"/>
    </row>
    <row r="26" spans="1:29" ht="20.100000000000001" customHeight="1" x14ac:dyDescent="0.3">
      <c r="A26" s="200">
        <f t="shared" si="1"/>
        <v>21</v>
      </c>
      <c r="B26" s="157" t="str">
        <f>IF($AB$2=1,IF(คะแนนภาคเรียนที่1!$C26="","",คะแนนภาคเรียนที่1!$C26),IF(คะแนนภาคเรียนที่1!$C56="","",คะแนนภาคเรียนที่1!$C56))</f>
        <v/>
      </c>
      <c r="C26" s="156" t="str">
        <f>IF($AB$2=1,IF(คะแนนภาคเรียนที่1!D26="","",คะแนนภาคเรียนที่1!D26),IF(คะแนนภาคเรียนที่1!D56="","",คะแนนภาคเรียนที่1!D56))</f>
        <v/>
      </c>
      <c r="D26" s="156" t="str">
        <f>IF($AB$2=1,IF(คะแนนภาคเรียนที่1!E26="","",คะแนนภาคเรียนที่1!E26),IF(คะแนนภาคเรียนที่1!E56="","",คะแนนภาคเรียนที่1!E56))</f>
        <v/>
      </c>
      <c r="E26" s="156" t="str">
        <f>IF($AB$2=1,IF(คะแนนภาคเรียนที่1!F26="","",คะแนนภาคเรียนที่1!F26),IF(คะแนนภาคเรียนที่1!F56="","",คะแนนภาคเรียนที่1!F56))</f>
        <v/>
      </c>
      <c r="F26" s="156" t="str">
        <f>IF($AB$2=1,IF(คะแนนภาคเรียนที่1!G26="","",คะแนนภาคเรียนที่1!G26),IF(คะแนนภาคเรียนที่1!G56="","",คะแนนภาคเรียนที่1!G56))</f>
        <v/>
      </c>
      <c r="G26" s="156" t="str">
        <f>IF($AB$2=1,IF(คะแนนภาคเรียนที่1!H26="","",คะแนนภาคเรียนที่1!H26),IF(คะแนนภาคเรียนที่1!H56="","",คะแนนภาคเรียนที่1!H56))</f>
        <v/>
      </c>
      <c r="H26" s="156" t="str">
        <f>IF($AB$2=1,IF(คะแนนภาคเรียนที่1!I26="","",คะแนนภาคเรียนที่1!I26),IF(คะแนนภาคเรียนที่1!I56="","",คะแนนภาคเรียนที่1!I56))</f>
        <v/>
      </c>
      <c r="I26" s="156" t="str">
        <f>IF($AB$2=1,IF(คะแนนภาคเรียนที่1!J26="","",คะแนนภาคเรียนที่1!J26),IF(คะแนนภาคเรียนที่1!J56="","",คะแนนภาคเรียนที่1!J56))</f>
        <v/>
      </c>
      <c r="J26" s="156" t="str">
        <f>IF($AB$2=1,IF(คะแนนภาคเรียนที่1!K26="","",คะแนนภาคเรียนที่1!K26),IF(คะแนนภาคเรียนที่1!K56="","",คะแนนภาคเรียนที่1!K56))</f>
        <v/>
      </c>
      <c r="K26" s="156" t="str">
        <f>IF($AB$2=1,IF(คะแนนภาคเรียนที่1!L26="","",คะแนนภาคเรียนที่1!L26),IF(คะแนนภาคเรียนที่1!L56="","",คะแนนภาคเรียนที่1!L56))</f>
        <v/>
      </c>
      <c r="L26" s="156" t="str">
        <f>IF($AB$2=1,IF(คะแนนภาคเรียนที่1!M26="","",คะแนนภาคเรียนที่1!M26),IF(คะแนนภาคเรียนที่1!M56="","",คะแนนภาคเรียนที่1!M56))</f>
        <v/>
      </c>
      <c r="M26" s="156" t="str">
        <f>IF($AB$2=1,IF(คะแนนภาคเรียนที่1!N26="","",คะแนนภาคเรียนที่1!N26),IF(คะแนนภาคเรียนที่1!N56="","",คะแนนภาคเรียนที่1!N56))</f>
        <v/>
      </c>
      <c r="N26" s="156" t="str">
        <f>IF($AB$2=1,IF(คะแนนภาคเรียนที่1!O26="","",คะแนนภาคเรียนที่1!O26),IF(คะแนนภาคเรียนที่1!O56="","",คะแนนภาคเรียนที่1!O56))</f>
        <v/>
      </c>
      <c r="O26" s="156" t="str">
        <f>IF($AB$2=1,IF(คะแนนภาคเรียนที่1!P26="","",คะแนนภาคเรียนที่1!P26),IF(คะแนนภาคเรียนที่1!P56="","",คะแนนภาคเรียนที่1!P56))</f>
        <v/>
      </c>
      <c r="P26" s="156" t="str">
        <f>IF($AB$2=1,IF(คะแนนภาคเรียนที่1!Q26="","",คะแนนภาคเรียนที่1!Q26),IF(คะแนนภาคเรียนที่1!Q56="","",คะแนนภาคเรียนที่1!Q56))</f>
        <v/>
      </c>
      <c r="Q26" s="156" t="str">
        <f>IF($AB$2=1,IF(คะแนนภาคเรียนที่1!R26="","",คะแนนภาคเรียนที่1!R26),IF(คะแนนภาคเรียนที่1!R56="","",คะแนนภาคเรียนที่1!R56))</f>
        <v/>
      </c>
      <c r="R26" s="156" t="str">
        <f>IF($AB$2=1,IF(คะแนนภาคเรียนที่1!S26="","",คะแนนภาคเรียนที่1!S26),IF(คะแนนภาคเรียนที่1!S56="","",คะแนนภาคเรียนที่1!S56))</f>
        <v/>
      </c>
      <c r="S26" s="156" t="str">
        <f>IF($AB$2=1,IF(คะแนนภาคเรียนที่1!T26="","",คะแนนภาคเรียนที่1!T26),IF(คะแนนภาคเรียนที่1!T56="","",คะแนนภาคเรียนที่1!T56))</f>
        <v/>
      </c>
      <c r="T26" s="156" t="str">
        <f>IF($AB$2=1,IF(คะแนนภาคเรียนที่1!U26="","",คะแนนภาคเรียนที่1!U26),IF(คะแนนภาคเรียนที่1!U56="","",คะแนนภาคเรียนที่1!U56))</f>
        <v/>
      </c>
      <c r="U26" s="156" t="str">
        <f>IF($AB$2=1,IF(คะแนนภาคเรียนที่1!V26="","",คะแนนภาคเรียนที่1!V26),IF(คะแนนภาคเรียนที่1!V56="","",คะแนนภาคเรียนที่1!V56))</f>
        <v/>
      </c>
      <c r="V26" s="156" t="str">
        <f>IF($AB$2=1,IF(คะแนนภาคเรียนที่1!W26="","",คะแนนภาคเรียนที่1!W26),IF(คะแนนภาคเรียนที่1!W56="","",คะแนนภาคเรียนที่1!W56))</f>
        <v/>
      </c>
      <c r="W26" s="158" t="str">
        <f>IF($AB$2=1,IF(คะแนนภาคเรียนที่1!X26="","",คะแนนภาคเรียนที่1!X26),IF(คะแนนภาคเรียนที่1!X56="","",คะแนนภาคเรียนที่1!X56))</f>
        <v/>
      </c>
      <c r="X26" s="158" t="str">
        <f>IF($AB$2=1,IF(คะแนนภาคเรียนที่1!Y26="","",คะแนนภาคเรียนที่1!Y26),IF(คะแนนภาคเรียนที่1!Y56="","",คะแนนภาคเรียนที่1!Y56))</f>
        <v/>
      </c>
      <c r="Y26" s="158" t="str">
        <f>IF($AB$2=1,IF(คะแนนภาคเรียนที่1!Z26="","",คะแนนภาคเรียนที่1!Z26),IF(คะแนนภาคเรียนที่1!Z56="","",คะแนนภาคเรียนที่1!Z56))</f>
        <v/>
      </c>
      <c r="Z26" s="161" t="str">
        <f>IF($AB$2=1,IF(คะแนนภาคเรียนที่1!AA26="","",คะแนนภาคเรียนที่1!AA26),IF(คะแนนภาคเรียนที่1!AA56="","",คะแนนภาคเรียนที่1!AA56))</f>
        <v/>
      </c>
      <c r="AA26" s="146"/>
      <c r="AB26" s="146"/>
      <c r="AC26" s="146"/>
    </row>
    <row r="27" spans="1:29" ht="20.100000000000001" customHeight="1" x14ac:dyDescent="0.3">
      <c r="A27" s="200">
        <f t="shared" si="1"/>
        <v>22</v>
      </c>
      <c r="B27" s="157" t="str">
        <f>IF($AB$2=1,IF(คะแนนภาคเรียนที่1!$C27="","",คะแนนภาคเรียนที่1!$C27),IF(คะแนนภาคเรียนที่1!$C57="","",คะแนนภาคเรียนที่1!$C57))</f>
        <v/>
      </c>
      <c r="C27" s="156" t="str">
        <f>IF($AB$2=1,IF(คะแนนภาคเรียนที่1!D27="","",คะแนนภาคเรียนที่1!D27),IF(คะแนนภาคเรียนที่1!D57="","",คะแนนภาคเรียนที่1!D57))</f>
        <v/>
      </c>
      <c r="D27" s="156" t="str">
        <f>IF($AB$2=1,IF(คะแนนภาคเรียนที่1!E27="","",คะแนนภาคเรียนที่1!E27),IF(คะแนนภาคเรียนที่1!E57="","",คะแนนภาคเรียนที่1!E57))</f>
        <v/>
      </c>
      <c r="E27" s="156" t="str">
        <f>IF($AB$2=1,IF(คะแนนภาคเรียนที่1!F27="","",คะแนนภาคเรียนที่1!F27),IF(คะแนนภาคเรียนที่1!F57="","",คะแนนภาคเรียนที่1!F57))</f>
        <v/>
      </c>
      <c r="F27" s="156" t="str">
        <f>IF($AB$2=1,IF(คะแนนภาคเรียนที่1!G27="","",คะแนนภาคเรียนที่1!G27),IF(คะแนนภาคเรียนที่1!G57="","",คะแนนภาคเรียนที่1!G57))</f>
        <v/>
      </c>
      <c r="G27" s="156" t="str">
        <f>IF($AB$2=1,IF(คะแนนภาคเรียนที่1!H27="","",คะแนนภาคเรียนที่1!H27),IF(คะแนนภาคเรียนที่1!H57="","",คะแนนภาคเรียนที่1!H57))</f>
        <v/>
      </c>
      <c r="H27" s="156" t="str">
        <f>IF($AB$2=1,IF(คะแนนภาคเรียนที่1!I27="","",คะแนนภาคเรียนที่1!I27),IF(คะแนนภาคเรียนที่1!I57="","",คะแนนภาคเรียนที่1!I57))</f>
        <v/>
      </c>
      <c r="I27" s="156" t="str">
        <f>IF($AB$2=1,IF(คะแนนภาคเรียนที่1!J27="","",คะแนนภาคเรียนที่1!J27),IF(คะแนนภาคเรียนที่1!J57="","",คะแนนภาคเรียนที่1!J57))</f>
        <v/>
      </c>
      <c r="J27" s="156" t="str">
        <f>IF($AB$2=1,IF(คะแนนภาคเรียนที่1!K27="","",คะแนนภาคเรียนที่1!K27),IF(คะแนนภาคเรียนที่1!K57="","",คะแนนภาคเรียนที่1!K57))</f>
        <v/>
      </c>
      <c r="K27" s="156" t="str">
        <f>IF($AB$2=1,IF(คะแนนภาคเรียนที่1!L27="","",คะแนนภาคเรียนที่1!L27),IF(คะแนนภาคเรียนที่1!L57="","",คะแนนภาคเรียนที่1!L57))</f>
        <v/>
      </c>
      <c r="L27" s="156" t="str">
        <f>IF($AB$2=1,IF(คะแนนภาคเรียนที่1!M27="","",คะแนนภาคเรียนที่1!M27),IF(คะแนนภาคเรียนที่1!M57="","",คะแนนภาคเรียนที่1!M57))</f>
        <v/>
      </c>
      <c r="M27" s="156" t="str">
        <f>IF($AB$2=1,IF(คะแนนภาคเรียนที่1!N27="","",คะแนนภาคเรียนที่1!N27),IF(คะแนนภาคเรียนที่1!N57="","",คะแนนภาคเรียนที่1!N57))</f>
        <v/>
      </c>
      <c r="N27" s="156" t="str">
        <f>IF($AB$2=1,IF(คะแนนภาคเรียนที่1!O27="","",คะแนนภาคเรียนที่1!O27),IF(คะแนนภาคเรียนที่1!O57="","",คะแนนภาคเรียนที่1!O57))</f>
        <v/>
      </c>
      <c r="O27" s="156" t="str">
        <f>IF($AB$2=1,IF(คะแนนภาคเรียนที่1!P27="","",คะแนนภาคเรียนที่1!P27),IF(คะแนนภาคเรียนที่1!P57="","",คะแนนภาคเรียนที่1!P57))</f>
        <v/>
      </c>
      <c r="P27" s="156" t="str">
        <f>IF($AB$2=1,IF(คะแนนภาคเรียนที่1!Q27="","",คะแนนภาคเรียนที่1!Q27),IF(คะแนนภาคเรียนที่1!Q57="","",คะแนนภาคเรียนที่1!Q57))</f>
        <v/>
      </c>
      <c r="Q27" s="156" t="str">
        <f>IF($AB$2=1,IF(คะแนนภาคเรียนที่1!R27="","",คะแนนภาคเรียนที่1!R27),IF(คะแนนภาคเรียนที่1!R57="","",คะแนนภาคเรียนที่1!R57))</f>
        <v/>
      </c>
      <c r="R27" s="156" t="str">
        <f>IF($AB$2=1,IF(คะแนนภาคเรียนที่1!S27="","",คะแนนภาคเรียนที่1!S27),IF(คะแนนภาคเรียนที่1!S57="","",คะแนนภาคเรียนที่1!S57))</f>
        <v/>
      </c>
      <c r="S27" s="156" t="str">
        <f>IF($AB$2=1,IF(คะแนนภาคเรียนที่1!T27="","",คะแนนภาคเรียนที่1!T27),IF(คะแนนภาคเรียนที่1!T57="","",คะแนนภาคเรียนที่1!T57))</f>
        <v/>
      </c>
      <c r="T27" s="156" t="str">
        <f>IF($AB$2=1,IF(คะแนนภาคเรียนที่1!U27="","",คะแนนภาคเรียนที่1!U27),IF(คะแนนภาคเรียนที่1!U57="","",คะแนนภาคเรียนที่1!U57))</f>
        <v/>
      </c>
      <c r="U27" s="156" t="str">
        <f>IF($AB$2=1,IF(คะแนนภาคเรียนที่1!V27="","",คะแนนภาคเรียนที่1!V27),IF(คะแนนภาคเรียนที่1!V57="","",คะแนนภาคเรียนที่1!V57))</f>
        <v/>
      </c>
      <c r="V27" s="156" t="str">
        <f>IF($AB$2=1,IF(คะแนนภาคเรียนที่1!W27="","",คะแนนภาคเรียนที่1!W27),IF(คะแนนภาคเรียนที่1!W57="","",คะแนนภาคเรียนที่1!W57))</f>
        <v/>
      </c>
      <c r="W27" s="158" t="str">
        <f>IF($AB$2=1,IF(คะแนนภาคเรียนที่1!X27="","",คะแนนภาคเรียนที่1!X27),IF(คะแนนภาคเรียนที่1!X57="","",คะแนนภาคเรียนที่1!X57))</f>
        <v/>
      </c>
      <c r="X27" s="158" t="str">
        <f>IF($AB$2=1,IF(คะแนนภาคเรียนที่1!Y27="","",คะแนนภาคเรียนที่1!Y27),IF(คะแนนภาคเรียนที่1!Y57="","",คะแนนภาคเรียนที่1!Y57))</f>
        <v/>
      </c>
      <c r="Y27" s="158" t="str">
        <f>IF($AB$2=1,IF(คะแนนภาคเรียนที่1!Z27="","",คะแนนภาคเรียนที่1!Z27),IF(คะแนนภาคเรียนที่1!Z57="","",คะแนนภาคเรียนที่1!Z57))</f>
        <v/>
      </c>
      <c r="Z27" s="161" t="str">
        <f>IF($AB$2=1,IF(คะแนนภาคเรียนที่1!AA27="","",คะแนนภาคเรียนที่1!AA27),IF(คะแนนภาคเรียนที่1!AA57="","",คะแนนภาคเรียนที่1!AA57))</f>
        <v/>
      </c>
      <c r="AA27" s="146"/>
      <c r="AB27" s="146"/>
      <c r="AC27" s="146"/>
    </row>
    <row r="28" spans="1:29" ht="20.100000000000001" customHeight="1" x14ac:dyDescent="0.3">
      <c r="A28" s="200">
        <f t="shared" si="1"/>
        <v>23</v>
      </c>
      <c r="B28" s="157" t="str">
        <f>IF($AB$2=1,IF(คะแนนภาคเรียนที่1!$C28="","",คะแนนภาคเรียนที่1!$C28),IF(คะแนนภาคเรียนที่1!$C58="","",คะแนนภาคเรียนที่1!$C58))</f>
        <v/>
      </c>
      <c r="C28" s="156" t="str">
        <f>IF($AB$2=1,IF(คะแนนภาคเรียนที่1!D28="","",คะแนนภาคเรียนที่1!D28),IF(คะแนนภาคเรียนที่1!D58="","",คะแนนภาคเรียนที่1!D58))</f>
        <v/>
      </c>
      <c r="D28" s="156" t="str">
        <f>IF($AB$2=1,IF(คะแนนภาคเรียนที่1!E28="","",คะแนนภาคเรียนที่1!E28),IF(คะแนนภาคเรียนที่1!E58="","",คะแนนภาคเรียนที่1!E58))</f>
        <v/>
      </c>
      <c r="E28" s="156" t="str">
        <f>IF($AB$2=1,IF(คะแนนภาคเรียนที่1!F28="","",คะแนนภาคเรียนที่1!F28),IF(คะแนนภาคเรียนที่1!F58="","",คะแนนภาคเรียนที่1!F58))</f>
        <v/>
      </c>
      <c r="F28" s="156" t="str">
        <f>IF($AB$2=1,IF(คะแนนภาคเรียนที่1!G28="","",คะแนนภาคเรียนที่1!G28),IF(คะแนนภาคเรียนที่1!G58="","",คะแนนภาคเรียนที่1!G58))</f>
        <v/>
      </c>
      <c r="G28" s="156" t="str">
        <f>IF($AB$2=1,IF(คะแนนภาคเรียนที่1!H28="","",คะแนนภาคเรียนที่1!H28),IF(คะแนนภาคเรียนที่1!H58="","",คะแนนภาคเรียนที่1!H58))</f>
        <v/>
      </c>
      <c r="H28" s="156" t="str">
        <f>IF($AB$2=1,IF(คะแนนภาคเรียนที่1!I28="","",คะแนนภาคเรียนที่1!I28),IF(คะแนนภาคเรียนที่1!I58="","",คะแนนภาคเรียนที่1!I58))</f>
        <v/>
      </c>
      <c r="I28" s="156" t="str">
        <f>IF($AB$2=1,IF(คะแนนภาคเรียนที่1!J28="","",คะแนนภาคเรียนที่1!J28),IF(คะแนนภาคเรียนที่1!J58="","",คะแนนภาคเรียนที่1!J58))</f>
        <v/>
      </c>
      <c r="J28" s="156" t="str">
        <f>IF($AB$2=1,IF(คะแนนภาคเรียนที่1!K28="","",คะแนนภาคเรียนที่1!K28),IF(คะแนนภาคเรียนที่1!K58="","",คะแนนภาคเรียนที่1!K58))</f>
        <v/>
      </c>
      <c r="K28" s="156" t="str">
        <f>IF($AB$2=1,IF(คะแนนภาคเรียนที่1!L28="","",คะแนนภาคเรียนที่1!L28),IF(คะแนนภาคเรียนที่1!L58="","",คะแนนภาคเรียนที่1!L58))</f>
        <v/>
      </c>
      <c r="L28" s="156" t="str">
        <f>IF($AB$2=1,IF(คะแนนภาคเรียนที่1!M28="","",คะแนนภาคเรียนที่1!M28),IF(คะแนนภาคเรียนที่1!M58="","",คะแนนภาคเรียนที่1!M58))</f>
        <v/>
      </c>
      <c r="M28" s="156" t="str">
        <f>IF($AB$2=1,IF(คะแนนภาคเรียนที่1!N28="","",คะแนนภาคเรียนที่1!N28),IF(คะแนนภาคเรียนที่1!N58="","",คะแนนภาคเรียนที่1!N58))</f>
        <v/>
      </c>
      <c r="N28" s="156" t="str">
        <f>IF($AB$2=1,IF(คะแนนภาคเรียนที่1!O28="","",คะแนนภาคเรียนที่1!O28),IF(คะแนนภาคเรียนที่1!O58="","",คะแนนภาคเรียนที่1!O58))</f>
        <v/>
      </c>
      <c r="O28" s="156" t="str">
        <f>IF($AB$2=1,IF(คะแนนภาคเรียนที่1!P28="","",คะแนนภาคเรียนที่1!P28),IF(คะแนนภาคเรียนที่1!P58="","",คะแนนภาคเรียนที่1!P58))</f>
        <v/>
      </c>
      <c r="P28" s="156" t="str">
        <f>IF($AB$2=1,IF(คะแนนภาคเรียนที่1!Q28="","",คะแนนภาคเรียนที่1!Q28),IF(คะแนนภาคเรียนที่1!Q58="","",คะแนนภาคเรียนที่1!Q58))</f>
        <v/>
      </c>
      <c r="Q28" s="156" t="str">
        <f>IF($AB$2=1,IF(คะแนนภาคเรียนที่1!R28="","",คะแนนภาคเรียนที่1!R28),IF(คะแนนภาคเรียนที่1!R58="","",คะแนนภาคเรียนที่1!R58))</f>
        <v/>
      </c>
      <c r="R28" s="156" t="str">
        <f>IF($AB$2=1,IF(คะแนนภาคเรียนที่1!S28="","",คะแนนภาคเรียนที่1!S28),IF(คะแนนภาคเรียนที่1!S58="","",คะแนนภาคเรียนที่1!S58))</f>
        <v/>
      </c>
      <c r="S28" s="156" t="str">
        <f>IF($AB$2=1,IF(คะแนนภาคเรียนที่1!T28="","",คะแนนภาคเรียนที่1!T28),IF(คะแนนภาคเรียนที่1!T58="","",คะแนนภาคเรียนที่1!T58))</f>
        <v/>
      </c>
      <c r="T28" s="156" t="str">
        <f>IF($AB$2=1,IF(คะแนนภาคเรียนที่1!U28="","",คะแนนภาคเรียนที่1!U28),IF(คะแนนภาคเรียนที่1!U58="","",คะแนนภาคเรียนที่1!U58))</f>
        <v/>
      </c>
      <c r="U28" s="156" t="str">
        <f>IF($AB$2=1,IF(คะแนนภาคเรียนที่1!V28="","",คะแนนภาคเรียนที่1!V28),IF(คะแนนภาคเรียนที่1!V58="","",คะแนนภาคเรียนที่1!V58))</f>
        <v/>
      </c>
      <c r="V28" s="156" t="str">
        <f>IF($AB$2=1,IF(คะแนนภาคเรียนที่1!W28="","",คะแนนภาคเรียนที่1!W28),IF(คะแนนภาคเรียนที่1!W58="","",คะแนนภาคเรียนที่1!W58))</f>
        <v/>
      </c>
      <c r="W28" s="158" t="str">
        <f>IF($AB$2=1,IF(คะแนนภาคเรียนที่1!X28="","",คะแนนภาคเรียนที่1!X28),IF(คะแนนภาคเรียนที่1!X58="","",คะแนนภาคเรียนที่1!X58))</f>
        <v/>
      </c>
      <c r="X28" s="158" t="str">
        <f>IF($AB$2=1,IF(คะแนนภาคเรียนที่1!Y28="","",คะแนนภาคเรียนที่1!Y28),IF(คะแนนภาคเรียนที่1!Y58="","",คะแนนภาคเรียนที่1!Y58))</f>
        <v/>
      </c>
      <c r="Y28" s="158" t="str">
        <f>IF($AB$2=1,IF(คะแนนภาคเรียนที่1!Z28="","",คะแนนภาคเรียนที่1!Z28),IF(คะแนนภาคเรียนที่1!Z58="","",คะแนนภาคเรียนที่1!Z58))</f>
        <v/>
      </c>
      <c r="Z28" s="161" t="str">
        <f>IF($AB$2=1,IF(คะแนนภาคเรียนที่1!AA28="","",คะแนนภาคเรียนที่1!AA28),IF(คะแนนภาคเรียนที่1!AA58="","",คะแนนภาคเรียนที่1!AA58))</f>
        <v/>
      </c>
      <c r="AA28" s="146"/>
      <c r="AB28" s="146"/>
      <c r="AC28" s="146"/>
    </row>
    <row r="29" spans="1:29" ht="20.100000000000001" customHeight="1" x14ac:dyDescent="0.3">
      <c r="A29" s="200">
        <f t="shared" si="1"/>
        <v>24</v>
      </c>
      <c r="B29" s="157" t="str">
        <f>IF($AB$2=1,IF(คะแนนภาคเรียนที่1!$C29="","",คะแนนภาคเรียนที่1!$C29),IF(คะแนนภาคเรียนที่1!$C59="","",คะแนนภาคเรียนที่1!$C59))</f>
        <v/>
      </c>
      <c r="C29" s="156" t="str">
        <f>IF($AB$2=1,IF(คะแนนภาคเรียนที่1!D29="","",คะแนนภาคเรียนที่1!D29),IF(คะแนนภาคเรียนที่1!D59="","",คะแนนภาคเรียนที่1!D59))</f>
        <v/>
      </c>
      <c r="D29" s="156" t="str">
        <f>IF($AB$2=1,IF(คะแนนภาคเรียนที่1!E29="","",คะแนนภาคเรียนที่1!E29),IF(คะแนนภาคเรียนที่1!E59="","",คะแนนภาคเรียนที่1!E59))</f>
        <v/>
      </c>
      <c r="E29" s="156" t="str">
        <f>IF($AB$2=1,IF(คะแนนภาคเรียนที่1!F29="","",คะแนนภาคเรียนที่1!F29),IF(คะแนนภาคเรียนที่1!F59="","",คะแนนภาคเรียนที่1!F59))</f>
        <v/>
      </c>
      <c r="F29" s="156" t="str">
        <f>IF($AB$2=1,IF(คะแนนภาคเรียนที่1!G29="","",คะแนนภาคเรียนที่1!G29),IF(คะแนนภาคเรียนที่1!G59="","",คะแนนภาคเรียนที่1!G59))</f>
        <v/>
      </c>
      <c r="G29" s="156" t="str">
        <f>IF($AB$2=1,IF(คะแนนภาคเรียนที่1!H29="","",คะแนนภาคเรียนที่1!H29),IF(คะแนนภาคเรียนที่1!H59="","",คะแนนภาคเรียนที่1!H59))</f>
        <v/>
      </c>
      <c r="H29" s="156" t="str">
        <f>IF($AB$2=1,IF(คะแนนภาคเรียนที่1!I29="","",คะแนนภาคเรียนที่1!I29),IF(คะแนนภาคเรียนที่1!I59="","",คะแนนภาคเรียนที่1!I59))</f>
        <v/>
      </c>
      <c r="I29" s="156" t="str">
        <f>IF($AB$2=1,IF(คะแนนภาคเรียนที่1!J29="","",คะแนนภาคเรียนที่1!J29),IF(คะแนนภาคเรียนที่1!J59="","",คะแนนภาคเรียนที่1!J59))</f>
        <v/>
      </c>
      <c r="J29" s="156" t="str">
        <f>IF($AB$2=1,IF(คะแนนภาคเรียนที่1!K29="","",คะแนนภาคเรียนที่1!K29),IF(คะแนนภาคเรียนที่1!K59="","",คะแนนภาคเรียนที่1!K59))</f>
        <v/>
      </c>
      <c r="K29" s="156" t="str">
        <f>IF($AB$2=1,IF(คะแนนภาคเรียนที่1!L29="","",คะแนนภาคเรียนที่1!L29),IF(คะแนนภาคเรียนที่1!L59="","",คะแนนภาคเรียนที่1!L59))</f>
        <v/>
      </c>
      <c r="L29" s="156" t="str">
        <f>IF($AB$2=1,IF(คะแนนภาคเรียนที่1!M29="","",คะแนนภาคเรียนที่1!M29),IF(คะแนนภาคเรียนที่1!M59="","",คะแนนภาคเรียนที่1!M59))</f>
        <v/>
      </c>
      <c r="M29" s="156" t="str">
        <f>IF($AB$2=1,IF(คะแนนภาคเรียนที่1!N29="","",คะแนนภาคเรียนที่1!N29),IF(คะแนนภาคเรียนที่1!N59="","",คะแนนภาคเรียนที่1!N59))</f>
        <v/>
      </c>
      <c r="N29" s="156" t="str">
        <f>IF($AB$2=1,IF(คะแนนภาคเรียนที่1!O29="","",คะแนนภาคเรียนที่1!O29),IF(คะแนนภาคเรียนที่1!O59="","",คะแนนภาคเรียนที่1!O59))</f>
        <v/>
      </c>
      <c r="O29" s="156" t="str">
        <f>IF($AB$2=1,IF(คะแนนภาคเรียนที่1!P29="","",คะแนนภาคเรียนที่1!P29),IF(คะแนนภาคเรียนที่1!P59="","",คะแนนภาคเรียนที่1!P59))</f>
        <v/>
      </c>
      <c r="P29" s="156" t="str">
        <f>IF($AB$2=1,IF(คะแนนภาคเรียนที่1!Q29="","",คะแนนภาคเรียนที่1!Q29),IF(คะแนนภาคเรียนที่1!Q59="","",คะแนนภาคเรียนที่1!Q59))</f>
        <v/>
      </c>
      <c r="Q29" s="156" t="str">
        <f>IF($AB$2=1,IF(คะแนนภาคเรียนที่1!R29="","",คะแนนภาคเรียนที่1!R29),IF(คะแนนภาคเรียนที่1!R59="","",คะแนนภาคเรียนที่1!R59))</f>
        <v/>
      </c>
      <c r="R29" s="156" t="str">
        <f>IF($AB$2=1,IF(คะแนนภาคเรียนที่1!S29="","",คะแนนภาคเรียนที่1!S29),IF(คะแนนภาคเรียนที่1!S59="","",คะแนนภาคเรียนที่1!S59))</f>
        <v/>
      </c>
      <c r="S29" s="156" t="str">
        <f>IF($AB$2=1,IF(คะแนนภาคเรียนที่1!T29="","",คะแนนภาคเรียนที่1!T29),IF(คะแนนภาคเรียนที่1!T59="","",คะแนนภาคเรียนที่1!T59))</f>
        <v/>
      </c>
      <c r="T29" s="156" t="str">
        <f>IF($AB$2=1,IF(คะแนนภาคเรียนที่1!U29="","",คะแนนภาคเรียนที่1!U29),IF(คะแนนภาคเรียนที่1!U59="","",คะแนนภาคเรียนที่1!U59))</f>
        <v/>
      </c>
      <c r="U29" s="156" t="str">
        <f>IF($AB$2=1,IF(คะแนนภาคเรียนที่1!V29="","",คะแนนภาคเรียนที่1!V29),IF(คะแนนภาคเรียนที่1!V59="","",คะแนนภาคเรียนที่1!V59))</f>
        <v/>
      </c>
      <c r="V29" s="156" t="str">
        <f>IF($AB$2=1,IF(คะแนนภาคเรียนที่1!W29="","",คะแนนภาคเรียนที่1!W29),IF(คะแนนภาคเรียนที่1!W59="","",คะแนนภาคเรียนที่1!W59))</f>
        <v/>
      </c>
      <c r="W29" s="158" t="str">
        <f>IF($AB$2=1,IF(คะแนนภาคเรียนที่1!X29="","",คะแนนภาคเรียนที่1!X29),IF(คะแนนภาคเรียนที่1!X59="","",คะแนนภาคเรียนที่1!X59))</f>
        <v/>
      </c>
      <c r="X29" s="158" t="str">
        <f>IF($AB$2=1,IF(คะแนนภาคเรียนที่1!Y29="","",คะแนนภาคเรียนที่1!Y29),IF(คะแนนภาคเรียนที่1!Y59="","",คะแนนภาคเรียนที่1!Y59))</f>
        <v/>
      </c>
      <c r="Y29" s="158" t="str">
        <f>IF($AB$2=1,IF(คะแนนภาคเรียนที่1!Z29="","",คะแนนภาคเรียนที่1!Z29),IF(คะแนนภาคเรียนที่1!Z59="","",คะแนนภาคเรียนที่1!Z59))</f>
        <v/>
      </c>
      <c r="Z29" s="161" t="str">
        <f>IF($AB$2=1,IF(คะแนนภาคเรียนที่1!AA29="","",คะแนนภาคเรียนที่1!AA29),IF(คะแนนภาคเรียนที่1!AA59="","",คะแนนภาคเรียนที่1!AA59))</f>
        <v/>
      </c>
      <c r="AA29" s="146"/>
      <c r="AB29" s="146"/>
      <c r="AC29" s="146"/>
    </row>
    <row r="30" spans="1:29" ht="20.100000000000001" customHeight="1" x14ac:dyDescent="0.3">
      <c r="A30" s="200">
        <f t="shared" si="1"/>
        <v>25</v>
      </c>
      <c r="B30" s="157" t="str">
        <f>IF($AB$2=1,IF(คะแนนภาคเรียนที่1!$C30="","",คะแนนภาคเรียนที่1!$C30),IF(คะแนนภาคเรียนที่1!$C60="","",คะแนนภาคเรียนที่1!$C60))</f>
        <v/>
      </c>
      <c r="C30" s="156" t="str">
        <f>IF($AB$2=1,IF(คะแนนภาคเรียนที่1!D30="","",คะแนนภาคเรียนที่1!D30),IF(คะแนนภาคเรียนที่1!D60="","",คะแนนภาคเรียนที่1!D60))</f>
        <v/>
      </c>
      <c r="D30" s="156" t="str">
        <f>IF($AB$2=1,IF(คะแนนภาคเรียนที่1!E30="","",คะแนนภาคเรียนที่1!E30),IF(คะแนนภาคเรียนที่1!E60="","",คะแนนภาคเรียนที่1!E60))</f>
        <v/>
      </c>
      <c r="E30" s="156" t="str">
        <f>IF($AB$2=1,IF(คะแนนภาคเรียนที่1!F30="","",คะแนนภาคเรียนที่1!F30),IF(คะแนนภาคเรียนที่1!F60="","",คะแนนภาคเรียนที่1!F60))</f>
        <v/>
      </c>
      <c r="F30" s="156" t="str">
        <f>IF($AB$2=1,IF(คะแนนภาคเรียนที่1!G30="","",คะแนนภาคเรียนที่1!G30),IF(คะแนนภาคเรียนที่1!G60="","",คะแนนภาคเรียนที่1!G60))</f>
        <v/>
      </c>
      <c r="G30" s="156" t="str">
        <f>IF($AB$2=1,IF(คะแนนภาคเรียนที่1!H30="","",คะแนนภาคเรียนที่1!H30),IF(คะแนนภาคเรียนที่1!H60="","",คะแนนภาคเรียนที่1!H60))</f>
        <v/>
      </c>
      <c r="H30" s="156" t="str">
        <f>IF($AB$2=1,IF(คะแนนภาคเรียนที่1!I30="","",คะแนนภาคเรียนที่1!I30),IF(คะแนนภาคเรียนที่1!I60="","",คะแนนภาคเรียนที่1!I60))</f>
        <v/>
      </c>
      <c r="I30" s="156" t="str">
        <f>IF($AB$2=1,IF(คะแนนภาคเรียนที่1!J30="","",คะแนนภาคเรียนที่1!J30),IF(คะแนนภาคเรียนที่1!J60="","",คะแนนภาคเรียนที่1!J60))</f>
        <v/>
      </c>
      <c r="J30" s="156" t="str">
        <f>IF($AB$2=1,IF(คะแนนภาคเรียนที่1!K30="","",คะแนนภาคเรียนที่1!K30),IF(คะแนนภาคเรียนที่1!K60="","",คะแนนภาคเรียนที่1!K60))</f>
        <v/>
      </c>
      <c r="K30" s="156" t="str">
        <f>IF($AB$2=1,IF(คะแนนภาคเรียนที่1!L30="","",คะแนนภาคเรียนที่1!L30),IF(คะแนนภาคเรียนที่1!L60="","",คะแนนภาคเรียนที่1!L60))</f>
        <v/>
      </c>
      <c r="L30" s="156" t="str">
        <f>IF($AB$2=1,IF(คะแนนภาคเรียนที่1!M30="","",คะแนนภาคเรียนที่1!M30),IF(คะแนนภาคเรียนที่1!M60="","",คะแนนภาคเรียนที่1!M60))</f>
        <v/>
      </c>
      <c r="M30" s="156" t="str">
        <f>IF($AB$2=1,IF(คะแนนภาคเรียนที่1!N30="","",คะแนนภาคเรียนที่1!N30),IF(คะแนนภาคเรียนที่1!N60="","",คะแนนภาคเรียนที่1!N60))</f>
        <v/>
      </c>
      <c r="N30" s="156" t="str">
        <f>IF($AB$2=1,IF(คะแนนภาคเรียนที่1!O30="","",คะแนนภาคเรียนที่1!O30),IF(คะแนนภาคเรียนที่1!O60="","",คะแนนภาคเรียนที่1!O60))</f>
        <v/>
      </c>
      <c r="O30" s="156" t="str">
        <f>IF($AB$2=1,IF(คะแนนภาคเรียนที่1!P30="","",คะแนนภาคเรียนที่1!P30),IF(คะแนนภาคเรียนที่1!P60="","",คะแนนภาคเรียนที่1!P60))</f>
        <v/>
      </c>
      <c r="P30" s="156" t="str">
        <f>IF($AB$2=1,IF(คะแนนภาคเรียนที่1!Q30="","",คะแนนภาคเรียนที่1!Q30),IF(คะแนนภาคเรียนที่1!Q60="","",คะแนนภาคเรียนที่1!Q60))</f>
        <v/>
      </c>
      <c r="Q30" s="156" t="str">
        <f>IF($AB$2=1,IF(คะแนนภาคเรียนที่1!R30="","",คะแนนภาคเรียนที่1!R30),IF(คะแนนภาคเรียนที่1!R60="","",คะแนนภาคเรียนที่1!R60))</f>
        <v/>
      </c>
      <c r="R30" s="156" t="str">
        <f>IF($AB$2=1,IF(คะแนนภาคเรียนที่1!S30="","",คะแนนภาคเรียนที่1!S30),IF(คะแนนภาคเรียนที่1!S60="","",คะแนนภาคเรียนที่1!S60))</f>
        <v/>
      </c>
      <c r="S30" s="156" t="str">
        <f>IF($AB$2=1,IF(คะแนนภาคเรียนที่1!T30="","",คะแนนภาคเรียนที่1!T30),IF(คะแนนภาคเรียนที่1!T60="","",คะแนนภาคเรียนที่1!T60))</f>
        <v/>
      </c>
      <c r="T30" s="156" t="str">
        <f>IF($AB$2=1,IF(คะแนนภาคเรียนที่1!U30="","",คะแนนภาคเรียนที่1!U30),IF(คะแนนภาคเรียนที่1!U60="","",คะแนนภาคเรียนที่1!U60))</f>
        <v/>
      </c>
      <c r="U30" s="156" t="str">
        <f>IF($AB$2=1,IF(คะแนนภาคเรียนที่1!V30="","",คะแนนภาคเรียนที่1!V30),IF(คะแนนภาคเรียนที่1!V60="","",คะแนนภาคเรียนที่1!V60))</f>
        <v/>
      </c>
      <c r="V30" s="156" t="str">
        <f>IF($AB$2=1,IF(คะแนนภาคเรียนที่1!W30="","",คะแนนภาคเรียนที่1!W30),IF(คะแนนภาคเรียนที่1!W60="","",คะแนนภาคเรียนที่1!W60))</f>
        <v/>
      </c>
      <c r="W30" s="158" t="str">
        <f>IF($AB$2=1,IF(คะแนนภาคเรียนที่1!X30="","",คะแนนภาคเรียนที่1!X30),IF(คะแนนภาคเรียนที่1!X60="","",คะแนนภาคเรียนที่1!X60))</f>
        <v/>
      </c>
      <c r="X30" s="158" t="str">
        <f>IF($AB$2=1,IF(คะแนนภาคเรียนที่1!Y30="","",คะแนนภาคเรียนที่1!Y30),IF(คะแนนภาคเรียนที่1!Y60="","",คะแนนภาคเรียนที่1!Y60))</f>
        <v/>
      </c>
      <c r="Y30" s="158" t="str">
        <f>IF($AB$2=1,IF(คะแนนภาคเรียนที่1!Z30="","",คะแนนภาคเรียนที่1!Z30),IF(คะแนนภาคเรียนที่1!Z60="","",คะแนนภาคเรียนที่1!Z60))</f>
        <v/>
      </c>
      <c r="Z30" s="161" t="str">
        <f>IF($AB$2=1,IF(คะแนนภาคเรียนที่1!AA30="","",คะแนนภาคเรียนที่1!AA30),IF(คะแนนภาคเรียนที่1!AA60="","",คะแนนภาคเรียนที่1!AA60))</f>
        <v/>
      </c>
      <c r="AA30" s="146"/>
      <c r="AB30" s="146"/>
      <c r="AC30" s="146"/>
    </row>
    <row r="31" spans="1:29" ht="20.100000000000001" customHeight="1" x14ac:dyDescent="0.3">
      <c r="A31" s="200">
        <f t="shared" si="1"/>
        <v>26</v>
      </c>
      <c r="B31" s="157" t="str">
        <f>IF($AB$2=1,IF(คะแนนภาคเรียนที่1!$C31="","",คะแนนภาคเรียนที่1!$C31),IF(คะแนนภาคเรียนที่1!$C61="","",คะแนนภาคเรียนที่1!$C61))</f>
        <v/>
      </c>
      <c r="C31" s="156" t="str">
        <f>IF($AB$2=1,IF(คะแนนภาคเรียนที่1!D31="","",คะแนนภาคเรียนที่1!D31),IF(คะแนนภาคเรียนที่1!D61="","",คะแนนภาคเรียนที่1!D61))</f>
        <v/>
      </c>
      <c r="D31" s="156" t="str">
        <f>IF($AB$2=1,IF(คะแนนภาคเรียนที่1!E31="","",คะแนนภาคเรียนที่1!E31),IF(คะแนนภาคเรียนที่1!E61="","",คะแนนภาคเรียนที่1!E61))</f>
        <v/>
      </c>
      <c r="E31" s="156" t="str">
        <f>IF($AB$2=1,IF(คะแนนภาคเรียนที่1!F31="","",คะแนนภาคเรียนที่1!F31),IF(คะแนนภาคเรียนที่1!F61="","",คะแนนภาคเรียนที่1!F61))</f>
        <v/>
      </c>
      <c r="F31" s="156" t="str">
        <f>IF($AB$2=1,IF(คะแนนภาคเรียนที่1!G31="","",คะแนนภาคเรียนที่1!G31),IF(คะแนนภาคเรียนที่1!G61="","",คะแนนภาคเรียนที่1!G61))</f>
        <v/>
      </c>
      <c r="G31" s="156" t="str">
        <f>IF($AB$2=1,IF(คะแนนภาคเรียนที่1!H31="","",คะแนนภาคเรียนที่1!H31),IF(คะแนนภาคเรียนที่1!H61="","",คะแนนภาคเรียนที่1!H61))</f>
        <v/>
      </c>
      <c r="H31" s="156" t="str">
        <f>IF($AB$2=1,IF(คะแนนภาคเรียนที่1!I31="","",คะแนนภาคเรียนที่1!I31),IF(คะแนนภาคเรียนที่1!I61="","",คะแนนภาคเรียนที่1!I61))</f>
        <v/>
      </c>
      <c r="I31" s="156" t="str">
        <f>IF($AB$2=1,IF(คะแนนภาคเรียนที่1!J31="","",คะแนนภาคเรียนที่1!J31),IF(คะแนนภาคเรียนที่1!J61="","",คะแนนภาคเรียนที่1!J61))</f>
        <v/>
      </c>
      <c r="J31" s="156" t="str">
        <f>IF($AB$2=1,IF(คะแนนภาคเรียนที่1!K31="","",คะแนนภาคเรียนที่1!K31),IF(คะแนนภาคเรียนที่1!K61="","",คะแนนภาคเรียนที่1!K61))</f>
        <v/>
      </c>
      <c r="K31" s="156" t="str">
        <f>IF($AB$2=1,IF(คะแนนภาคเรียนที่1!L31="","",คะแนนภาคเรียนที่1!L31),IF(คะแนนภาคเรียนที่1!L61="","",คะแนนภาคเรียนที่1!L61))</f>
        <v/>
      </c>
      <c r="L31" s="156" t="str">
        <f>IF($AB$2=1,IF(คะแนนภาคเรียนที่1!M31="","",คะแนนภาคเรียนที่1!M31),IF(คะแนนภาคเรียนที่1!M61="","",คะแนนภาคเรียนที่1!M61))</f>
        <v/>
      </c>
      <c r="M31" s="156" t="str">
        <f>IF($AB$2=1,IF(คะแนนภาคเรียนที่1!N31="","",คะแนนภาคเรียนที่1!N31),IF(คะแนนภาคเรียนที่1!N61="","",คะแนนภาคเรียนที่1!N61))</f>
        <v/>
      </c>
      <c r="N31" s="156" t="str">
        <f>IF($AB$2=1,IF(คะแนนภาคเรียนที่1!O31="","",คะแนนภาคเรียนที่1!O31),IF(คะแนนภาคเรียนที่1!O61="","",คะแนนภาคเรียนที่1!O61))</f>
        <v/>
      </c>
      <c r="O31" s="156" t="str">
        <f>IF($AB$2=1,IF(คะแนนภาคเรียนที่1!P31="","",คะแนนภาคเรียนที่1!P31),IF(คะแนนภาคเรียนที่1!P61="","",คะแนนภาคเรียนที่1!P61))</f>
        <v/>
      </c>
      <c r="P31" s="156" t="str">
        <f>IF($AB$2=1,IF(คะแนนภาคเรียนที่1!Q31="","",คะแนนภาคเรียนที่1!Q31),IF(คะแนนภาคเรียนที่1!Q61="","",คะแนนภาคเรียนที่1!Q61))</f>
        <v/>
      </c>
      <c r="Q31" s="156" t="str">
        <f>IF($AB$2=1,IF(คะแนนภาคเรียนที่1!R31="","",คะแนนภาคเรียนที่1!R31),IF(คะแนนภาคเรียนที่1!R61="","",คะแนนภาคเรียนที่1!R61))</f>
        <v/>
      </c>
      <c r="R31" s="156" t="str">
        <f>IF($AB$2=1,IF(คะแนนภาคเรียนที่1!S31="","",คะแนนภาคเรียนที่1!S31),IF(คะแนนภาคเรียนที่1!S61="","",คะแนนภาคเรียนที่1!S61))</f>
        <v/>
      </c>
      <c r="S31" s="156" t="str">
        <f>IF($AB$2=1,IF(คะแนนภาคเรียนที่1!T31="","",คะแนนภาคเรียนที่1!T31),IF(คะแนนภาคเรียนที่1!T61="","",คะแนนภาคเรียนที่1!T61))</f>
        <v/>
      </c>
      <c r="T31" s="156" t="str">
        <f>IF($AB$2=1,IF(คะแนนภาคเรียนที่1!U31="","",คะแนนภาคเรียนที่1!U31),IF(คะแนนภาคเรียนที่1!U61="","",คะแนนภาคเรียนที่1!U61))</f>
        <v/>
      </c>
      <c r="U31" s="156" t="str">
        <f>IF($AB$2=1,IF(คะแนนภาคเรียนที่1!V31="","",คะแนนภาคเรียนที่1!V31),IF(คะแนนภาคเรียนที่1!V61="","",คะแนนภาคเรียนที่1!V61))</f>
        <v/>
      </c>
      <c r="V31" s="156" t="str">
        <f>IF($AB$2=1,IF(คะแนนภาคเรียนที่1!W31="","",คะแนนภาคเรียนที่1!W31),IF(คะแนนภาคเรียนที่1!W61="","",คะแนนภาคเรียนที่1!W61))</f>
        <v/>
      </c>
      <c r="W31" s="158" t="str">
        <f>IF($AB$2=1,IF(คะแนนภาคเรียนที่1!X31="","",คะแนนภาคเรียนที่1!X31),IF(คะแนนภาคเรียนที่1!X61="","",คะแนนภาคเรียนที่1!X61))</f>
        <v/>
      </c>
      <c r="X31" s="158" t="str">
        <f>IF($AB$2=1,IF(คะแนนภาคเรียนที่1!Y31="","",คะแนนภาคเรียนที่1!Y31),IF(คะแนนภาคเรียนที่1!Y61="","",คะแนนภาคเรียนที่1!Y61))</f>
        <v/>
      </c>
      <c r="Y31" s="158" t="str">
        <f>IF($AB$2=1,IF(คะแนนภาคเรียนที่1!Z31="","",คะแนนภาคเรียนที่1!Z31),IF(คะแนนภาคเรียนที่1!Z61="","",คะแนนภาคเรียนที่1!Z61))</f>
        <v/>
      </c>
      <c r="Z31" s="161" t="str">
        <f>IF($AB$2=1,IF(คะแนนภาคเรียนที่1!AA31="","",คะแนนภาคเรียนที่1!AA31),IF(คะแนนภาคเรียนที่1!AA61="","",คะแนนภาคเรียนที่1!AA61))</f>
        <v/>
      </c>
      <c r="AA31" s="146"/>
      <c r="AB31" s="146"/>
      <c r="AC31" s="146"/>
    </row>
    <row r="32" spans="1:29" ht="20.100000000000001" customHeight="1" x14ac:dyDescent="0.3">
      <c r="A32" s="200">
        <f t="shared" si="1"/>
        <v>27</v>
      </c>
      <c r="B32" s="157" t="str">
        <f>IF($AB$2=1,IF(คะแนนภาคเรียนที่1!$C32="","",คะแนนภาคเรียนที่1!$C32),IF(คะแนนภาคเรียนที่1!$C62="","",คะแนนภาคเรียนที่1!$C62))</f>
        <v/>
      </c>
      <c r="C32" s="156" t="str">
        <f>IF($AB$2=1,IF(คะแนนภาคเรียนที่1!D32="","",คะแนนภาคเรียนที่1!D32),IF(คะแนนภาคเรียนที่1!D62="","",คะแนนภาคเรียนที่1!D62))</f>
        <v/>
      </c>
      <c r="D32" s="156" t="str">
        <f>IF($AB$2=1,IF(คะแนนภาคเรียนที่1!E32="","",คะแนนภาคเรียนที่1!E32),IF(คะแนนภาคเรียนที่1!E62="","",คะแนนภาคเรียนที่1!E62))</f>
        <v/>
      </c>
      <c r="E32" s="156" t="str">
        <f>IF($AB$2=1,IF(คะแนนภาคเรียนที่1!F32="","",คะแนนภาคเรียนที่1!F32),IF(คะแนนภาคเรียนที่1!F62="","",คะแนนภาคเรียนที่1!F62))</f>
        <v/>
      </c>
      <c r="F32" s="156" t="str">
        <f>IF($AB$2=1,IF(คะแนนภาคเรียนที่1!G32="","",คะแนนภาคเรียนที่1!G32),IF(คะแนนภาคเรียนที่1!G62="","",คะแนนภาคเรียนที่1!G62))</f>
        <v/>
      </c>
      <c r="G32" s="156" t="str">
        <f>IF($AB$2=1,IF(คะแนนภาคเรียนที่1!H32="","",คะแนนภาคเรียนที่1!H32),IF(คะแนนภาคเรียนที่1!H62="","",คะแนนภาคเรียนที่1!H62))</f>
        <v/>
      </c>
      <c r="H32" s="156" t="str">
        <f>IF($AB$2=1,IF(คะแนนภาคเรียนที่1!I32="","",คะแนนภาคเรียนที่1!I32),IF(คะแนนภาคเรียนที่1!I62="","",คะแนนภาคเรียนที่1!I62))</f>
        <v/>
      </c>
      <c r="I32" s="156" t="str">
        <f>IF($AB$2=1,IF(คะแนนภาคเรียนที่1!J32="","",คะแนนภาคเรียนที่1!J32),IF(คะแนนภาคเรียนที่1!J62="","",คะแนนภาคเรียนที่1!J62))</f>
        <v/>
      </c>
      <c r="J32" s="156" t="str">
        <f>IF($AB$2=1,IF(คะแนนภาคเรียนที่1!K32="","",คะแนนภาคเรียนที่1!K32),IF(คะแนนภาคเรียนที่1!K62="","",คะแนนภาคเรียนที่1!K62))</f>
        <v/>
      </c>
      <c r="K32" s="156" t="str">
        <f>IF($AB$2=1,IF(คะแนนภาคเรียนที่1!L32="","",คะแนนภาคเรียนที่1!L32),IF(คะแนนภาคเรียนที่1!L62="","",คะแนนภาคเรียนที่1!L62))</f>
        <v/>
      </c>
      <c r="L32" s="156" t="str">
        <f>IF($AB$2=1,IF(คะแนนภาคเรียนที่1!M32="","",คะแนนภาคเรียนที่1!M32),IF(คะแนนภาคเรียนที่1!M62="","",คะแนนภาคเรียนที่1!M62))</f>
        <v/>
      </c>
      <c r="M32" s="156" t="str">
        <f>IF($AB$2=1,IF(คะแนนภาคเรียนที่1!N32="","",คะแนนภาคเรียนที่1!N32),IF(คะแนนภาคเรียนที่1!N62="","",คะแนนภาคเรียนที่1!N62))</f>
        <v/>
      </c>
      <c r="N32" s="156" t="str">
        <f>IF($AB$2=1,IF(คะแนนภาคเรียนที่1!O32="","",คะแนนภาคเรียนที่1!O32),IF(คะแนนภาคเรียนที่1!O62="","",คะแนนภาคเรียนที่1!O62))</f>
        <v/>
      </c>
      <c r="O32" s="156" t="str">
        <f>IF($AB$2=1,IF(คะแนนภาคเรียนที่1!P32="","",คะแนนภาคเรียนที่1!P32),IF(คะแนนภาคเรียนที่1!P62="","",คะแนนภาคเรียนที่1!P62))</f>
        <v/>
      </c>
      <c r="P32" s="156" t="str">
        <f>IF($AB$2=1,IF(คะแนนภาคเรียนที่1!Q32="","",คะแนนภาคเรียนที่1!Q32),IF(คะแนนภาคเรียนที่1!Q62="","",คะแนนภาคเรียนที่1!Q62))</f>
        <v/>
      </c>
      <c r="Q32" s="156" t="str">
        <f>IF($AB$2=1,IF(คะแนนภาคเรียนที่1!R32="","",คะแนนภาคเรียนที่1!R32),IF(คะแนนภาคเรียนที่1!R62="","",คะแนนภาคเรียนที่1!R62))</f>
        <v/>
      </c>
      <c r="R32" s="156" t="str">
        <f>IF($AB$2=1,IF(คะแนนภาคเรียนที่1!S32="","",คะแนนภาคเรียนที่1!S32),IF(คะแนนภาคเรียนที่1!S62="","",คะแนนภาคเรียนที่1!S62))</f>
        <v/>
      </c>
      <c r="S32" s="156" t="str">
        <f>IF($AB$2=1,IF(คะแนนภาคเรียนที่1!T32="","",คะแนนภาคเรียนที่1!T32),IF(คะแนนภาคเรียนที่1!T62="","",คะแนนภาคเรียนที่1!T62))</f>
        <v/>
      </c>
      <c r="T32" s="156" t="str">
        <f>IF($AB$2=1,IF(คะแนนภาคเรียนที่1!U32="","",คะแนนภาคเรียนที่1!U32),IF(คะแนนภาคเรียนที่1!U62="","",คะแนนภาคเรียนที่1!U62))</f>
        <v/>
      </c>
      <c r="U32" s="156" t="str">
        <f>IF($AB$2=1,IF(คะแนนภาคเรียนที่1!V32="","",คะแนนภาคเรียนที่1!V32),IF(คะแนนภาคเรียนที่1!V62="","",คะแนนภาคเรียนที่1!V62))</f>
        <v/>
      </c>
      <c r="V32" s="156" t="str">
        <f>IF($AB$2=1,IF(คะแนนภาคเรียนที่1!W32="","",คะแนนภาคเรียนที่1!W32),IF(คะแนนภาคเรียนที่1!W62="","",คะแนนภาคเรียนที่1!W62))</f>
        <v/>
      </c>
      <c r="W32" s="158" t="str">
        <f>IF($AB$2=1,IF(คะแนนภาคเรียนที่1!X32="","",คะแนนภาคเรียนที่1!X32),IF(คะแนนภาคเรียนที่1!X62="","",คะแนนภาคเรียนที่1!X62))</f>
        <v/>
      </c>
      <c r="X32" s="158" t="str">
        <f>IF($AB$2=1,IF(คะแนนภาคเรียนที่1!Y32="","",คะแนนภาคเรียนที่1!Y32),IF(คะแนนภาคเรียนที่1!Y62="","",คะแนนภาคเรียนที่1!Y62))</f>
        <v/>
      </c>
      <c r="Y32" s="158" t="str">
        <f>IF($AB$2=1,IF(คะแนนภาคเรียนที่1!Z32="","",คะแนนภาคเรียนที่1!Z32),IF(คะแนนภาคเรียนที่1!Z62="","",คะแนนภาคเรียนที่1!Z62))</f>
        <v/>
      </c>
      <c r="Z32" s="161" t="str">
        <f>IF($AB$2=1,IF(คะแนนภาคเรียนที่1!AA32="","",คะแนนภาคเรียนที่1!AA32),IF(คะแนนภาคเรียนที่1!AA62="","",คะแนนภาคเรียนที่1!AA62))</f>
        <v/>
      </c>
      <c r="AA32" s="146"/>
      <c r="AB32" s="146"/>
      <c r="AC32" s="146"/>
    </row>
    <row r="33" spans="1:29" ht="20.100000000000001" customHeight="1" x14ac:dyDescent="0.3">
      <c r="A33" s="200">
        <f t="shared" si="1"/>
        <v>28</v>
      </c>
      <c r="B33" s="157" t="str">
        <f>IF($AB$2=1,IF(คะแนนภาคเรียนที่1!$C33="","",คะแนนภาคเรียนที่1!$C33),IF(คะแนนภาคเรียนที่1!$C63="","",คะแนนภาคเรียนที่1!$C63))</f>
        <v/>
      </c>
      <c r="C33" s="156" t="str">
        <f>IF($AB$2=1,IF(คะแนนภาคเรียนที่1!D33="","",คะแนนภาคเรียนที่1!D33),IF(คะแนนภาคเรียนที่1!D63="","",คะแนนภาคเรียนที่1!D63))</f>
        <v/>
      </c>
      <c r="D33" s="156" t="str">
        <f>IF($AB$2=1,IF(คะแนนภาคเรียนที่1!E33="","",คะแนนภาคเรียนที่1!E33),IF(คะแนนภาคเรียนที่1!E63="","",คะแนนภาคเรียนที่1!E63))</f>
        <v/>
      </c>
      <c r="E33" s="156" t="str">
        <f>IF($AB$2=1,IF(คะแนนภาคเรียนที่1!F33="","",คะแนนภาคเรียนที่1!F33),IF(คะแนนภาคเรียนที่1!F63="","",คะแนนภาคเรียนที่1!F63))</f>
        <v/>
      </c>
      <c r="F33" s="156" t="str">
        <f>IF($AB$2=1,IF(คะแนนภาคเรียนที่1!G33="","",คะแนนภาคเรียนที่1!G33),IF(คะแนนภาคเรียนที่1!G63="","",คะแนนภาคเรียนที่1!G63))</f>
        <v/>
      </c>
      <c r="G33" s="156" t="str">
        <f>IF($AB$2=1,IF(คะแนนภาคเรียนที่1!H33="","",คะแนนภาคเรียนที่1!H33),IF(คะแนนภาคเรียนที่1!H63="","",คะแนนภาคเรียนที่1!H63))</f>
        <v/>
      </c>
      <c r="H33" s="156" t="str">
        <f>IF($AB$2=1,IF(คะแนนภาคเรียนที่1!I33="","",คะแนนภาคเรียนที่1!I33),IF(คะแนนภาคเรียนที่1!I63="","",คะแนนภาคเรียนที่1!I63))</f>
        <v/>
      </c>
      <c r="I33" s="156" t="str">
        <f>IF($AB$2=1,IF(คะแนนภาคเรียนที่1!J33="","",คะแนนภาคเรียนที่1!J33),IF(คะแนนภาคเรียนที่1!J63="","",คะแนนภาคเรียนที่1!J63))</f>
        <v/>
      </c>
      <c r="J33" s="156" t="str">
        <f>IF($AB$2=1,IF(คะแนนภาคเรียนที่1!K33="","",คะแนนภาคเรียนที่1!K33),IF(คะแนนภาคเรียนที่1!K63="","",คะแนนภาคเรียนที่1!K63))</f>
        <v/>
      </c>
      <c r="K33" s="156" t="str">
        <f>IF($AB$2=1,IF(คะแนนภาคเรียนที่1!L33="","",คะแนนภาคเรียนที่1!L33),IF(คะแนนภาคเรียนที่1!L63="","",คะแนนภาคเรียนที่1!L63))</f>
        <v/>
      </c>
      <c r="L33" s="156" t="str">
        <f>IF($AB$2=1,IF(คะแนนภาคเรียนที่1!M33="","",คะแนนภาคเรียนที่1!M33),IF(คะแนนภาคเรียนที่1!M63="","",คะแนนภาคเรียนที่1!M63))</f>
        <v/>
      </c>
      <c r="M33" s="156" t="str">
        <f>IF($AB$2=1,IF(คะแนนภาคเรียนที่1!N33="","",คะแนนภาคเรียนที่1!N33),IF(คะแนนภาคเรียนที่1!N63="","",คะแนนภาคเรียนที่1!N63))</f>
        <v/>
      </c>
      <c r="N33" s="156" t="str">
        <f>IF($AB$2=1,IF(คะแนนภาคเรียนที่1!O33="","",คะแนนภาคเรียนที่1!O33),IF(คะแนนภาคเรียนที่1!O63="","",คะแนนภาคเรียนที่1!O63))</f>
        <v/>
      </c>
      <c r="O33" s="156" t="str">
        <f>IF($AB$2=1,IF(คะแนนภาคเรียนที่1!P33="","",คะแนนภาคเรียนที่1!P33),IF(คะแนนภาคเรียนที่1!P63="","",คะแนนภาคเรียนที่1!P63))</f>
        <v/>
      </c>
      <c r="P33" s="156" t="str">
        <f>IF($AB$2=1,IF(คะแนนภาคเรียนที่1!Q33="","",คะแนนภาคเรียนที่1!Q33),IF(คะแนนภาคเรียนที่1!Q63="","",คะแนนภาคเรียนที่1!Q63))</f>
        <v/>
      </c>
      <c r="Q33" s="156" t="str">
        <f>IF($AB$2=1,IF(คะแนนภาคเรียนที่1!R33="","",คะแนนภาคเรียนที่1!R33),IF(คะแนนภาคเรียนที่1!R63="","",คะแนนภาคเรียนที่1!R63))</f>
        <v/>
      </c>
      <c r="R33" s="156" t="str">
        <f>IF($AB$2=1,IF(คะแนนภาคเรียนที่1!S33="","",คะแนนภาคเรียนที่1!S33),IF(คะแนนภาคเรียนที่1!S63="","",คะแนนภาคเรียนที่1!S63))</f>
        <v/>
      </c>
      <c r="S33" s="156" t="str">
        <f>IF($AB$2=1,IF(คะแนนภาคเรียนที่1!T33="","",คะแนนภาคเรียนที่1!T33),IF(คะแนนภาคเรียนที่1!T63="","",คะแนนภาคเรียนที่1!T63))</f>
        <v/>
      </c>
      <c r="T33" s="156" t="str">
        <f>IF($AB$2=1,IF(คะแนนภาคเรียนที่1!U33="","",คะแนนภาคเรียนที่1!U33),IF(คะแนนภาคเรียนที่1!U63="","",คะแนนภาคเรียนที่1!U63))</f>
        <v/>
      </c>
      <c r="U33" s="156" t="str">
        <f>IF($AB$2=1,IF(คะแนนภาคเรียนที่1!V33="","",คะแนนภาคเรียนที่1!V33),IF(คะแนนภาคเรียนที่1!V63="","",คะแนนภาคเรียนที่1!V63))</f>
        <v/>
      </c>
      <c r="V33" s="156" t="str">
        <f>IF($AB$2=1,IF(คะแนนภาคเรียนที่1!W33="","",คะแนนภาคเรียนที่1!W33),IF(คะแนนภาคเรียนที่1!W63="","",คะแนนภาคเรียนที่1!W63))</f>
        <v/>
      </c>
      <c r="W33" s="158" t="str">
        <f>IF($AB$2=1,IF(คะแนนภาคเรียนที่1!X33="","",คะแนนภาคเรียนที่1!X33),IF(คะแนนภาคเรียนที่1!X63="","",คะแนนภาคเรียนที่1!X63))</f>
        <v/>
      </c>
      <c r="X33" s="158" t="str">
        <f>IF($AB$2=1,IF(คะแนนภาคเรียนที่1!Y33="","",คะแนนภาคเรียนที่1!Y33),IF(คะแนนภาคเรียนที่1!Y63="","",คะแนนภาคเรียนที่1!Y63))</f>
        <v/>
      </c>
      <c r="Y33" s="158" t="str">
        <f>IF($AB$2=1,IF(คะแนนภาคเรียนที่1!Z33="","",คะแนนภาคเรียนที่1!Z33),IF(คะแนนภาคเรียนที่1!Z63="","",คะแนนภาคเรียนที่1!Z63))</f>
        <v/>
      </c>
      <c r="Z33" s="161" t="str">
        <f>IF($AB$2=1,IF(คะแนนภาคเรียนที่1!AA33="","",คะแนนภาคเรียนที่1!AA33),IF(คะแนนภาคเรียนที่1!AA63="","",คะแนนภาคเรียนที่1!AA63))</f>
        <v/>
      </c>
      <c r="AA33" s="146"/>
      <c r="AB33" s="146"/>
      <c r="AC33" s="146"/>
    </row>
    <row r="34" spans="1:29" ht="20.100000000000001" customHeight="1" x14ac:dyDescent="0.3">
      <c r="A34" s="200">
        <f t="shared" si="1"/>
        <v>29</v>
      </c>
      <c r="B34" s="157" t="str">
        <f>IF($AB$2=1,IF(คะแนนภาคเรียนที่1!$C34="","",คะแนนภาคเรียนที่1!$C34),IF(คะแนนภาคเรียนที่1!$C64="","",คะแนนภาคเรียนที่1!$C64))</f>
        <v/>
      </c>
      <c r="C34" s="156" t="str">
        <f>IF($AB$2=1,IF(คะแนนภาคเรียนที่1!D34="","",คะแนนภาคเรียนที่1!D34),IF(คะแนนภาคเรียนที่1!D64="","",คะแนนภาคเรียนที่1!D64))</f>
        <v/>
      </c>
      <c r="D34" s="156" t="str">
        <f>IF($AB$2=1,IF(คะแนนภาคเรียนที่1!E34="","",คะแนนภาคเรียนที่1!E34),IF(คะแนนภาคเรียนที่1!E64="","",คะแนนภาคเรียนที่1!E64))</f>
        <v/>
      </c>
      <c r="E34" s="156" t="str">
        <f>IF($AB$2=1,IF(คะแนนภาคเรียนที่1!F34="","",คะแนนภาคเรียนที่1!F34),IF(คะแนนภาคเรียนที่1!F64="","",คะแนนภาคเรียนที่1!F64))</f>
        <v/>
      </c>
      <c r="F34" s="156" t="str">
        <f>IF($AB$2=1,IF(คะแนนภาคเรียนที่1!G34="","",คะแนนภาคเรียนที่1!G34),IF(คะแนนภาคเรียนที่1!G64="","",คะแนนภาคเรียนที่1!G64))</f>
        <v/>
      </c>
      <c r="G34" s="156" t="str">
        <f>IF($AB$2=1,IF(คะแนนภาคเรียนที่1!H34="","",คะแนนภาคเรียนที่1!H34),IF(คะแนนภาคเรียนที่1!H64="","",คะแนนภาคเรียนที่1!H64))</f>
        <v/>
      </c>
      <c r="H34" s="156" t="str">
        <f>IF($AB$2=1,IF(คะแนนภาคเรียนที่1!I34="","",คะแนนภาคเรียนที่1!I34),IF(คะแนนภาคเรียนที่1!I64="","",คะแนนภาคเรียนที่1!I64))</f>
        <v/>
      </c>
      <c r="I34" s="156" t="str">
        <f>IF($AB$2=1,IF(คะแนนภาคเรียนที่1!J34="","",คะแนนภาคเรียนที่1!J34),IF(คะแนนภาคเรียนที่1!J64="","",คะแนนภาคเรียนที่1!J64))</f>
        <v/>
      </c>
      <c r="J34" s="156" t="str">
        <f>IF($AB$2=1,IF(คะแนนภาคเรียนที่1!K34="","",คะแนนภาคเรียนที่1!K34),IF(คะแนนภาคเรียนที่1!K64="","",คะแนนภาคเรียนที่1!K64))</f>
        <v/>
      </c>
      <c r="K34" s="156" t="str">
        <f>IF($AB$2=1,IF(คะแนนภาคเรียนที่1!L34="","",คะแนนภาคเรียนที่1!L34),IF(คะแนนภาคเรียนที่1!L64="","",คะแนนภาคเรียนที่1!L64))</f>
        <v/>
      </c>
      <c r="L34" s="156" t="str">
        <f>IF($AB$2=1,IF(คะแนนภาคเรียนที่1!M34="","",คะแนนภาคเรียนที่1!M34),IF(คะแนนภาคเรียนที่1!M64="","",คะแนนภาคเรียนที่1!M64))</f>
        <v/>
      </c>
      <c r="M34" s="156" t="str">
        <f>IF($AB$2=1,IF(คะแนนภาคเรียนที่1!N34="","",คะแนนภาคเรียนที่1!N34),IF(คะแนนภาคเรียนที่1!N64="","",คะแนนภาคเรียนที่1!N64))</f>
        <v/>
      </c>
      <c r="N34" s="156" t="str">
        <f>IF($AB$2=1,IF(คะแนนภาคเรียนที่1!O34="","",คะแนนภาคเรียนที่1!O34),IF(คะแนนภาคเรียนที่1!O64="","",คะแนนภาคเรียนที่1!O64))</f>
        <v/>
      </c>
      <c r="O34" s="156" t="str">
        <f>IF($AB$2=1,IF(คะแนนภาคเรียนที่1!P34="","",คะแนนภาคเรียนที่1!P34),IF(คะแนนภาคเรียนที่1!P64="","",คะแนนภาคเรียนที่1!P64))</f>
        <v/>
      </c>
      <c r="P34" s="156" t="str">
        <f>IF($AB$2=1,IF(คะแนนภาคเรียนที่1!Q34="","",คะแนนภาคเรียนที่1!Q34),IF(คะแนนภาคเรียนที่1!Q64="","",คะแนนภาคเรียนที่1!Q64))</f>
        <v/>
      </c>
      <c r="Q34" s="156" t="str">
        <f>IF($AB$2=1,IF(คะแนนภาคเรียนที่1!R34="","",คะแนนภาคเรียนที่1!R34),IF(คะแนนภาคเรียนที่1!R64="","",คะแนนภาคเรียนที่1!R64))</f>
        <v/>
      </c>
      <c r="R34" s="156" t="str">
        <f>IF($AB$2=1,IF(คะแนนภาคเรียนที่1!S34="","",คะแนนภาคเรียนที่1!S34),IF(คะแนนภาคเรียนที่1!S64="","",คะแนนภาคเรียนที่1!S64))</f>
        <v/>
      </c>
      <c r="S34" s="156" t="str">
        <f>IF($AB$2=1,IF(คะแนนภาคเรียนที่1!T34="","",คะแนนภาคเรียนที่1!T34),IF(คะแนนภาคเรียนที่1!T64="","",คะแนนภาคเรียนที่1!T64))</f>
        <v/>
      </c>
      <c r="T34" s="156" t="str">
        <f>IF($AB$2=1,IF(คะแนนภาคเรียนที่1!U34="","",คะแนนภาคเรียนที่1!U34),IF(คะแนนภาคเรียนที่1!U64="","",คะแนนภาคเรียนที่1!U64))</f>
        <v/>
      </c>
      <c r="U34" s="156" t="str">
        <f>IF($AB$2=1,IF(คะแนนภาคเรียนที่1!V34="","",คะแนนภาคเรียนที่1!V34),IF(คะแนนภาคเรียนที่1!V64="","",คะแนนภาคเรียนที่1!V64))</f>
        <v/>
      </c>
      <c r="V34" s="156" t="str">
        <f>IF($AB$2=1,IF(คะแนนภาคเรียนที่1!W34="","",คะแนนภาคเรียนที่1!W34),IF(คะแนนภาคเรียนที่1!W64="","",คะแนนภาคเรียนที่1!W64))</f>
        <v/>
      </c>
      <c r="W34" s="158" t="str">
        <f>IF($AB$2=1,IF(คะแนนภาคเรียนที่1!X34="","",คะแนนภาคเรียนที่1!X34),IF(คะแนนภาคเรียนที่1!X64="","",คะแนนภาคเรียนที่1!X64))</f>
        <v/>
      </c>
      <c r="X34" s="158" t="str">
        <f>IF($AB$2=1,IF(คะแนนภาคเรียนที่1!Y34="","",คะแนนภาคเรียนที่1!Y34),IF(คะแนนภาคเรียนที่1!Y64="","",คะแนนภาคเรียนที่1!Y64))</f>
        <v/>
      </c>
      <c r="Y34" s="158" t="str">
        <f>IF($AB$2=1,IF(คะแนนภาคเรียนที่1!Z34="","",คะแนนภาคเรียนที่1!Z34),IF(คะแนนภาคเรียนที่1!Z64="","",คะแนนภาคเรียนที่1!Z64))</f>
        <v/>
      </c>
      <c r="Z34" s="161" t="str">
        <f>IF($AB$2=1,IF(คะแนนภาคเรียนที่1!AA34="","",คะแนนภาคเรียนที่1!AA34),IF(คะแนนภาคเรียนที่1!AA64="","",คะแนนภาคเรียนที่1!AA64))</f>
        <v/>
      </c>
      <c r="AA34" s="146"/>
      <c r="AB34" s="146"/>
      <c r="AC34" s="146"/>
    </row>
    <row r="35" spans="1:29" ht="20.100000000000001" customHeight="1" x14ac:dyDescent="0.3">
      <c r="A35" s="200">
        <f t="shared" si="1"/>
        <v>30</v>
      </c>
      <c r="B35" s="157" t="str">
        <f>IF($AB$2=1,IF(คะแนนภาคเรียนที่1!$C35="","",คะแนนภาคเรียนที่1!$C35),IF(คะแนนภาคเรียนที่1!$C65="","",คะแนนภาคเรียนที่1!$C65))</f>
        <v/>
      </c>
      <c r="C35" s="156" t="str">
        <f>IF($AB$2=1,IF(คะแนนภาคเรียนที่1!D35="","",คะแนนภาคเรียนที่1!D35),IF(คะแนนภาคเรียนที่1!D65="","",คะแนนภาคเรียนที่1!D65))</f>
        <v/>
      </c>
      <c r="D35" s="156" t="str">
        <f>IF($AB$2=1,IF(คะแนนภาคเรียนที่1!E35="","",คะแนนภาคเรียนที่1!E35),IF(คะแนนภาคเรียนที่1!E65="","",คะแนนภาคเรียนที่1!E65))</f>
        <v/>
      </c>
      <c r="E35" s="156" t="str">
        <f>IF($AB$2=1,IF(คะแนนภาคเรียนที่1!F35="","",คะแนนภาคเรียนที่1!F35),IF(คะแนนภาคเรียนที่1!F65="","",คะแนนภาคเรียนที่1!F65))</f>
        <v/>
      </c>
      <c r="F35" s="156" t="str">
        <f>IF($AB$2=1,IF(คะแนนภาคเรียนที่1!G35="","",คะแนนภาคเรียนที่1!G35),IF(คะแนนภาคเรียนที่1!G65="","",คะแนนภาคเรียนที่1!G65))</f>
        <v/>
      </c>
      <c r="G35" s="156" t="str">
        <f>IF($AB$2=1,IF(คะแนนภาคเรียนที่1!H35="","",คะแนนภาคเรียนที่1!H35),IF(คะแนนภาคเรียนที่1!H65="","",คะแนนภาคเรียนที่1!H65))</f>
        <v/>
      </c>
      <c r="H35" s="156" t="str">
        <f>IF($AB$2=1,IF(คะแนนภาคเรียนที่1!I35="","",คะแนนภาคเรียนที่1!I35),IF(คะแนนภาคเรียนที่1!I65="","",คะแนนภาคเรียนที่1!I65))</f>
        <v/>
      </c>
      <c r="I35" s="156" t="str">
        <f>IF($AB$2=1,IF(คะแนนภาคเรียนที่1!J35="","",คะแนนภาคเรียนที่1!J35),IF(คะแนนภาคเรียนที่1!J65="","",คะแนนภาคเรียนที่1!J65))</f>
        <v/>
      </c>
      <c r="J35" s="156" t="str">
        <f>IF($AB$2=1,IF(คะแนนภาคเรียนที่1!K35="","",คะแนนภาคเรียนที่1!K35),IF(คะแนนภาคเรียนที่1!K65="","",คะแนนภาคเรียนที่1!K65))</f>
        <v/>
      </c>
      <c r="K35" s="156" t="str">
        <f>IF($AB$2=1,IF(คะแนนภาคเรียนที่1!L35="","",คะแนนภาคเรียนที่1!L35),IF(คะแนนภาคเรียนที่1!L65="","",คะแนนภาคเรียนที่1!L65))</f>
        <v/>
      </c>
      <c r="L35" s="156" t="str">
        <f>IF($AB$2=1,IF(คะแนนภาคเรียนที่1!M35="","",คะแนนภาคเรียนที่1!M35),IF(คะแนนภาคเรียนที่1!M65="","",คะแนนภาคเรียนที่1!M65))</f>
        <v/>
      </c>
      <c r="M35" s="156" t="str">
        <f>IF($AB$2=1,IF(คะแนนภาคเรียนที่1!N35="","",คะแนนภาคเรียนที่1!N35),IF(คะแนนภาคเรียนที่1!N65="","",คะแนนภาคเรียนที่1!N65))</f>
        <v/>
      </c>
      <c r="N35" s="156" t="str">
        <f>IF($AB$2=1,IF(คะแนนภาคเรียนที่1!O35="","",คะแนนภาคเรียนที่1!O35),IF(คะแนนภาคเรียนที่1!O65="","",คะแนนภาคเรียนที่1!O65))</f>
        <v/>
      </c>
      <c r="O35" s="156" t="str">
        <f>IF($AB$2=1,IF(คะแนนภาคเรียนที่1!P35="","",คะแนนภาคเรียนที่1!P35),IF(คะแนนภาคเรียนที่1!P65="","",คะแนนภาคเรียนที่1!P65))</f>
        <v/>
      </c>
      <c r="P35" s="156" t="str">
        <f>IF($AB$2=1,IF(คะแนนภาคเรียนที่1!Q35="","",คะแนนภาคเรียนที่1!Q35),IF(คะแนนภาคเรียนที่1!Q65="","",คะแนนภาคเรียนที่1!Q65))</f>
        <v/>
      </c>
      <c r="Q35" s="156" t="str">
        <f>IF($AB$2=1,IF(คะแนนภาคเรียนที่1!R35="","",คะแนนภาคเรียนที่1!R35),IF(คะแนนภาคเรียนที่1!R65="","",คะแนนภาคเรียนที่1!R65))</f>
        <v/>
      </c>
      <c r="R35" s="156" t="str">
        <f>IF($AB$2=1,IF(คะแนนภาคเรียนที่1!S35="","",คะแนนภาคเรียนที่1!S35),IF(คะแนนภาคเรียนที่1!S65="","",คะแนนภาคเรียนที่1!S65))</f>
        <v/>
      </c>
      <c r="S35" s="156" t="str">
        <f>IF($AB$2=1,IF(คะแนนภาคเรียนที่1!T35="","",คะแนนภาคเรียนที่1!T35),IF(คะแนนภาคเรียนที่1!T65="","",คะแนนภาคเรียนที่1!T65))</f>
        <v/>
      </c>
      <c r="T35" s="156" t="str">
        <f>IF($AB$2=1,IF(คะแนนภาคเรียนที่1!U35="","",คะแนนภาคเรียนที่1!U35),IF(คะแนนภาคเรียนที่1!U65="","",คะแนนภาคเรียนที่1!U65))</f>
        <v/>
      </c>
      <c r="U35" s="156" t="str">
        <f>IF($AB$2=1,IF(คะแนนภาคเรียนที่1!V35="","",คะแนนภาคเรียนที่1!V35),IF(คะแนนภาคเรียนที่1!V65="","",คะแนนภาคเรียนที่1!V65))</f>
        <v/>
      </c>
      <c r="V35" s="156" t="str">
        <f>IF($AB$2=1,IF(คะแนนภาคเรียนที่1!W35="","",คะแนนภาคเรียนที่1!W35),IF(คะแนนภาคเรียนที่1!W65="","",คะแนนภาคเรียนที่1!W65))</f>
        <v/>
      </c>
      <c r="W35" s="158" t="str">
        <f>IF($AB$2=1,IF(คะแนนภาคเรียนที่1!X35="","",คะแนนภาคเรียนที่1!X35),IF(คะแนนภาคเรียนที่1!X65="","",คะแนนภาคเรียนที่1!X65))</f>
        <v/>
      </c>
      <c r="X35" s="158" t="str">
        <f>IF($AB$2=1,IF(คะแนนภาคเรียนที่1!Y35="","",คะแนนภาคเรียนที่1!Y35),IF(คะแนนภาคเรียนที่1!Y65="","",คะแนนภาคเรียนที่1!Y65))</f>
        <v/>
      </c>
      <c r="Y35" s="158" t="str">
        <f>IF($AB$2=1,IF(คะแนนภาคเรียนที่1!Z35="","",คะแนนภาคเรียนที่1!Z35),IF(คะแนนภาคเรียนที่1!Z65="","",คะแนนภาคเรียนที่1!Z65))</f>
        <v/>
      </c>
      <c r="Z35" s="161" t="str">
        <f>IF($AB$2=1,IF(คะแนนภาคเรียนที่1!AA35="","",คะแนนภาคเรียนที่1!AA35),IF(คะแนนภาคเรียนที่1!AA65="","",คะแนนภาคเรียนที่1!AA65))</f>
        <v/>
      </c>
      <c r="AA35" s="146"/>
      <c r="AB35" s="146"/>
      <c r="AC35" s="146"/>
    </row>
  </sheetData>
  <sheetProtection algorithmName="SHA-512" hashValue="5ePBCz1pv5P3nFgg2ltdEh12ntcxibLW84J7x60US868bt+GfW8SOlt2BKLhbwlSwrhQgt5tSGgDxZ9JTrG1HQ==" saltValue="gozevV/XEDCidX8RMnmNsg==" spinCount="100000" sheet="1" objects="1" scenarios="1"/>
  <protectedRanges>
    <protectedRange sqref="AB1:AB2" name="ช่วง1"/>
  </protectedRanges>
  <mergeCells count="10">
    <mergeCell ref="W2:W4"/>
    <mergeCell ref="X2:X4"/>
    <mergeCell ref="Y2:Y4"/>
    <mergeCell ref="Z2:Z5"/>
    <mergeCell ref="P1:Z1"/>
    <mergeCell ref="C2:O2"/>
    <mergeCell ref="P2:V2"/>
    <mergeCell ref="C1:O1"/>
    <mergeCell ref="A2:A5"/>
    <mergeCell ref="B2:B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966BFD-AB6B-483B-8FD2-91396B3C7C33}">
          <x14:formula1>
            <xm:f>รายการ!$M$2:$M$3</xm:f>
          </x14:formula1>
          <xm:sqref>AB2</xm:sqref>
        </x14:dataValidation>
        <x14:dataValidation type="list" allowBlank="1" showInputMessage="1" showErrorMessage="1" xr:uid="{93F336F7-8022-4E7F-B3CE-88C716BB37E5}">
          <x14:formula1>
            <xm:f>รายการ!$K$2:$K$36</xm:f>
          </x14:formula1>
          <xm:sqref>AB1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CED2-1012-431E-9208-739DE0D459C6}">
  <dimension ref="A1:AC35"/>
  <sheetViews>
    <sheetView topLeftCell="D1" workbookViewId="0">
      <selection activeCell="D7" sqref="A7:XFD7"/>
    </sheetView>
  </sheetViews>
  <sheetFormatPr defaultColWidth="5.625" defaultRowHeight="18.75" x14ac:dyDescent="0.3"/>
  <cols>
    <col min="1" max="1" width="4.375" style="1" customWidth="1"/>
    <col min="2" max="2" width="21.625" style="1" customWidth="1"/>
    <col min="3" max="22" width="4.125" style="1" customWidth="1"/>
    <col min="23" max="26" width="5.625" style="1" customWidth="1"/>
    <col min="27" max="27" width="8.625" style="1" customWidth="1"/>
    <col min="28" max="28" width="23.75" style="1" customWidth="1"/>
    <col min="29" max="29" width="9.75" style="1" customWidth="1"/>
    <col min="30" max="16384" width="5.625" style="1"/>
  </cols>
  <sheetData>
    <row r="1" spans="1:29" ht="24" customHeight="1" x14ac:dyDescent="0.3">
      <c r="A1" s="162"/>
      <c r="B1" s="160"/>
      <c r="C1" s="466" t="str">
        <f>"ผลการเรียนวิชา " &amp; ตั้งค่าปพ5!I12 &amp; " ภาคเรียนที่ 2 ปีการศึกษา " &amp; ตั้งค่าปพ5!I3</f>
        <v>ผลการเรียนวิชา ประวัติศาสตร์ 6 ภาคเรียนที่ 2 ปีการศึกษา 2565</v>
      </c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8"/>
      <c r="P1" s="466" t="str">
        <f>C1</f>
        <v>ผลการเรียนวิชา ประวัติศาสตร์ 6 ภาคเรียนที่ 2 ปีการศึกษา 2565</v>
      </c>
      <c r="Q1" s="467"/>
      <c r="R1" s="467"/>
      <c r="S1" s="467"/>
      <c r="T1" s="467"/>
      <c r="U1" s="467"/>
      <c r="V1" s="467"/>
      <c r="W1" s="467"/>
      <c r="X1" s="467"/>
      <c r="Y1" s="467"/>
      <c r="Z1" s="468"/>
      <c r="AA1" s="210" t="s">
        <v>239</v>
      </c>
      <c r="AB1" s="204" t="s">
        <v>243</v>
      </c>
      <c r="AC1" s="211" t="str">
        <f>_xlfn.IFNA(IF(VLOOKUP(AB1,รายการ!$K$1:$L$36,2,FALSE)="","",HYPERLINK("#" &amp; VLOOKUP(AB1,รายการ!$K$1:$L$36,2,FALSE)  &amp; "","คลิก")),"")</f>
        <v>คลิก</v>
      </c>
    </row>
    <row r="2" spans="1:29" ht="20.45" customHeight="1" x14ac:dyDescent="0.3">
      <c r="A2" s="469" t="s">
        <v>40</v>
      </c>
      <c r="B2" s="470" t="s">
        <v>62</v>
      </c>
      <c r="C2" s="462" t="s">
        <v>154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3" t="str">
        <f>C2</f>
        <v>การเก็บคะแนนระหว่างภาค</v>
      </c>
      <c r="Q2" s="464"/>
      <c r="R2" s="464"/>
      <c r="S2" s="464"/>
      <c r="T2" s="464"/>
      <c r="U2" s="464"/>
      <c r="V2" s="465"/>
      <c r="W2" s="471" t="s">
        <v>156</v>
      </c>
      <c r="X2" s="471" t="s">
        <v>157</v>
      </c>
      <c r="Y2" s="471" t="s">
        <v>158</v>
      </c>
      <c r="Z2" s="471" t="s">
        <v>159</v>
      </c>
      <c r="AA2" s="206" t="s">
        <v>320</v>
      </c>
      <c r="AB2" s="205">
        <v>1</v>
      </c>
      <c r="AC2" s="207"/>
    </row>
    <row r="3" spans="1:29" ht="20.45" customHeight="1" x14ac:dyDescent="0.3">
      <c r="A3" s="469"/>
      <c r="B3" s="470"/>
      <c r="C3" s="159">
        <v>1</v>
      </c>
      <c r="D3" s="159">
        <f>C3+1</f>
        <v>2</v>
      </c>
      <c r="E3" s="159">
        <f t="shared" ref="E3:V3" si="0">D3+1</f>
        <v>3</v>
      </c>
      <c r="F3" s="159">
        <f t="shared" si="0"/>
        <v>4</v>
      </c>
      <c r="G3" s="159">
        <f t="shared" si="0"/>
        <v>5</v>
      </c>
      <c r="H3" s="159">
        <f t="shared" si="0"/>
        <v>6</v>
      </c>
      <c r="I3" s="159">
        <f t="shared" si="0"/>
        <v>7</v>
      </c>
      <c r="J3" s="159">
        <f t="shared" si="0"/>
        <v>8</v>
      </c>
      <c r="K3" s="159">
        <f t="shared" si="0"/>
        <v>9</v>
      </c>
      <c r="L3" s="159">
        <f t="shared" si="0"/>
        <v>10</v>
      </c>
      <c r="M3" s="159">
        <f t="shared" si="0"/>
        <v>11</v>
      </c>
      <c r="N3" s="159">
        <f t="shared" si="0"/>
        <v>12</v>
      </c>
      <c r="O3" s="159">
        <f t="shared" si="0"/>
        <v>13</v>
      </c>
      <c r="P3" s="159">
        <f t="shared" si="0"/>
        <v>14</v>
      </c>
      <c r="Q3" s="159">
        <f t="shared" si="0"/>
        <v>15</v>
      </c>
      <c r="R3" s="159">
        <f>Q3+1</f>
        <v>16</v>
      </c>
      <c r="S3" s="159">
        <f t="shared" si="0"/>
        <v>17</v>
      </c>
      <c r="T3" s="159">
        <f t="shared" si="0"/>
        <v>18</v>
      </c>
      <c r="U3" s="159">
        <f>T3+1</f>
        <v>19</v>
      </c>
      <c r="V3" s="159">
        <f t="shared" si="0"/>
        <v>20</v>
      </c>
      <c r="W3" s="471"/>
      <c r="X3" s="471"/>
      <c r="Y3" s="471"/>
      <c r="Z3" s="471"/>
      <c r="AA3" s="146"/>
      <c r="AB3" s="146"/>
      <c r="AC3" s="146"/>
    </row>
    <row r="4" spans="1:29" ht="20.45" customHeight="1" x14ac:dyDescent="0.3">
      <c r="A4" s="469"/>
      <c r="B4" s="470"/>
      <c r="C4" s="159" t="s">
        <v>155</v>
      </c>
      <c r="D4" s="159" t="s">
        <v>155</v>
      </c>
      <c r="E4" s="159" t="s">
        <v>155</v>
      </c>
      <c r="F4" s="159" t="s">
        <v>155</v>
      </c>
      <c r="G4" s="159" t="s">
        <v>155</v>
      </c>
      <c r="H4" s="159" t="s">
        <v>155</v>
      </c>
      <c r="I4" s="159" t="s">
        <v>155</v>
      </c>
      <c r="J4" s="159" t="s">
        <v>155</v>
      </c>
      <c r="K4" s="159" t="s">
        <v>155</v>
      </c>
      <c r="L4" s="159" t="s">
        <v>155</v>
      </c>
      <c r="M4" s="159" t="s">
        <v>155</v>
      </c>
      <c r="N4" s="159" t="s">
        <v>155</v>
      </c>
      <c r="O4" s="159" t="s">
        <v>155</v>
      </c>
      <c r="P4" s="159" t="s">
        <v>155</v>
      </c>
      <c r="Q4" s="159" t="s">
        <v>155</v>
      </c>
      <c r="R4" s="159" t="s">
        <v>155</v>
      </c>
      <c r="S4" s="159" t="s">
        <v>155</v>
      </c>
      <c r="T4" s="159" t="s">
        <v>155</v>
      </c>
      <c r="U4" s="159" t="s">
        <v>155</v>
      </c>
      <c r="V4" s="159" t="s">
        <v>155</v>
      </c>
      <c r="W4" s="471"/>
      <c r="X4" s="471"/>
      <c r="Y4" s="471"/>
      <c r="Z4" s="471"/>
      <c r="AA4" s="146"/>
      <c r="AB4" s="146"/>
      <c r="AC4" s="146"/>
    </row>
    <row r="5" spans="1:29" ht="20.45" customHeight="1" x14ac:dyDescent="0.3">
      <c r="A5" s="469"/>
      <c r="B5" s="470"/>
      <c r="C5" s="155">
        <f>IF(คะแนนภาคเรียนที่2!D5="","",คะแนนภาคเรียนที่2!D5)</f>
        <v>10</v>
      </c>
      <c r="D5" s="155">
        <f>IF(คะแนนภาคเรียนที่2!E5="","",คะแนนภาคเรียนที่2!E5)</f>
        <v>5</v>
      </c>
      <c r="E5" s="155">
        <f>IF(คะแนนภาคเรียนที่2!F5="","",คะแนนภาคเรียนที่2!F5)</f>
        <v>20</v>
      </c>
      <c r="F5" s="155">
        <f>IF(คะแนนภาคเรียนที่2!G5="","",คะแนนภาคเรียนที่2!G5)</f>
        <v>30</v>
      </c>
      <c r="G5" s="155">
        <f>IF(คะแนนภาคเรียนที่2!H5="","",คะแนนภาคเรียนที่2!H5)</f>
        <v>20</v>
      </c>
      <c r="H5" s="155">
        <f>IF(คะแนนภาคเรียนที่2!I5="","",คะแนนภาคเรียนที่2!I5)</f>
        <v>50</v>
      </c>
      <c r="I5" s="155">
        <f>IF(คะแนนภาคเรียนที่2!J5="","",คะแนนภาคเรียนที่2!J5)</f>
        <v>32</v>
      </c>
      <c r="J5" s="155" t="str">
        <f>IF(คะแนนภาคเรียนที่2!K5="","",คะแนนภาคเรียนที่2!K5)</f>
        <v/>
      </c>
      <c r="K5" s="155" t="str">
        <f>IF(คะแนนภาคเรียนที่2!L5="","",คะแนนภาคเรียนที่2!L5)</f>
        <v/>
      </c>
      <c r="L5" s="155" t="str">
        <f>IF(คะแนนภาคเรียนที่2!M5="","",คะแนนภาคเรียนที่2!M5)</f>
        <v/>
      </c>
      <c r="M5" s="155" t="str">
        <f>IF(คะแนนภาคเรียนที่2!N5="","",คะแนนภาคเรียนที่2!N5)</f>
        <v/>
      </c>
      <c r="N5" s="155" t="str">
        <f>IF(คะแนนภาคเรียนที่2!O5="","",คะแนนภาคเรียนที่2!O5)</f>
        <v/>
      </c>
      <c r="O5" s="155" t="str">
        <f>IF(คะแนนภาคเรียนที่2!P5="","",คะแนนภาคเรียนที่2!P5)</f>
        <v/>
      </c>
      <c r="P5" s="155" t="str">
        <f>IF(คะแนนภาคเรียนที่2!Q5="","",คะแนนภาคเรียนที่2!Q5)</f>
        <v/>
      </c>
      <c r="Q5" s="155" t="str">
        <f>IF(คะแนนภาคเรียนที่2!R5="","",คะแนนภาคเรียนที่2!R5)</f>
        <v/>
      </c>
      <c r="R5" s="155" t="str">
        <f>IF(คะแนนภาคเรียนที่2!S5="","",คะแนนภาคเรียนที่2!S5)</f>
        <v/>
      </c>
      <c r="S5" s="155" t="str">
        <f>IF(คะแนนภาคเรียนที่2!T5="","",คะแนนภาคเรียนที่2!T5)</f>
        <v/>
      </c>
      <c r="T5" s="155" t="str">
        <f>IF(คะแนนภาคเรียนที่2!U5="","",คะแนนภาคเรียนที่2!U5)</f>
        <v/>
      </c>
      <c r="U5" s="155" t="str">
        <f>IF(คะแนนภาคเรียนที่2!V5="","",คะแนนภาคเรียนที่2!V5)</f>
        <v/>
      </c>
      <c r="V5" s="155" t="str">
        <f>IF(คะแนนภาคเรียนที่2!W5="","",คะแนนภาคเรียนที่2!W5)</f>
        <v/>
      </c>
      <c r="W5" s="159">
        <f>IF(ตั้งค่าปพ5!$I$16="","",ตั้งค่าปพ5!$I$16)</f>
        <v>70</v>
      </c>
      <c r="X5" s="159">
        <f>IF(ตั้งค่าปพ5!$I$17="","",ตั้งค่าปพ5!$I$17)</f>
        <v>30</v>
      </c>
      <c r="Y5" s="159">
        <f>SUM(W5:X5)</f>
        <v>100</v>
      </c>
      <c r="Z5" s="471"/>
      <c r="AA5" s="146"/>
      <c r="AB5" s="146"/>
      <c r="AC5" s="146"/>
    </row>
    <row r="6" spans="1:29" ht="20.45" customHeight="1" x14ac:dyDescent="0.3">
      <c r="A6" s="200">
        <f>IF(AB2="","",IF(AB2=1,1,31))</f>
        <v>1</v>
      </c>
      <c r="B6" s="157" t="str">
        <f>IF($AB$2=1,IF(คะแนนภาคเรียนที่2!$C6="","",คะแนนภาคเรียนที่2!$C6),IF(คะแนนภาคเรียนที่2!$C36="","",คะแนนภาคเรียนที่2!$C36))</f>
        <v>เด็กชายทดสอบ  ทดสอบ</v>
      </c>
      <c r="C6" s="156">
        <f>IF($AB$2=1,IF(คะแนนภาคเรียนที่2!D6="","",คะแนนภาคเรียนที่2!D6),IF(คะแนนภาคเรียนที่2!D36="","",คะแนนภาคเรียนที่2!D36))</f>
        <v>10</v>
      </c>
      <c r="D6" s="156">
        <f>IF($AB$2=1,IF(คะแนนภาคเรียนที่2!E6="","",คะแนนภาคเรียนที่2!E6),IF(คะแนนภาคเรียนที่2!E36="","",คะแนนภาคเรียนที่2!E36))</f>
        <v>5</v>
      </c>
      <c r="E6" s="156">
        <f>IF($AB$2=1,IF(คะแนนภาคเรียนที่2!F6="","",คะแนนภาคเรียนที่2!F6),IF(คะแนนภาคเรียนที่2!F36="","",คะแนนภาคเรียนที่2!F36))</f>
        <v>20</v>
      </c>
      <c r="F6" s="156">
        <f>IF($AB$2=1,IF(คะแนนภาคเรียนที่2!G6="","",คะแนนภาคเรียนที่2!G6),IF(คะแนนภาคเรียนที่2!G36="","",คะแนนภาคเรียนที่2!G36))</f>
        <v>30</v>
      </c>
      <c r="G6" s="156">
        <f>IF($AB$2=1,IF(คะแนนภาคเรียนที่2!H6="","",คะแนนภาคเรียนที่2!H6),IF(คะแนนภาคเรียนที่2!H36="","",คะแนนภาคเรียนที่2!H36))</f>
        <v>20</v>
      </c>
      <c r="H6" s="156">
        <f>IF($AB$2=1,IF(คะแนนภาคเรียนที่2!I6="","",คะแนนภาคเรียนที่2!I6),IF(คะแนนภาคเรียนที่2!I36="","",คะแนนภาคเรียนที่2!I36))</f>
        <v>34</v>
      </c>
      <c r="I6" s="156">
        <f>IF($AB$2=1,IF(คะแนนภาคเรียนที่2!J6="","",คะแนนภาคเรียนที่2!J6),IF(คะแนนภาคเรียนที่2!J36="","",คะแนนภาคเรียนที่2!J36))</f>
        <v>27</v>
      </c>
      <c r="J6" s="156" t="str">
        <f>IF($AB$2=1,IF(คะแนนภาคเรียนที่2!K6="","",คะแนนภาคเรียนที่2!K6),IF(คะแนนภาคเรียนที่2!K36="","",คะแนนภาคเรียนที่2!K36))</f>
        <v/>
      </c>
      <c r="K6" s="156" t="str">
        <f>IF($AB$2=1,IF(คะแนนภาคเรียนที่2!L6="","",คะแนนภาคเรียนที่2!L6),IF(คะแนนภาคเรียนที่2!L36="","",คะแนนภาคเรียนที่2!L36))</f>
        <v/>
      </c>
      <c r="L6" s="156" t="str">
        <f>IF($AB$2=1,IF(คะแนนภาคเรียนที่2!M6="","",คะแนนภาคเรียนที่2!M6),IF(คะแนนภาคเรียนที่2!M36="","",คะแนนภาคเรียนที่2!M36))</f>
        <v/>
      </c>
      <c r="M6" s="156" t="str">
        <f>IF($AB$2=1,IF(คะแนนภาคเรียนที่2!N6="","",คะแนนภาคเรียนที่2!N6),IF(คะแนนภาคเรียนที่2!N36="","",คะแนนภาคเรียนที่2!N36))</f>
        <v/>
      </c>
      <c r="N6" s="156" t="str">
        <f>IF($AB$2=1,IF(คะแนนภาคเรียนที่2!O6="","",คะแนนภาคเรียนที่2!O6),IF(คะแนนภาคเรียนที่2!O36="","",คะแนนภาคเรียนที่2!O36))</f>
        <v/>
      </c>
      <c r="O6" s="156" t="str">
        <f>IF($AB$2=1,IF(คะแนนภาคเรียนที่2!P6="","",คะแนนภาคเรียนที่2!P6),IF(คะแนนภาคเรียนที่2!P36="","",คะแนนภาคเรียนที่2!P36))</f>
        <v/>
      </c>
      <c r="P6" s="156" t="str">
        <f>IF($AB$2=1,IF(คะแนนภาคเรียนที่2!Q6="","",คะแนนภาคเรียนที่2!Q6),IF(คะแนนภาคเรียนที่2!Q36="","",คะแนนภาคเรียนที่2!Q36))</f>
        <v/>
      </c>
      <c r="Q6" s="156" t="str">
        <f>IF($AB$2=1,IF(คะแนนภาคเรียนที่2!R6="","",คะแนนภาคเรียนที่2!R6),IF(คะแนนภาคเรียนที่2!R36="","",คะแนนภาคเรียนที่2!R36))</f>
        <v/>
      </c>
      <c r="R6" s="156" t="str">
        <f>IF($AB$2=1,IF(คะแนนภาคเรียนที่2!S6="","",คะแนนภาคเรียนที่2!S6),IF(คะแนนภาคเรียนที่2!S36="","",คะแนนภาคเรียนที่2!S36))</f>
        <v/>
      </c>
      <c r="S6" s="156" t="str">
        <f>IF($AB$2=1,IF(คะแนนภาคเรียนที่2!T6="","",คะแนนภาคเรียนที่2!T6),IF(คะแนนภาคเรียนที่2!T36="","",คะแนนภาคเรียนที่2!T36))</f>
        <v/>
      </c>
      <c r="T6" s="156" t="str">
        <f>IF($AB$2=1,IF(คะแนนภาคเรียนที่2!U6="","",คะแนนภาคเรียนที่2!U6),IF(คะแนนภาคเรียนที่2!U36="","",คะแนนภาคเรียนที่2!U36))</f>
        <v/>
      </c>
      <c r="U6" s="156" t="str">
        <f>IF($AB$2=1,IF(คะแนนภาคเรียนที่2!V6="","",คะแนนภาคเรียนที่2!V6),IF(คะแนนภาคเรียนที่2!V36="","",คะแนนภาคเรียนที่2!V36))</f>
        <v/>
      </c>
      <c r="V6" s="156" t="str">
        <f>IF($AB$2=1,IF(คะแนนภาคเรียนที่2!W6="","",คะแนนภาคเรียนที่2!W6),IF(คะแนนภาคเรียนที่2!W36="","",คะแนนภาคเรียนที่2!W36))</f>
        <v/>
      </c>
      <c r="W6" s="158">
        <f>IF($AB$2=1,IF(คะแนนภาคเรียนที่2!X6="","",คะแนนภาคเรียนที่2!X6),IF(คะแนนภาคเรียนที่2!X36="","",คะแนนภาคเรียนที่2!X36))</f>
        <v>61.197604790419163</v>
      </c>
      <c r="X6" s="158">
        <f>IF($AB$2=1,IF(คะแนนภาคเรียนที่2!Y6="","",คะแนนภาคเรียนที่2!Y6),IF(คะแนนภาคเรียนที่2!Y36="","",คะแนนภาคเรียนที่2!Y36))</f>
        <v>13</v>
      </c>
      <c r="Y6" s="158">
        <f>IF($AB$2=1,IF(คะแนนภาคเรียนที่2!Z6="","",คะแนนภาคเรียนที่2!Z6),IF(คะแนนภาคเรียนที่2!Z36="","",คะแนนภาคเรียนที่2!Z36))</f>
        <v>74.197604790419163</v>
      </c>
      <c r="Z6" s="161">
        <f>IF($AB$2=1,IF(คะแนนภาคเรียนที่2!AA6="","",คะแนนภาคเรียนที่2!AA6),IF(คะแนนภาคเรียนที่2!AA36="","",คะแนนภาคเรียนที่2!AA36))</f>
        <v>3</v>
      </c>
      <c r="AA6" s="146"/>
      <c r="AB6" s="146"/>
      <c r="AC6" s="146"/>
    </row>
    <row r="7" spans="1:29" ht="20.45" customHeight="1" x14ac:dyDescent="0.3">
      <c r="A7" s="200">
        <f>A6+1</f>
        <v>2</v>
      </c>
      <c r="B7" s="157" t="str">
        <f>IF($AB$2=1,IF(คะแนนภาคเรียนที่2!$C7="","",คะแนนภาคเรียนที่2!$C7),IF(คะแนนภาคเรียนที่2!$C37="","",คะแนนภาคเรียนที่2!$C37))</f>
        <v>เด็กชายทดสอบ  ทดสอบ</v>
      </c>
      <c r="C7" s="156">
        <f>IF($AB$2=1,IF(คะแนนภาคเรียนที่2!D7="","",คะแนนภาคเรียนที่2!D7),IF(คะแนนภาคเรียนที่2!D37="","",คะแนนภาคเรียนที่2!D37))</f>
        <v>6</v>
      </c>
      <c r="D7" s="156">
        <f>IF($AB$2=1,IF(คะแนนภาคเรียนที่2!E7="","",คะแนนภาคเรียนที่2!E7),IF(คะแนนภาคเรียนที่2!E37="","",คะแนนภาคเรียนที่2!E37))</f>
        <v>5</v>
      </c>
      <c r="E7" s="156">
        <f>IF($AB$2=1,IF(คะแนนภาคเรียนที่2!F7="","",คะแนนภาคเรียนที่2!F7),IF(คะแนนภาคเรียนที่2!F37="","",คะแนนภาคเรียนที่2!F37))</f>
        <v>14</v>
      </c>
      <c r="F7" s="156">
        <f>IF($AB$2=1,IF(คะแนนภาคเรียนที่2!G7="","",คะแนนภาคเรียนที่2!G7),IF(คะแนนภาคเรียนที่2!G37="","",คะแนนภาคเรียนที่2!G37))</f>
        <v>24</v>
      </c>
      <c r="G7" s="156">
        <f>IF($AB$2=1,IF(คะแนนภาคเรียนที่2!H7="","",คะแนนภาคเรียนที่2!H7),IF(คะแนนภาคเรียนที่2!H37="","",คะแนนภาคเรียนที่2!H37))</f>
        <v>14</v>
      </c>
      <c r="H7" s="156">
        <f>IF($AB$2=1,IF(คะแนนภาคเรียนที่2!I7="","",คะแนนภาคเรียนที่2!I7),IF(คะแนนภาคเรียนที่2!I37="","",คะแนนภาคเรียนที่2!I37))</f>
        <v>32</v>
      </c>
      <c r="I7" s="156">
        <f>IF($AB$2=1,IF(คะแนนภาคเรียนที่2!J7="","",คะแนนภาคเรียนที่2!J7),IF(คะแนนภาคเรียนที่2!J37="","",คะแนนภาคเรียนที่2!J37))</f>
        <v>13</v>
      </c>
      <c r="J7" s="156" t="str">
        <f>IF($AB$2=1,IF(คะแนนภาคเรียนที่2!K7="","",คะแนนภาคเรียนที่2!K7),IF(คะแนนภาคเรียนที่2!K37="","",คะแนนภาคเรียนที่2!K37))</f>
        <v/>
      </c>
      <c r="K7" s="156" t="str">
        <f>IF($AB$2=1,IF(คะแนนภาคเรียนที่2!L7="","",คะแนนภาคเรียนที่2!L7),IF(คะแนนภาคเรียนที่2!L37="","",คะแนนภาคเรียนที่2!L37))</f>
        <v/>
      </c>
      <c r="L7" s="156" t="str">
        <f>IF($AB$2=1,IF(คะแนนภาคเรียนที่2!M7="","",คะแนนภาคเรียนที่2!M7),IF(คะแนนภาคเรียนที่2!M37="","",คะแนนภาคเรียนที่2!M37))</f>
        <v/>
      </c>
      <c r="M7" s="156" t="str">
        <f>IF($AB$2=1,IF(คะแนนภาคเรียนที่2!N7="","",คะแนนภาคเรียนที่2!N7),IF(คะแนนภาคเรียนที่2!N37="","",คะแนนภาคเรียนที่2!N37))</f>
        <v/>
      </c>
      <c r="N7" s="156" t="str">
        <f>IF($AB$2=1,IF(คะแนนภาคเรียนที่2!O7="","",คะแนนภาคเรียนที่2!O7),IF(คะแนนภาคเรียนที่2!O37="","",คะแนนภาคเรียนที่2!O37))</f>
        <v/>
      </c>
      <c r="O7" s="156" t="str">
        <f>IF($AB$2=1,IF(คะแนนภาคเรียนที่2!P7="","",คะแนนภาคเรียนที่2!P7),IF(คะแนนภาคเรียนที่2!P37="","",คะแนนภาคเรียนที่2!P37))</f>
        <v/>
      </c>
      <c r="P7" s="156" t="str">
        <f>IF($AB$2=1,IF(คะแนนภาคเรียนที่2!Q7="","",คะแนนภาคเรียนที่2!Q7),IF(คะแนนภาคเรียนที่2!Q37="","",คะแนนภาคเรียนที่2!Q37))</f>
        <v/>
      </c>
      <c r="Q7" s="156" t="str">
        <f>IF($AB$2=1,IF(คะแนนภาคเรียนที่2!R7="","",คะแนนภาคเรียนที่2!R7),IF(คะแนนภาคเรียนที่2!R37="","",คะแนนภาคเรียนที่2!R37))</f>
        <v/>
      </c>
      <c r="R7" s="156" t="str">
        <f>IF($AB$2=1,IF(คะแนนภาคเรียนที่2!S7="","",คะแนนภาคเรียนที่2!S7),IF(คะแนนภาคเรียนที่2!S37="","",คะแนนภาคเรียนที่2!S37))</f>
        <v/>
      </c>
      <c r="S7" s="156" t="str">
        <f>IF($AB$2=1,IF(คะแนนภาคเรียนที่2!T7="","",คะแนนภาคเรียนที่2!T7),IF(คะแนนภาคเรียนที่2!T37="","",คะแนนภาคเรียนที่2!T37))</f>
        <v/>
      </c>
      <c r="T7" s="156" t="str">
        <f>IF($AB$2=1,IF(คะแนนภาคเรียนที่2!U7="","",คะแนนภาคเรียนที่2!U7),IF(คะแนนภาคเรียนที่2!U37="","",คะแนนภาคเรียนที่2!U37))</f>
        <v/>
      </c>
      <c r="U7" s="156" t="str">
        <f>IF($AB$2=1,IF(คะแนนภาคเรียนที่2!V7="","",คะแนนภาคเรียนที่2!V7),IF(คะแนนภาคเรียนที่2!V37="","",คะแนนภาคเรียนที่2!V37))</f>
        <v/>
      </c>
      <c r="V7" s="156" t="str">
        <f>IF($AB$2=1,IF(คะแนนภาคเรียนที่2!W7="","",คะแนนภาคเรียนที่2!W7),IF(คะแนนภาคเรียนที่2!W37="","",คะแนนภาคเรียนที่2!W37))</f>
        <v/>
      </c>
      <c r="W7" s="158">
        <f>IF($AB$2=1,IF(คะแนนภาคเรียนที่2!X7="","",คะแนนภาคเรียนที่2!X7),IF(คะแนนภาคเรียนที่2!X37="","",คะแนนภาคเรียนที่2!X37))</f>
        <v>45.269461077844312</v>
      </c>
      <c r="X7" s="158">
        <f>IF($AB$2=1,IF(คะแนนภาคเรียนที่2!Y7="","",คะแนนภาคเรียนที่2!Y7),IF(คะแนนภาคเรียนที่2!Y37="","",คะแนนภาคเรียนที่2!Y37))</f>
        <v>13</v>
      </c>
      <c r="Y7" s="158">
        <f>IF($AB$2=1,IF(คะแนนภาคเรียนที่2!Z7="","",คะแนนภาคเรียนที่2!Z7),IF(คะแนนภาคเรียนที่2!Z37="","",คะแนนภาคเรียนที่2!Z37))</f>
        <v>58.269461077844312</v>
      </c>
      <c r="Z7" s="161">
        <f>IF($AB$2=1,IF(คะแนนภาคเรียนที่2!AA7="","",คะแนนภาคเรียนที่2!AA7),IF(คะแนนภาคเรียนที่2!AA37="","",คะแนนภาคเรียนที่2!AA37))</f>
        <v>1.5</v>
      </c>
      <c r="AA7" s="146"/>
      <c r="AB7" s="146"/>
      <c r="AC7" s="146"/>
    </row>
    <row r="8" spans="1:29" ht="20.45" customHeight="1" x14ac:dyDescent="0.3">
      <c r="A8" s="200">
        <f t="shared" ref="A8:A35" si="1">A7+1</f>
        <v>3</v>
      </c>
      <c r="B8" s="157" t="str">
        <f>IF($AB$2=1,IF(คะแนนภาคเรียนที่2!$C8="","",คะแนนภาคเรียนที่2!$C8),IF(คะแนนภาคเรียนที่2!$C38="","",คะแนนภาคเรียนที่2!$C38))</f>
        <v>เด็กหญิงทดสอบ  ทดสอบ</v>
      </c>
      <c r="C8" s="156">
        <f>IF($AB$2=1,IF(คะแนนภาคเรียนที่2!D8="","",คะแนนภาคเรียนที่2!D8),IF(คะแนนภาคเรียนที่2!D38="","",คะแนนภาคเรียนที่2!D38))</f>
        <v>10</v>
      </c>
      <c r="D8" s="156">
        <f>IF($AB$2=1,IF(คะแนนภาคเรียนที่2!E8="","",คะแนนภาคเรียนที่2!E8),IF(คะแนนภาคเรียนที่2!E38="","",คะแนนภาคเรียนที่2!E38))</f>
        <v>5</v>
      </c>
      <c r="E8" s="156">
        <f>IF($AB$2=1,IF(คะแนนภาคเรียนที่2!F8="","",คะแนนภาคเรียนที่2!F8),IF(คะแนนภาคเรียนที่2!F38="","",คะแนนภาคเรียนที่2!F38))</f>
        <v>20</v>
      </c>
      <c r="F8" s="156">
        <f>IF($AB$2=1,IF(คะแนนภาคเรียนที่2!G8="","",คะแนนภาคเรียนที่2!G8),IF(คะแนนภาคเรียนที่2!G38="","",คะแนนภาคเรียนที่2!G38))</f>
        <v>30</v>
      </c>
      <c r="G8" s="156">
        <f>IF($AB$2=1,IF(คะแนนภาคเรียนที่2!H8="","",คะแนนภาคเรียนที่2!H8),IF(คะแนนภาคเรียนที่2!H38="","",คะแนนภาคเรียนที่2!H38))</f>
        <v>20</v>
      </c>
      <c r="H8" s="156">
        <f>IF($AB$2=1,IF(คะแนนภาคเรียนที่2!I8="","",คะแนนภาคเรียนที่2!I8),IF(คะแนนภาคเรียนที่2!I38="","",คะแนนภาคเรียนที่2!I38))</f>
        <v>34</v>
      </c>
      <c r="I8" s="156">
        <f>IF($AB$2=1,IF(คะแนนภาคเรียนที่2!J8="","",คะแนนภาคเรียนที่2!J8),IF(คะแนนภาคเรียนที่2!J38="","",คะแนนภาคเรียนที่2!J38))</f>
        <v>27</v>
      </c>
      <c r="J8" s="156" t="str">
        <f>IF($AB$2=1,IF(คะแนนภาคเรียนที่2!K8="","",คะแนนภาคเรียนที่2!K8),IF(คะแนนภาคเรียนที่2!K38="","",คะแนนภาคเรียนที่2!K38))</f>
        <v/>
      </c>
      <c r="K8" s="156" t="str">
        <f>IF($AB$2=1,IF(คะแนนภาคเรียนที่2!L8="","",คะแนนภาคเรียนที่2!L8),IF(คะแนนภาคเรียนที่2!L38="","",คะแนนภาคเรียนที่2!L38))</f>
        <v/>
      </c>
      <c r="L8" s="156" t="str">
        <f>IF($AB$2=1,IF(คะแนนภาคเรียนที่2!M8="","",คะแนนภาคเรียนที่2!M8),IF(คะแนนภาคเรียนที่2!M38="","",คะแนนภาคเรียนที่2!M38))</f>
        <v/>
      </c>
      <c r="M8" s="156" t="str">
        <f>IF($AB$2=1,IF(คะแนนภาคเรียนที่2!N8="","",คะแนนภาคเรียนที่2!N8),IF(คะแนนภาคเรียนที่2!N38="","",คะแนนภาคเรียนที่2!N38))</f>
        <v/>
      </c>
      <c r="N8" s="156" t="str">
        <f>IF($AB$2=1,IF(คะแนนภาคเรียนที่2!O8="","",คะแนนภาคเรียนที่2!O8),IF(คะแนนภาคเรียนที่2!O38="","",คะแนนภาคเรียนที่2!O38))</f>
        <v/>
      </c>
      <c r="O8" s="156" t="str">
        <f>IF($AB$2=1,IF(คะแนนภาคเรียนที่2!P8="","",คะแนนภาคเรียนที่2!P8),IF(คะแนนภาคเรียนที่2!P38="","",คะแนนภาคเรียนที่2!P38))</f>
        <v/>
      </c>
      <c r="P8" s="156" t="str">
        <f>IF($AB$2=1,IF(คะแนนภาคเรียนที่2!Q8="","",คะแนนภาคเรียนที่2!Q8),IF(คะแนนภาคเรียนที่2!Q38="","",คะแนนภาคเรียนที่2!Q38))</f>
        <v/>
      </c>
      <c r="Q8" s="156" t="str">
        <f>IF($AB$2=1,IF(คะแนนภาคเรียนที่2!R8="","",คะแนนภาคเรียนที่2!R8),IF(คะแนนภาคเรียนที่2!R38="","",คะแนนภาคเรียนที่2!R38))</f>
        <v/>
      </c>
      <c r="R8" s="156" t="str">
        <f>IF($AB$2=1,IF(คะแนนภาคเรียนที่2!S8="","",คะแนนภาคเรียนที่2!S8),IF(คะแนนภาคเรียนที่2!S38="","",คะแนนภาคเรียนที่2!S38))</f>
        <v/>
      </c>
      <c r="S8" s="156" t="str">
        <f>IF($AB$2=1,IF(คะแนนภาคเรียนที่2!T8="","",คะแนนภาคเรียนที่2!T8),IF(คะแนนภาคเรียนที่2!T38="","",คะแนนภาคเรียนที่2!T38))</f>
        <v/>
      </c>
      <c r="T8" s="156" t="str">
        <f>IF($AB$2=1,IF(คะแนนภาคเรียนที่2!U8="","",คะแนนภาคเรียนที่2!U8),IF(คะแนนภาคเรียนที่2!U38="","",คะแนนภาคเรียนที่2!U38))</f>
        <v/>
      </c>
      <c r="U8" s="156" t="str">
        <f>IF($AB$2=1,IF(คะแนนภาคเรียนที่2!V8="","",คะแนนภาคเรียนที่2!V8),IF(คะแนนภาคเรียนที่2!V38="","",คะแนนภาคเรียนที่2!V38))</f>
        <v/>
      </c>
      <c r="V8" s="156" t="str">
        <f>IF($AB$2=1,IF(คะแนนภาคเรียนที่2!W8="","",คะแนนภาคเรียนที่2!W8),IF(คะแนนภาคเรียนที่2!W38="","",คะแนนภาคเรียนที่2!W38))</f>
        <v/>
      </c>
      <c r="W8" s="158">
        <f>IF($AB$2=1,IF(คะแนนภาคเรียนที่2!X8="","",คะแนนภาคเรียนที่2!X8),IF(คะแนนภาคเรียนที่2!X38="","",คะแนนภาคเรียนที่2!X38))</f>
        <v>61.197604790419163</v>
      </c>
      <c r="X8" s="158">
        <f>IF($AB$2=1,IF(คะแนนภาคเรียนที่2!Y8="","",คะแนนภาคเรียนที่2!Y8),IF(คะแนนภาคเรียนที่2!Y38="","",คะแนนภาคเรียนที่2!Y38))</f>
        <v>23</v>
      </c>
      <c r="Y8" s="158">
        <f>IF($AB$2=1,IF(คะแนนภาคเรียนที่2!Z8="","",คะแนนภาคเรียนที่2!Z8),IF(คะแนนภาคเรียนที่2!Z38="","",คะแนนภาคเรียนที่2!Z38))</f>
        <v>84.197604790419163</v>
      </c>
      <c r="Z8" s="161">
        <f>IF($AB$2=1,IF(คะแนนภาคเรียนที่2!AA8="","",คะแนนภาคเรียนที่2!AA8),IF(คะแนนภาคเรียนที่2!AA38="","",คะแนนภาคเรียนที่2!AA38))</f>
        <v>4</v>
      </c>
      <c r="AA8" s="146"/>
      <c r="AB8" s="146"/>
      <c r="AC8" s="146"/>
    </row>
    <row r="9" spans="1:29" ht="20.45" customHeight="1" x14ac:dyDescent="0.3">
      <c r="A9" s="200">
        <f t="shared" si="1"/>
        <v>4</v>
      </c>
      <c r="B9" s="157" t="str">
        <f>IF($AB$2=1,IF(คะแนนภาคเรียนที่2!$C9="","",คะแนนภาคเรียนที่2!$C9),IF(คะแนนภาคเรียนที่2!$C39="","",คะแนนภาคเรียนที่2!$C39))</f>
        <v>เด็กหญิงทดสอบ  ทดสอบ</v>
      </c>
      <c r="C9" s="156">
        <f>IF($AB$2=1,IF(คะแนนภาคเรียนที่2!D9="","",คะแนนภาคเรียนที่2!D9),IF(คะแนนภาคเรียนที่2!D39="","",คะแนนภาคเรียนที่2!D39))</f>
        <v>10</v>
      </c>
      <c r="D9" s="156">
        <f>IF($AB$2=1,IF(คะแนนภาคเรียนที่2!E9="","",คะแนนภาคเรียนที่2!E9),IF(คะแนนภาคเรียนที่2!E39="","",คะแนนภาคเรียนที่2!E39))</f>
        <v>5</v>
      </c>
      <c r="E9" s="156">
        <f>IF($AB$2=1,IF(คะแนนภาคเรียนที่2!F9="","",คะแนนภาคเรียนที่2!F9),IF(คะแนนภาคเรียนที่2!F39="","",คะแนนภาคเรียนที่2!F39))</f>
        <v>18</v>
      </c>
      <c r="F9" s="156">
        <f>IF($AB$2=1,IF(คะแนนภาคเรียนที่2!G9="","",คะแนนภาคเรียนที่2!G9),IF(คะแนนภาคเรียนที่2!G39="","",คะแนนภาคเรียนที่2!G39))</f>
        <v>26</v>
      </c>
      <c r="G9" s="156">
        <f>IF($AB$2=1,IF(คะแนนภาคเรียนที่2!H9="","",คะแนนภาคเรียนที่2!H9),IF(คะแนนภาคเรียนที่2!H39="","",คะแนนภาคเรียนที่2!H39))</f>
        <v>17</v>
      </c>
      <c r="H9" s="156">
        <f>IF($AB$2=1,IF(คะแนนภาคเรียนที่2!I9="","",คะแนนภาคเรียนที่2!I9),IF(คะแนนภาคเรียนที่2!I39="","",คะแนนภาคเรียนที่2!I39))</f>
        <v>45</v>
      </c>
      <c r="I9" s="156">
        <f>IF($AB$2=1,IF(คะแนนภาคเรียนที่2!J9="","",คะแนนภาคเรียนที่2!J9),IF(คะแนนภาคเรียนที่2!J39="","",คะแนนภาคเรียนที่2!J39))</f>
        <v>28</v>
      </c>
      <c r="J9" s="156" t="str">
        <f>IF($AB$2=1,IF(คะแนนภาคเรียนที่2!K9="","",คะแนนภาคเรียนที่2!K9),IF(คะแนนภาคเรียนที่2!K39="","",คะแนนภาคเรียนที่2!K39))</f>
        <v/>
      </c>
      <c r="K9" s="156" t="str">
        <f>IF($AB$2=1,IF(คะแนนภาคเรียนที่2!L9="","",คะแนนภาคเรียนที่2!L9),IF(คะแนนภาคเรียนที่2!L39="","",คะแนนภาคเรียนที่2!L39))</f>
        <v/>
      </c>
      <c r="L9" s="156" t="str">
        <f>IF($AB$2=1,IF(คะแนนภาคเรียนที่2!M9="","",คะแนนภาคเรียนที่2!M9),IF(คะแนนภาคเรียนที่2!M39="","",คะแนนภาคเรียนที่2!M39))</f>
        <v/>
      </c>
      <c r="M9" s="156" t="str">
        <f>IF($AB$2=1,IF(คะแนนภาคเรียนที่2!N9="","",คะแนนภาคเรียนที่2!N9),IF(คะแนนภาคเรียนที่2!N39="","",คะแนนภาคเรียนที่2!N39))</f>
        <v/>
      </c>
      <c r="N9" s="156" t="str">
        <f>IF($AB$2=1,IF(คะแนนภาคเรียนที่2!O9="","",คะแนนภาคเรียนที่2!O9),IF(คะแนนภาคเรียนที่2!O39="","",คะแนนภาคเรียนที่2!O39))</f>
        <v/>
      </c>
      <c r="O9" s="156" t="str">
        <f>IF($AB$2=1,IF(คะแนนภาคเรียนที่2!P9="","",คะแนนภาคเรียนที่2!P9),IF(คะแนนภาคเรียนที่2!P39="","",คะแนนภาคเรียนที่2!P39))</f>
        <v/>
      </c>
      <c r="P9" s="156" t="str">
        <f>IF($AB$2=1,IF(คะแนนภาคเรียนที่2!Q9="","",คะแนนภาคเรียนที่2!Q9),IF(คะแนนภาคเรียนที่2!Q39="","",คะแนนภาคเรียนที่2!Q39))</f>
        <v/>
      </c>
      <c r="Q9" s="156" t="str">
        <f>IF($AB$2=1,IF(คะแนนภาคเรียนที่2!R9="","",คะแนนภาคเรียนที่2!R9),IF(คะแนนภาคเรียนที่2!R39="","",คะแนนภาคเรียนที่2!R39))</f>
        <v/>
      </c>
      <c r="R9" s="156" t="str">
        <f>IF($AB$2=1,IF(คะแนนภาคเรียนที่2!S9="","",คะแนนภาคเรียนที่2!S9),IF(คะแนนภาคเรียนที่2!S39="","",คะแนนภาคเรียนที่2!S39))</f>
        <v/>
      </c>
      <c r="S9" s="156" t="str">
        <f>IF($AB$2=1,IF(คะแนนภาคเรียนที่2!T9="","",คะแนนภาคเรียนที่2!T9),IF(คะแนนภาคเรียนที่2!T39="","",คะแนนภาคเรียนที่2!T39))</f>
        <v/>
      </c>
      <c r="T9" s="156" t="str">
        <f>IF($AB$2=1,IF(คะแนนภาคเรียนที่2!U9="","",คะแนนภาคเรียนที่2!U9),IF(คะแนนภาคเรียนที่2!U39="","",คะแนนภาคเรียนที่2!U39))</f>
        <v/>
      </c>
      <c r="U9" s="156" t="str">
        <f>IF($AB$2=1,IF(คะแนนภาคเรียนที่2!V9="","",คะแนนภาคเรียนที่2!V9),IF(คะแนนภาคเรียนที่2!V39="","",คะแนนภาคเรียนที่2!V39))</f>
        <v/>
      </c>
      <c r="V9" s="156" t="str">
        <f>IF($AB$2=1,IF(คะแนนภาคเรียนที่2!W9="","",คะแนนภาคเรียนที่2!W9),IF(คะแนนภาคเรียนที่2!W39="","",คะแนนภาคเรียนที่2!W39))</f>
        <v/>
      </c>
      <c r="W9" s="158">
        <f>IF($AB$2=1,IF(คะแนนภาคเรียนที่2!X9="","",คะแนนภาคเรียนที่2!X9),IF(คะแนนภาคเรียนที่2!X39="","",คะแนนภาคเรียนที่2!X39))</f>
        <v>62.455089820359284</v>
      </c>
      <c r="X9" s="158">
        <f>IF($AB$2=1,IF(คะแนนภาคเรียนที่2!Y9="","",คะแนนภาคเรียนที่2!Y9),IF(คะแนนภาคเรียนที่2!Y39="","",คะแนนภาคเรียนที่2!Y39))</f>
        <v>25</v>
      </c>
      <c r="Y9" s="158">
        <f>IF($AB$2=1,IF(คะแนนภาคเรียนที่2!Z9="","",คะแนนภาคเรียนที่2!Z9),IF(คะแนนภาคเรียนที่2!Z39="","",คะแนนภาคเรียนที่2!Z39))</f>
        <v>87.455089820359291</v>
      </c>
      <c r="Z9" s="161">
        <f>IF($AB$2=1,IF(คะแนนภาคเรียนที่2!AA9="","",คะแนนภาคเรียนที่2!AA9),IF(คะแนนภาคเรียนที่2!AA39="","",คะแนนภาคเรียนที่2!AA39))</f>
        <v>4</v>
      </c>
      <c r="AA9" s="146"/>
      <c r="AB9" s="146"/>
      <c r="AC9" s="146"/>
    </row>
    <row r="10" spans="1:29" ht="20.45" customHeight="1" x14ac:dyDescent="0.3">
      <c r="A10" s="200">
        <f t="shared" si="1"/>
        <v>5</v>
      </c>
      <c r="B10" s="157" t="str">
        <f>IF($AB$2=1,IF(คะแนนภาคเรียนที่2!$C10="","",คะแนนภาคเรียนที่2!$C10),IF(คะแนนภาคเรียนที่2!$C40="","",คะแนนภาคเรียนที่2!$C40))</f>
        <v/>
      </c>
      <c r="C10" s="156" t="str">
        <f>IF($AB$2=1,IF(คะแนนภาคเรียนที่2!D10="","",คะแนนภาคเรียนที่2!D10),IF(คะแนนภาคเรียนที่2!D40="","",คะแนนภาคเรียนที่2!D40))</f>
        <v/>
      </c>
      <c r="D10" s="156" t="str">
        <f>IF($AB$2=1,IF(คะแนนภาคเรียนที่2!E10="","",คะแนนภาคเรียนที่2!E10),IF(คะแนนภาคเรียนที่2!E40="","",คะแนนภาคเรียนที่2!E40))</f>
        <v/>
      </c>
      <c r="E10" s="156" t="str">
        <f>IF($AB$2=1,IF(คะแนนภาคเรียนที่2!F10="","",คะแนนภาคเรียนที่2!F10),IF(คะแนนภาคเรียนที่2!F40="","",คะแนนภาคเรียนที่2!F40))</f>
        <v/>
      </c>
      <c r="F10" s="156" t="str">
        <f>IF($AB$2=1,IF(คะแนนภาคเรียนที่2!G10="","",คะแนนภาคเรียนที่2!G10),IF(คะแนนภาคเรียนที่2!G40="","",คะแนนภาคเรียนที่2!G40))</f>
        <v/>
      </c>
      <c r="G10" s="156" t="str">
        <f>IF($AB$2=1,IF(คะแนนภาคเรียนที่2!H10="","",คะแนนภาคเรียนที่2!H10),IF(คะแนนภาคเรียนที่2!H40="","",คะแนนภาคเรียนที่2!H40))</f>
        <v/>
      </c>
      <c r="H10" s="156" t="str">
        <f>IF($AB$2=1,IF(คะแนนภาคเรียนที่2!I10="","",คะแนนภาคเรียนที่2!I10),IF(คะแนนภาคเรียนที่2!I40="","",คะแนนภาคเรียนที่2!I40))</f>
        <v/>
      </c>
      <c r="I10" s="156" t="str">
        <f>IF($AB$2=1,IF(คะแนนภาคเรียนที่2!J10="","",คะแนนภาคเรียนที่2!J10),IF(คะแนนภาคเรียนที่2!J40="","",คะแนนภาคเรียนที่2!J40))</f>
        <v/>
      </c>
      <c r="J10" s="156" t="str">
        <f>IF($AB$2=1,IF(คะแนนภาคเรียนที่2!K10="","",คะแนนภาคเรียนที่2!K10),IF(คะแนนภาคเรียนที่2!K40="","",คะแนนภาคเรียนที่2!K40))</f>
        <v/>
      </c>
      <c r="K10" s="156" t="str">
        <f>IF($AB$2=1,IF(คะแนนภาคเรียนที่2!L10="","",คะแนนภาคเรียนที่2!L10),IF(คะแนนภาคเรียนที่2!L40="","",คะแนนภาคเรียนที่2!L40))</f>
        <v/>
      </c>
      <c r="L10" s="156" t="str">
        <f>IF($AB$2=1,IF(คะแนนภาคเรียนที่2!M10="","",คะแนนภาคเรียนที่2!M10),IF(คะแนนภาคเรียนที่2!M40="","",คะแนนภาคเรียนที่2!M40))</f>
        <v/>
      </c>
      <c r="M10" s="156" t="str">
        <f>IF($AB$2=1,IF(คะแนนภาคเรียนที่2!N10="","",คะแนนภาคเรียนที่2!N10),IF(คะแนนภาคเรียนที่2!N40="","",คะแนนภาคเรียนที่2!N40))</f>
        <v/>
      </c>
      <c r="N10" s="156" t="str">
        <f>IF($AB$2=1,IF(คะแนนภาคเรียนที่2!O10="","",คะแนนภาคเรียนที่2!O10),IF(คะแนนภาคเรียนที่2!O40="","",คะแนนภาคเรียนที่2!O40))</f>
        <v/>
      </c>
      <c r="O10" s="156" t="str">
        <f>IF($AB$2=1,IF(คะแนนภาคเรียนที่2!P10="","",คะแนนภาคเรียนที่2!P10),IF(คะแนนภาคเรียนที่2!P40="","",คะแนนภาคเรียนที่2!P40))</f>
        <v/>
      </c>
      <c r="P10" s="156" t="str">
        <f>IF($AB$2=1,IF(คะแนนภาคเรียนที่2!Q10="","",คะแนนภาคเรียนที่2!Q10),IF(คะแนนภาคเรียนที่2!Q40="","",คะแนนภาคเรียนที่2!Q40))</f>
        <v/>
      </c>
      <c r="Q10" s="156" t="str">
        <f>IF($AB$2=1,IF(คะแนนภาคเรียนที่2!R10="","",คะแนนภาคเรียนที่2!R10),IF(คะแนนภาคเรียนที่2!R40="","",คะแนนภาคเรียนที่2!R40))</f>
        <v/>
      </c>
      <c r="R10" s="156" t="str">
        <f>IF($AB$2=1,IF(คะแนนภาคเรียนที่2!S10="","",คะแนนภาคเรียนที่2!S10),IF(คะแนนภาคเรียนที่2!S40="","",คะแนนภาคเรียนที่2!S40))</f>
        <v/>
      </c>
      <c r="S10" s="156" t="str">
        <f>IF($AB$2=1,IF(คะแนนภาคเรียนที่2!T10="","",คะแนนภาคเรียนที่2!T10),IF(คะแนนภาคเรียนที่2!T40="","",คะแนนภาคเรียนที่2!T40))</f>
        <v/>
      </c>
      <c r="T10" s="156" t="str">
        <f>IF($AB$2=1,IF(คะแนนภาคเรียนที่2!U10="","",คะแนนภาคเรียนที่2!U10),IF(คะแนนภาคเรียนที่2!U40="","",คะแนนภาคเรียนที่2!U40))</f>
        <v/>
      </c>
      <c r="U10" s="156" t="str">
        <f>IF($AB$2=1,IF(คะแนนภาคเรียนที่2!V10="","",คะแนนภาคเรียนที่2!V10),IF(คะแนนภาคเรียนที่2!V40="","",คะแนนภาคเรียนที่2!V40))</f>
        <v/>
      </c>
      <c r="V10" s="156" t="str">
        <f>IF($AB$2=1,IF(คะแนนภาคเรียนที่2!W10="","",คะแนนภาคเรียนที่2!W10),IF(คะแนนภาคเรียนที่2!W40="","",คะแนนภาคเรียนที่2!W40))</f>
        <v/>
      </c>
      <c r="W10" s="158" t="str">
        <f>IF($AB$2=1,IF(คะแนนภาคเรียนที่2!X10="","",คะแนนภาคเรียนที่2!X10),IF(คะแนนภาคเรียนที่2!X40="","",คะแนนภาคเรียนที่2!X40))</f>
        <v/>
      </c>
      <c r="X10" s="158" t="str">
        <f>IF($AB$2=1,IF(คะแนนภาคเรียนที่2!Y10="","",คะแนนภาคเรียนที่2!Y10),IF(คะแนนภาคเรียนที่2!Y40="","",คะแนนภาคเรียนที่2!Y40))</f>
        <v/>
      </c>
      <c r="Y10" s="158" t="str">
        <f>IF($AB$2=1,IF(คะแนนภาคเรียนที่2!Z10="","",คะแนนภาคเรียนที่2!Z10),IF(คะแนนภาคเรียนที่2!Z40="","",คะแนนภาคเรียนที่2!Z40))</f>
        <v/>
      </c>
      <c r="Z10" s="161" t="str">
        <f>IF($AB$2=1,IF(คะแนนภาคเรียนที่2!AA10="","",คะแนนภาคเรียนที่2!AA10),IF(คะแนนภาคเรียนที่2!AA40="","",คะแนนภาคเรียนที่2!AA40))</f>
        <v/>
      </c>
      <c r="AA10" s="146"/>
      <c r="AB10" s="146"/>
      <c r="AC10" s="146"/>
    </row>
    <row r="11" spans="1:29" ht="20.45" customHeight="1" x14ac:dyDescent="0.3">
      <c r="A11" s="200">
        <f t="shared" si="1"/>
        <v>6</v>
      </c>
      <c r="B11" s="157" t="str">
        <f>IF($AB$2=1,IF(คะแนนภาคเรียนที่2!$C11="","",คะแนนภาคเรียนที่2!$C11),IF(คะแนนภาคเรียนที่2!$C41="","",คะแนนภาคเรียนที่2!$C41))</f>
        <v/>
      </c>
      <c r="C11" s="156" t="str">
        <f>IF($AB$2=1,IF(คะแนนภาคเรียนที่2!D11="","",คะแนนภาคเรียนที่2!D11),IF(คะแนนภาคเรียนที่2!D41="","",คะแนนภาคเรียนที่2!D41))</f>
        <v/>
      </c>
      <c r="D11" s="156" t="str">
        <f>IF($AB$2=1,IF(คะแนนภาคเรียนที่2!E11="","",คะแนนภาคเรียนที่2!E11),IF(คะแนนภาคเรียนที่2!E41="","",คะแนนภาคเรียนที่2!E41))</f>
        <v/>
      </c>
      <c r="E11" s="156" t="str">
        <f>IF($AB$2=1,IF(คะแนนภาคเรียนที่2!F11="","",คะแนนภาคเรียนที่2!F11),IF(คะแนนภาคเรียนที่2!F41="","",คะแนนภาคเรียนที่2!F41))</f>
        <v/>
      </c>
      <c r="F11" s="156" t="str">
        <f>IF($AB$2=1,IF(คะแนนภาคเรียนที่2!G11="","",คะแนนภาคเรียนที่2!G11),IF(คะแนนภาคเรียนที่2!G41="","",คะแนนภาคเรียนที่2!G41))</f>
        <v/>
      </c>
      <c r="G11" s="156" t="str">
        <f>IF($AB$2=1,IF(คะแนนภาคเรียนที่2!H11="","",คะแนนภาคเรียนที่2!H11),IF(คะแนนภาคเรียนที่2!H41="","",คะแนนภาคเรียนที่2!H41))</f>
        <v/>
      </c>
      <c r="H11" s="156" t="str">
        <f>IF($AB$2=1,IF(คะแนนภาคเรียนที่2!I11="","",คะแนนภาคเรียนที่2!I11),IF(คะแนนภาคเรียนที่2!I41="","",คะแนนภาคเรียนที่2!I41))</f>
        <v/>
      </c>
      <c r="I11" s="156" t="str">
        <f>IF($AB$2=1,IF(คะแนนภาคเรียนที่2!J11="","",คะแนนภาคเรียนที่2!J11),IF(คะแนนภาคเรียนที่2!J41="","",คะแนนภาคเรียนที่2!J41))</f>
        <v/>
      </c>
      <c r="J11" s="156" t="str">
        <f>IF($AB$2=1,IF(คะแนนภาคเรียนที่2!K11="","",คะแนนภาคเรียนที่2!K11),IF(คะแนนภาคเรียนที่2!K41="","",คะแนนภาคเรียนที่2!K41))</f>
        <v/>
      </c>
      <c r="K11" s="156" t="str">
        <f>IF($AB$2=1,IF(คะแนนภาคเรียนที่2!L11="","",คะแนนภาคเรียนที่2!L11),IF(คะแนนภาคเรียนที่2!L41="","",คะแนนภาคเรียนที่2!L41))</f>
        <v/>
      </c>
      <c r="L11" s="156" t="str">
        <f>IF($AB$2=1,IF(คะแนนภาคเรียนที่2!M11="","",คะแนนภาคเรียนที่2!M11),IF(คะแนนภาคเรียนที่2!M41="","",คะแนนภาคเรียนที่2!M41))</f>
        <v/>
      </c>
      <c r="M11" s="156" t="str">
        <f>IF($AB$2=1,IF(คะแนนภาคเรียนที่2!N11="","",คะแนนภาคเรียนที่2!N11),IF(คะแนนภาคเรียนที่2!N41="","",คะแนนภาคเรียนที่2!N41))</f>
        <v/>
      </c>
      <c r="N11" s="156" t="str">
        <f>IF($AB$2=1,IF(คะแนนภาคเรียนที่2!O11="","",คะแนนภาคเรียนที่2!O11),IF(คะแนนภาคเรียนที่2!O41="","",คะแนนภาคเรียนที่2!O41))</f>
        <v/>
      </c>
      <c r="O11" s="156" t="str">
        <f>IF($AB$2=1,IF(คะแนนภาคเรียนที่2!P11="","",คะแนนภาคเรียนที่2!P11),IF(คะแนนภาคเรียนที่2!P41="","",คะแนนภาคเรียนที่2!P41))</f>
        <v/>
      </c>
      <c r="P11" s="156" t="str">
        <f>IF($AB$2=1,IF(คะแนนภาคเรียนที่2!Q11="","",คะแนนภาคเรียนที่2!Q11),IF(คะแนนภาคเรียนที่2!Q41="","",คะแนนภาคเรียนที่2!Q41))</f>
        <v/>
      </c>
      <c r="Q11" s="156" t="str">
        <f>IF($AB$2=1,IF(คะแนนภาคเรียนที่2!R11="","",คะแนนภาคเรียนที่2!R11),IF(คะแนนภาคเรียนที่2!R41="","",คะแนนภาคเรียนที่2!R41))</f>
        <v/>
      </c>
      <c r="R11" s="156" t="str">
        <f>IF($AB$2=1,IF(คะแนนภาคเรียนที่2!S11="","",คะแนนภาคเรียนที่2!S11),IF(คะแนนภาคเรียนที่2!S41="","",คะแนนภาคเรียนที่2!S41))</f>
        <v/>
      </c>
      <c r="S11" s="156" t="str">
        <f>IF($AB$2=1,IF(คะแนนภาคเรียนที่2!T11="","",คะแนนภาคเรียนที่2!T11),IF(คะแนนภาคเรียนที่2!T41="","",คะแนนภาคเรียนที่2!T41))</f>
        <v/>
      </c>
      <c r="T11" s="156" t="str">
        <f>IF($AB$2=1,IF(คะแนนภาคเรียนที่2!U11="","",คะแนนภาคเรียนที่2!U11),IF(คะแนนภาคเรียนที่2!U41="","",คะแนนภาคเรียนที่2!U41))</f>
        <v/>
      </c>
      <c r="U11" s="156" t="str">
        <f>IF($AB$2=1,IF(คะแนนภาคเรียนที่2!V11="","",คะแนนภาคเรียนที่2!V11),IF(คะแนนภาคเรียนที่2!V41="","",คะแนนภาคเรียนที่2!V41))</f>
        <v/>
      </c>
      <c r="V11" s="156" t="str">
        <f>IF($AB$2=1,IF(คะแนนภาคเรียนที่2!W11="","",คะแนนภาคเรียนที่2!W11),IF(คะแนนภาคเรียนที่2!W41="","",คะแนนภาคเรียนที่2!W41))</f>
        <v/>
      </c>
      <c r="W11" s="158" t="str">
        <f>IF($AB$2=1,IF(คะแนนภาคเรียนที่2!X11="","",คะแนนภาคเรียนที่2!X11),IF(คะแนนภาคเรียนที่2!X41="","",คะแนนภาคเรียนที่2!X41))</f>
        <v/>
      </c>
      <c r="X11" s="158" t="str">
        <f>IF($AB$2=1,IF(คะแนนภาคเรียนที่2!Y11="","",คะแนนภาคเรียนที่2!Y11),IF(คะแนนภาคเรียนที่2!Y41="","",คะแนนภาคเรียนที่2!Y41))</f>
        <v/>
      </c>
      <c r="Y11" s="158" t="str">
        <f>IF($AB$2=1,IF(คะแนนภาคเรียนที่2!Z11="","",คะแนนภาคเรียนที่2!Z11),IF(คะแนนภาคเรียนที่2!Z41="","",คะแนนภาคเรียนที่2!Z41))</f>
        <v/>
      </c>
      <c r="Z11" s="161" t="str">
        <f>IF($AB$2=1,IF(คะแนนภาคเรียนที่2!AA11="","",คะแนนภาคเรียนที่2!AA11),IF(คะแนนภาคเรียนที่2!AA41="","",คะแนนภาคเรียนที่2!AA41))</f>
        <v/>
      </c>
      <c r="AA11" s="146"/>
      <c r="AB11" s="146"/>
      <c r="AC11" s="146"/>
    </row>
    <row r="12" spans="1:29" ht="20.45" customHeight="1" x14ac:dyDescent="0.3">
      <c r="A12" s="200">
        <f t="shared" si="1"/>
        <v>7</v>
      </c>
      <c r="B12" s="157" t="str">
        <f>IF($AB$2=1,IF(คะแนนภาคเรียนที่2!$C12="","",คะแนนภาคเรียนที่2!$C12),IF(คะแนนภาคเรียนที่2!$C42="","",คะแนนภาคเรียนที่2!$C42))</f>
        <v/>
      </c>
      <c r="C12" s="156" t="str">
        <f>IF($AB$2=1,IF(คะแนนภาคเรียนที่2!D12="","",คะแนนภาคเรียนที่2!D12),IF(คะแนนภาคเรียนที่2!D42="","",คะแนนภาคเรียนที่2!D42))</f>
        <v/>
      </c>
      <c r="D12" s="156" t="str">
        <f>IF($AB$2=1,IF(คะแนนภาคเรียนที่2!E12="","",คะแนนภาคเรียนที่2!E12),IF(คะแนนภาคเรียนที่2!E42="","",คะแนนภาคเรียนที่2!E42))</f>
        <v/>
      </c>
      <c r="E12" s="156" t="str">
        <f>IF($AB$2=1,IF(คะแนนภาคเรียนที่2!F12="","",คะแนนภาคเรียนที่2!F12),IF(คะแนนภาคเรียนที่2!F42="","",คะแนนภาคเรียนที่2!F42))</f>
        <v/>
      </c>
      <c r="F12" s="156" t="str">
        <f>IF($AB$2=1,IF(คะแนนภาคเรียนที่2!G12="","",คะแนนภาคเรียนที่2!G12),IF(คะแนนภาคเรียนที่2!G42="","",คะแนนภาคเรียนที่2!G42))</f>
        <v/>
      </c>
      <c r="G12" s="156" t="str">
        <f>IF($AB$2=1,IF(คะแนนภาคเรียนที่2!H12="","",คะแนนภาคเรียนที่2!H12),IF(คะแนนภาคเรียนที่2!H42="","",คะแนนภาคเรียนที่2!H42))</f>
        <v/>
      </c>
      <c r="H12" s="156" t="str">
        <f>IF($AB$2=1,IF(คะแนนภาคเรียนที่2!I12="","",คะแนนภาคเรียนที่2!I12),IF(คะแนนภาคเรียนที่2!I42="","",คะแนนภาคเรียนที่2!I42))</f>
        <v/>
      </c>
      <c r="I12" s="156" t="str">
        <f>IF($AB$2=1,IF(คะแนนภาคเรียนที่2!J12="","",คะแนนภาคเรียนที่2!J12),IF(คะแนนภาคเรียนที่2!J42="","",คะแนนภาคเรียนที่2!J42))</f>
        <v/>
      </c>
      <c r="J12" s="156" t="str">
        <f>IF($AB$2=1,IF(คะแนนภาคเรียนที่2!K12="","",คะแนนภาคเรียนที่2!K12),IF(คะแนนภาคเรียนที่2!K42="","",คะแนนภาคเรียนที่2!K42))</f>
        <v/>
      </c>
      <c r="K12" s="156" t="str">
        <f>IF($AB$2=1,IF(คะแนนภาคเรียนที่2!L12="","",คะแนนภาคเรียนที่2!L12),IF(คะแนนภาคเรียนที่2!L42="","",คะแนนภาคเรียนที่2!L42))</f>
        <v/>
      </c>
      <c r="L12" s="156" t="str">
        <f>IF($AB$2=1,IF(คะแนนภาคเรียนที่2!M12="","",คะแนนภาคเรียนที่2!M12),IF(คะแนนภาคเรียนที่2!M42="","",คะแนนภาคเรียนที่2!M42))</f>
        <v/>
      </c>
      <c r="M12" s="156" t="str">
        <f>IF($AB$2=1,IF(คะแนนภาคเรียนที่2!N12="","",คะแนนภาคเรียนที่2!N12),IF(คะแนนภาคเรียนที่2!N42="","",คะแนนภาคเรียนที่2!N42))</f>
        <v/>
      </c>
      <c r="N12" s="156" t="str">
        <f>IF($AB$2=1,IF(คะแนนภาคเรียนที่2!O12="","",คะแนนภาคเรียนที่2!O12),IF(คะแนนภาคเรียนที่2!O42="","",คะแนนภาคเรียนที่2!O42))</f>
        <v/>
      </c>
      <c r="O12" s="156" t="str">
        <f>IF($AB$2=1,IF(คะแนนภาคเรียนที่2!P12="","",คะแนนภาคเรียนที่2!P12),IF(คะแนนภาคเรียนที่2!P42="","",คะแนนภาคเรียนที่2!P42))</f>
        <v/>
      </c>
      <c r="P12" s="156" t="str">
        <f>IF($AB$2=1,IF(คะแนนภาคเรียนที่2!Q12="","",คะแนนภาคเรียนที่2!Q12),IF(คะแนนภาคเรียนที่2!Q42="","",คะแนนภาคเรียนที่2!Q42))</f>
        <v/>
      </c>
      <c r="Q12" s="156" t="str">
        <f>IF($AB$2=1,IF(คะแนนภาคเรียนที่2!R12="","",คะแนนภาคเรียนที่2!R12),IF(คะแนนภาคเรียนที่2!R42="","",คะแนนภาคเรียนที่2!R42))</f>
        <v/>
      </c>
      <c r="R12" s="156" t="str">
        <f>IF($AB$2=1,IF(คะแนนภาคเรียนที่2!S12="","",คะแนนภาคเรียนที่2!S12),IF(คะแนนภาคเรียนที่2!S42="","",คะแนนภาคเรียนที่2!S42))</f>
        <v/>
      </c>
      <c r="S12" s="156" t="str">
        <f>IF($AB$2=1,IF(คะแนนภาคเรียนที่2!T12="","",คะแนนภาคเรียนที่2!T12),IF(คะแนนภาคเรียนที่2!T42="","",คะแนนภาคเรียนที่2!T42))</f>
        <v/>
      </c>
      <c r="T12" s="156" t="str">
        <f>IF($AB$2=1,IF(คะแนนภาคเรียนที่2!U12="","",คะแนนภาคเรียนที่2!U12),IF(คะแนนภาคเรียนที่2!U42="","",คะแนนภาคเรียนที่2!U42))</f>
        <v/>
      </c>
      <c r="U12" s="156" t="str">
        <f>IF($AB$2=1,IF(คะแนนภาคเรียนที่2!V12="","",คะแนนภาคเรียนที่2!V12),IF(คะแนนภาคเรียนที่2!V42="","",คะแนนภาคเรียนที่2!V42))</f>
        <v/>
      </c>
      <c r="V12" s="156" t="str">
        <f>IF($AB$2=1,IF(คะแนนภาคเรียนที่2!W12="","",คะแนนภาคเรียนที่2!W12),IF(คะแนนภาคเรียนที่2!W42="","",คะแนนภาคเรียนที่2!W42))</f>
        <v/>
      </c>
      <c r="W12" s="158" t="str">
        <f>IF($AB$2=1,IF(คะแนนภาคเรียนที่2!X12="","",คะแนนภาคเรียนที่2!X12),IF(คะแนนภาคเรียนที่2!X42="","",คะแนนภาคเรียนที่2!X42))</f>
        <v/>
      </c>
      <c r="X12" s="158" t="str">
        <f>IF($AB$2=1,IF(คะแนนภาคเรียนที่2!Y12="","",คะแนนภาคเรียนที่2!Y12),IF(คะแนนภาคเรียนที่2!Y42="","",คะแนนภาคเรียนที่2!Y42))</f>
        <v/>
      </c>
      <c r="Y12" s="158" t="str">
        <f>IF($AB$2=1,IF(คะแนนภาคเรียนที่2!Z12="","",คะแนนภาคเรียนที่2!Z12),IF(คะแนนภาคเรียนที่2!Z42="","",คะแนนภาคเรียนที่2!Z42))</f>
        <v/>
      </c>
      <c r="Z12" s="161" t="str">
        <f>IF($AB$2=1,IF(คะแนนภาคเรียนที่2!AA12="","",คะแนนภาคเรียนที่2!AA12),IF(คะแนนภาคเรียนที่2!AA42="","",คะแนนภาคเรียนที่2!AA42))</f>
        <v/>
      </c>
      <c r="AA12" s="146"/>
      <c r="AB12" s="146"/>
      <c r="AC12" s="146"/>
    </row>
    <row r="13" spans="1:29" ht="20.45" customHeight="1" x14ac:dyDescent="0.3">
      <c r="A13" s="200">
        <f t="shared" si="1"/>
        <v>8</v>
      </c>
      <c r="B13" s="157" t="str">
        <f>IF($AB$2=1,IF(คะแนนภาคเรียนที่2!$C13="","",คะแนนภาคเรียนที่2!$C13),IF(คะแนนภาคเรียนที่2!$C43="","",คะแนนภาคเรียนที่2!$C43))</f>
        <v/>
      </c>
      <c r="C13" s="156" t="str">
        <f>IF($AB$2=1,IF(คะแนนภาคเรียนที่2!D13="","",คะแนนภาคเรียนที่2!D13),IF(คะแนนภาคเรียนที่2!D43="","",คะแนนภาคเรียนที่2!D43))</f>
        <v/>
      </c>
      <c r="D13" s="156" t="str">
        <f>IF($AB$2=1,IF(คะแนนภาคเรียนที่2!E13="","",คะแนนภาคเรียนที่2!E13),IF(คะแนนภาคเรียนที่2!E43="","",คะแนนภาคเรียนที่2!E43))</f>
        <v/>
      </c>
      <c r="E13" s="156" t="str">
        <f>IF($AB$2=1,IF(คะแนนภาคเรียนที่2!F13="","",คะแนนภาคเรียนที่2!F13),IF(คะแนนภาคเรียนที่2!F43="","",คะแนนภาคเรียนที่2!F43))</f>
        <v/>
      </c>
      <c r="F13" s="156" t="str">
        <f>IF($AB$2=1,IF(คะแนนภาคเรียนที่2!G13="","",คะแนนภาคเรียนที่2!G13),IF(คะแนนภาคเรียนที่2!G43="","",คะแนนภาคเรียนที่2!G43))</f>
        <v/>
      </c>
      <c r="G13" s="156" t="str">
        <f>IF($AB$2=1,IF(คะแนนภาคเรียนที่2!H13="","",คะแนนภาคเรียนที่2!H13),IF(คะแนนภาคเรียนที่2!H43="","",คะแนนภาคเรียนที่2!H43))</f>
        <v/>
      </c>
      <c r="H13" s="156" t="str">
        <f>IF($AB$2=1,IF(คะแนนภาคเรียนที่2!I13="","",คะแนนภาคเรียนที่2!I13),IF(คะแนนภาคเรียนที่2!I43="","",คะแนนภาคเรียนที่2!I43))</f>
        <v/>
      </c>
      <c r="I13" s="156" t="str">
        <f>IF($AB$2=1,IF(คะแนนภาคเรียนที่2!J13="","",คะแนนภาคเรียนที่2!J13),IF(คะแนนภาคเรียนที่2!J43="","",คะแนนภาคเรียนที่2!J43))</f>
        <v/>
      </c>
      <c r="J13" s="156" t="str">
        <f>IF($AB$2=1,IF(คะแนนภาคเรียนที่2!K13="","",คะแนนภาคเรียนที่2!K13),IF(คะแนนภาคเรียนที่2!K43="","",คะแนนภาคเรียนที่2!K43))</f>
        <v/>
      </c>
      <c r="K13" s="156" t="str">
        <f>IF($AB$2=1,IF(คะแนนภาคเรียนที่2!L13="","",คะแนนภาคเรียนที่2!L13),IF(คะแนนภาคเรียนที่2!L43="","",คะแนนภาคเรียนที่2!L43))</f>
        <v/>
      </c>
      <c r="L13" s="156" t="str">
        <f>IF($AB$2=1,IF(คะแนนภาคเรียนที่2!M13="","",คะแนนภาคเรียนที่2!M13),IF(คะแนนภาคเรียนที่2!M43="","",คะแนนภาคเรียนที่2!M43))</f>
        <v/>
      </c>
      <c r="M13" s="156" t="str">
        <f>IF($AB$2=1,IF(คะแนนภาคเรียนที่2!N13="","",คะแนนภาคเรียนที่2!N13),IF(คะแนนภาคเรียนที่2!N43="","",คะแนนภาคเรียนที่2!N43))</f>
        <v/>
      </c>
      <c r="N13" s="156" t="str">
        <f>IF($AB$2=1,IF(คะแนนภาคเรียนที่2!O13="","",คะแนนภาคเรียนที่2!O13),IF(คะแนนภาคเรียนที่2!O43="","",คะแนนภาคเรียนที่2!O43))</f>
        <v/>
      </c>
      <c r="O13" s="156" t="str">
        <f>IF($AB$2=1,IF(คะแนนภาคเรียนที่2!P13="","",คะแนนภาคเรียนที่2!P13),IF(คะแนนภาคเรียนที่2!P43="","",คะแนนภาคเรียนที่2!P43))</f>
        <v/>
      </c>
      <c r="P13" s="156" t="str">
        <f>IF($AB$2=1,IF(คะแนนภาคเรียนที่2!Q13="","",คะแนนภาคเรียนที่2!Q13),IF(คะแนนภาคเรียนที่2!Q43="","",คะแนนภาคเรียนที่2!Q43))</f>
        <v/>
      </c>
      <c r="Q13" s="156" t="str">
        <f>IF($AB$2=1,IF(คะแนนภาคเรียนที่2!R13="","",คะแนนภาคเรียนที่2!R13),IF(คะแนนภาคเรียนที่2!R43="","",คะแนนภาคเรียนที่2!R43))</f>
        <v/>
      </c>
      <c r="R13" s="156" t="str">
        <f>IF($AB$2=1,IF(คะแนนภาคเรียนที่2!S13="","",คะแนนภาคเรียนที่2!S13),IF(คะแนนภาคเรียนที่2!S43="","",คะแนนภาคเรียนที่2!S43))</f>
        <v/>
      </c>
      <c r="S13" s="156" t="str">
        <f>IF($AB$2=1,IF(คะแนนภาคเรียนที่2!T13="","",คะแนนภาคเรียนที่2!T13),IF(คะแนนภาคเรียนที่2!T43="","",คะแนนภาคเรียนที่2!T43))</f>
        <v/>
      </c>
      <c r="T13" s="156" t="str">
        <f>IF($AB$2=1,IF(คะแนนภาคเรียนที่2!U13="","",คะแนนภาคเรียนที่2!U13),IF(คะแนนภาคเรียนที่2!U43="","",คะแนนภาคเรียนที่2!U43))</f>
        <v/>
      </c>
      <c r="U13" s="156" t="str">
        <f>IF($AB$2=1,IF(คะแนนภาคเรียนที่2!V13="","",คะแนนภาคเรียนที่2!V13),IF(คะแนนภาคเรียนที่2!V43="","",คะแนนภาคเรียนที่2!V43))</f>
        <v/>
      </c>
      <c r="V13" s="156" t="str">
        <f>IF($AB$2=1,IF(คะแนนภาคเรียนที่2!W13="","",คะแนนภาคเรียนที่2!W13),IF(คะแนนภาคเรียนที่2!W43="","",คะแนนภาคเรียนที่2!W43))</f>
        <v/>
      </c>
      <c r="W13" s="158" t="str">
        <f>IF($AB$2=1,IF(คะแนนภาคเรียนที่2!X13="","",คะแนนภาคเรียนที่2!X13),IF(คะแนนภาคเรียนที่2!X43="","",คะแนนภาคเรียนที่2!X43))</f>
        <v/>
      </c>
      <c r="X13" s="158" t="str">
        <f>IF($AB$2=1,IF(คะแนนภาคเรียนที่2!Y13="","",คะแนนภาคเรียนที่2!Y13),IF(คะแนนภาคเรียนที่2!Y43="","",คะแนนภาคเรียนที่2!Y43))</f>
        <v/>
      </c>
      <c r="Y13" s="158" t="str">
        <f>IF($AB$2=1,IF(คะแนนภาคเรียนที่2!Z13="","",คะแนนภาคเรียนที่2!Z13),IF(คะแนนภาคเรียนที่2!Z43="","",คะแนนภาคเรียนที่2!Z43))</f>
        <v/>
      </c>
      <c r="Z13" s="161" t="str">
        <f>IF($AB$2=1,IF(คะแนนภาคเรียนที่2!AA13="","",คะแนนภาคเรียนที่2!AA13),IF(คะแนนภาคเรียนที่2!AA43="","",คะแนนภาคเรียนที่2!AA43))</f>
        <v/>
      </c>
      <c r="AA13" s="146"/>
      <c r="AB13" s="146"/>
      <c r="AC13" s="146"/>
    </row>
    <row r="14" spans="1:29" ht="20.45" customHeight="1" x14ac:dyDescent="0.3">
      <c r="A14" s="200">
        <f t="shared" si="1"/>
        <v>9</v>
      </c>
      <c r="B14" s="157" t="str">
        <f>IF($AB$2=1,IF(คะแนนภาคเรียนที่2!$C14="","",คะแนนภาคเรียนที่2!$C14),IF(คะแนนภาคเรียนที่2!$C44="","",คะแนนภาคเรียนที่2!$C44))</f>
        <v/>
      </c>
      <c r="C14" s="156" t="str">
        <f>IF($AB$2=1,IF(คะแนนภาคเรียนที่2!D14="","",คะแนนภาคเรียนที่2!D14),IF(คะแนนภาคเรียนที่2!D44="","",คะแนนภาคเรียนที่2!D44))</f>
        <v/>
      </c>
      <c r="D14" s="156" t="str">
        <f>IF($AB$2=1,IF(คะแนนภาคเรียนที่2!E14="","",คะแนนภาคเรียนที่2!E14),IF(คะแนนภาคเรียนที่2!E44="","",คะแนนภาคเรียนที่2!E44))</f>
        <v/>
      </c>
      <c r="E14" s="156" t="str">
        <f>IF($AB$2=1,IF(คะแนนภาคเรียนที่2!F14="","",คะแนนภาคเรียนที่2!F14),IF(คะแนนภาคเรียนที่2!F44="","",คะแนนภาคเรียนที่2!F44))</f>
        <v/>
      </c>
      <c r="F14" s="156" t="str">
        <f>IF($AB$2=1,IF(คะแนนภาคเรียนที่2!G14="","",คะแนนภาคเรียนที่2!G14),IF(คะแนนภาคเรียนที่2!G44="","",คะแนนภาคเรียนที่2!G44))</f>
        <v/>
      </c>
      <c r="G14" s="156" t="str">
        <f>IF($AB$2=1,IF(คะแนนภาคเรียนที่2!H14="","",คะแนนภาคเรียนที่2!H14),IF(คะแนนภาคเรียนที่2!H44="","",คะแนนภาคเรียนที่2!H44))</f>
        <v/>
      </c>
      <c r="H14" s="156" t="str">
        <f>IF($AB$2=1,IF(คะแนนภาคเรียนที่2!I14="","",คะแนนภาคเรียนที่2!I14),IF(คะแนนภาคเรียนที่2!I44="","",คะแนนภาคเรียนที่2!I44))</f>
        <v/>
      </c>
      <c r="I14" s="156" t="str">
        <f>IF($AB$2=1,IF(คะแนนภาคเรียนที่2!J14="","",คะแนนภาคเรียนที่2!J14),IF(คะแนนภาคเรียนที่2!J44="","",คะแนนภาคเรียนที่2!J44))</f>
        <v/>
      </c>
      <c r="J14" s="156" t="str">
        <f>IF($AB$2=1,IF(คะแนนภาคเรียนที่2!K14="","",คะแนนภาคเรียนที่2!K14),IF(คะแนนภาคเรียนที่2!K44="","",คะแนนภาคเรียนที่2!K44))</f>
        <v/>
      </c>
      <c r="K14" s="156" t="str">
        <f>IF($AB$2=1,IF(คะแนนภาคเรียนที่2!L14="","",คะแนนภาคเรียนที่2!L14),IF(คะแนนภาคเรียนที่2!L44="","",คะแนนภาคเรียนที่2!L44))</f>
        <v/>
      </c>
      <c r="L14" s="156" t="str">
        <f>IF($AB$2=1,IF(คะแนนภาคเรียนที่2!M14="","",คะแนนภาคเรียนที่2!M14),IF(คะแนนภาคเรียนที่2!M44="","",คะแนนภาคเรียนที่2!M44))</f>
        <v/>
      </c>
      <c r="M14" s="156" t="str">
        <f>IF($AB$2=1,IF(คะแนนภาคเรียนที่2!N14="","",คะแนนภาคเรียนที่2!N14),IF(คะแนนภาคเรียนที่2!N44="","",คะแนนภาคเรียนที่2!N44))</f>
        <v/>
      </c>
      <c r="N14" s="156" t="str">
        <f>IF($AB$2=1,IF(คะแนนภาคเรียนที่2!O14="","",คะแนนภาคเรียนที่2!O14),IF(คะแนนภาคเรียนที่2!O44="","",คะแนนภาคเรียนที่2!O44))</f>
        <v/>
      </c>
      <c r="O14" s="156" t="str">
        <f>IF($AB$2=1,IF(คะแนนภาคเรียนที่2!P14="","",คะแนนภาคเรียนที่2!P14),IF(คะแนนภาคเรียนที่2!P44="","",คะแนนภาคเรียนที่2!P44))</f>
        <v/>
      </c>
      <c r="P14" s="156" t="str">
        <f>IF($AB$2=1,IF(คะแนนภาคเรียนที่2!Q14="","",คะแนนภาคเรียนที่2!Q14),IF(คะแนนภาคเรียนที่2!Q44="","",คะแนนภาคเรียนที่2!Q44))</f>
        <v/>
      </c>
      <c r="Q14" s="156" t="str">
        <f>IF($AB$2=1,IF(คะแนนภาคเรียนที่2!R14="","",คะแนนภาคเรียนที่2!R14),IF(คะแนนภาคเรียนที่2!R44="","",คะแนนภาคเรียนที่2!R44))</f>
        <v/>
      </c>
      <c r="R14" s="156" t="str">
        <f>IF($AB$2=1,IF(คะแนนภาคเรียนที่2!S14="","",คะแนนภาคเรียนที่2!S14),IF(คะแนนภาคเรียนที่2!S44="","",คะแนนภาคเรียนที่2!S44))</f>
        <v/>
      </c>
      <c r="S14" s="156" t="str">
        <f>IF($AB$2=1,IF(คะแนนภาคเรียนที่2!T14="","",คะแนนภาคเรียนที่2!T14),IF(คะแนนภาคเรียนที่2!T44="","",คะแนนภาคเรียนที่2!T44))</f>
        <v/>
      </c>
      <c r="T14" s="156" t="str">
        <f>IF($AB$2=1,IF(คะแนนภาคเรียนที่2!U14="","",คะแนนภาคเรียนที่2!U14),IF(คะแนนภาคเรียนที่2!U44="","",คะแนนภาคเรียนที่2!U44))</f>
        <v/>
      </c>
      <c r="U14" s="156" t="str">
        <f>IF($AB$2=1,IF(คะแนนภาคเรียนที่2!V14="","",คะแนนภาคเรียนที่2!V14),IF(คะแนนภาคเรียนที่2!V44="","",คะแนนภาคเรียนที่2!V44))</f>
        <v/>
      </c>
      <c r="V14" s="156" t="str">
        <f>IF($AB$2=1,IF(คะแนนภาคเรียนที่2!W14="","",คะแนนภาคเรียนที่2!W14),IF(คะแนนภาคเรียนที่2!W44="","",คะแนนภาคเรียนที่2!W44))</f>
        <v/>
      </c>
      <c r="W14" s="158" t="str">
        <f>IF($AB$2=1,IF(คะแนนภาคเรียนที่2!X14="","",คะแนนภาคเรียนที่2!X14),IF(คะแนนภาคเรียนที่2!X44="","",คะแนนภาคเรียนที่2!X44))</f>
        <v/>
      </c>
      <c r="X14" s="158" t="str">
        <f>IF($AB$2=1,IF(คะแนนภาคเรียนที่2!Y14="","",คะแนนภาคเรียนที่2!Y14),IF(คะแนนภาคเรียนที่2!Y44="","",คะแนนภาคเรียนที่2!Y44))</f>
        <v/>
      </c>
      <c r="Y14" s="158" t="str">
        <f>IF($AB$2=1,IF(คะแนนภาคเรียนที่2!Z14="","",คะแนนภาคเรียนที่2!Z14),IF(คะแนนภาคเรียนที่2!Z44="","",คะแนนภาคเรียนที่2!Z44))</f>
        <v/>
      </c>
      <c r="Z14" s="161" t="str">
        <f>IF($AB$2=1,IF(คะแนนภาคเรียนที่2!AA14="","",คะแนนภาคเรียนที่2!AA14),IF(คะแนนภาคเรียนที่2!AA44="","",คะแนนภาคเรียนที่2!AA44))</f>
        <v/>
      </c>
      <c r="AA14" s="146"/>
      <c r="AB14" s="146"/>
      <c r="AC14" s="146"/>
    </row>
    <row r="15" spans="1:29" ht="20.45" customHeight="1" x14ac:dyDescent="0.3">
      <c r="A15" s="200">
        <f t="shared" si="1"/>
        <v>10</v>
      </c>
      <c r="B15" s="157" t="str">
        <f>IF($AB$2=1,IF(คะแนนภาคเรียนที่2!$C15="","",คะแนนภาคเรียนที่2!$C15),IF(คะแนนภาคเรียนที่2!$C45="","",คะแนนภาคเรียนที่2!$C45))</f>
        <v/>
      </c>
      <c r="C15" s="156" t="str">
        <f>IF($AB$2=1,IF(คะแนนภาคเรียนที่2!D15="","",คะแนนภาคเรียนที่2!D15),IF(คะแนนภาคเรียนที่2!D45="","",คะแนนภาคเรียนที่2!D45))</f>
        <v/>
      </c>
      <c r="D15" s="156" t="str">
        <f>IF($AB$2=1,IF(คะแนนภาคเรียนที่2!E15="","",คะแนนภาคเรียนที่2!E15),IF(คะแนนภาคเรียนที่2!E45="","",คะแนนภาคเรียนที่2!E45))</f>
        <v/>
      </c>
      <c r="E15" s="156" t="str">
        <f>IF($AB$2=1,IF(คะแนนภาคเรียนที่2!F15="","",คะแนนภาคเรียนที่2!F15),IF(คะแนนภาคเรียนที่2!F45="","",คะแนนภาคเรียนที่2!F45))</f>
        <v/>
      </c>
      <c r="F15" s="156" t="str">
        <f>IF($AB$2=1,IF(คะแนนภาคเรียนที่2!G15="","",คะแนนภาคเรียนที่2!G15),IF(คะแนนภาคเรียนที่2!G45="","",คะแนนภาคเรียนที่2!G45))</f>
        <v/>
      </c>
      <c r="G15" s="156" t="str">
        <f>IF($AB$2=1,IF(คะแนนภาคเรียนที่2!H15="","",คะแนนภาคเรียนที่2!H15),IF(คะแนนภาคเรียนที่2!H45="","",คะแนนภาคเรียนที่2!H45))</f>
        <v/>
      </c>
      <c r="H15" s="156" t="str">
        <f>IF($AB$2=1,IF(คะแนนภาคเรียนที่2!I15="","",คะแนนภาคเรียนที่2!I15),IF(คะแนนภาคเรียนที่2!I45="","",คะแนนภาคเรียนที่2!I45))</f>
        <v/>
      </c>
      <c r="I15" s="156" t="str">
        <f>IF($AB$2=1,IF(คะแนนภาคเรียนที่2!J15="","",คะแนนภาคเรียนที่2!J15),IF(คะแนนภาคเรียนที่2!J45="","",คะแนนภาคเรียนที่2!J45))</f>
        <v/>
      </c>
      <c r="J15" s="156" t="str">
        <f>IF($AB$2=1,IF(คะแนนภาคเรียนที่2!K15="","",คะแนนภาคเรียนที่2!K15),IF(คะแนนภาคเรียนที่2!K45="","",คะแนนภาคเรียนที่2!K45))</f>
        <v/>
      </c>
      <c r="K15" s="156" t="str">
        <f>IF($AB$2=1,IF(คะแนนภาคเรียนที่2!L15="","",คะแนนภาคเรียนที่2!L15),IF(คะแนนภาคเรียนที่2!L45="","",คะแนนภาคเรียนที่2!L45))</f>
        <v/>
      </c>
      <c r="L15" s="156" t="str">
        <f>IF($AB$2=1,IF(คะแนนภาคเรียนที่2!M15="","",คะแนนภาคเรียนที่2!M15),IF(คะแนนภาคเรียนที่2!M45="","",คะแนนภาคเรียนที่2!M45))</f>
        <v/>
      </c>
      <c r="M15" s="156" t="str">
        <f>IF($AB$2=1,IF(คะแนนภาคเรียนที่2!N15="","",คะแนนภาคเรียนที่2!N15),IF(คะแนนภาคเรียนที่2!N45="","",คะแนนภาคเรียนที่2!N45))</f>
        <v/>
      </c>
      <c r="N15" s="156" t="str">
        <f>IF($AB$2=1,IF(คะแนนภาคเรียนที่2!O15="","",คะแนนภาคเรียนที่2!O15),IF(คะแนนภาคเรียนที่2!O45="","",คะแนนภาคเรียนที่2!O45))</f>
        <v/>
      </c>
      <c r="O15" s="156" t="str">
        <f>IF($AB$2=1,IF(คะแนนภาคเรียนที่2!P15="","",คะแนนภาคเรียนที่2!P15),IF(คะแนนภาคเรียนที่2!P45="","",คะแนนภาคเรียนที่2!P45))</f>
        <v/>
      </c>
      <c r="P15" s="156" t="str">
        <f>IF($AB$2=1,IF(คะแนนภาคเรียนที่2!Q15="","",คะแนนภาคเรียนที่2!Q15),IF(คะแนนภาคเรียนที่2!Q45="","",คะแนนภาคเรียนที่2!Q45))</f>
        <v/>
      </c>
      <c r="Q15" s="156" t="str">
        <f>IF($AB$2=1,IF(คะแนนภาคเรียนที่2!R15="","",คะแนนภาคเรียนที่2!R15),IF(คะแนนภาคเรียนที่2!R45="","",คะแนนภาคเรียนที่2!R45))</f>
        <v/>
      </c>
      <c r="R15" s="156" t="str">
        <f>IF($AB$2=1,IF(คะแนนภาคเรียนที่2!S15="","",คะแนนภาคเรียนที่2!S15),IF(คะแนนภาคเรียนที่2!S45="","",คะแนนภาคเรียนที่2!S45))</f>
        <v/>
      </c>
      <c r="S15" s="156" t="str">
        <f>IF($AB$2=1,IF(คะแนนภาคเรียนที่2!T15="","",คะแนนภาคเรียนที่2!T15),IF(คะแนนภาคเรียนที่2!T45="","",คะแนนภาคเรียนที่2!T45))</f>
        <v/>
      </c>
      <c r="T15" s="156" t="str">
        <f>IF($AB$2=1,IF(คะแนนภาคเรียนที่2!U15="","",คะแนนภาคเรียนที่2!U15),IF(คะแนนภาคเรียนที่2!U45="","",คะแนนภาคเรียนที่2!U45))</f>
        <v/>
      </c>
      <c r="U15" s="156" t="str">
        <f>IF($AB$2=1,IF(คะแนนภาคเรียนที่2!V15="","",คะแนนภาคเรียนที่2!V15),IF(คะแนนภาคเรียนที่2!V45="","",คะแนนภาคเรียนที่2!V45))</f>
        <v/>
      </c>
      <c r="V15" s="156" t="str">
        <f>IF($AB$2=1,IF(คะแนนภาคเรียนที่2!W15="","",คะแนนภาคเรียนที่2!W15),IF(คะแนนภาคเรียนที่2!W45="","",คะแนนภาคเรียนที่2!W45))</f>
        <v/>
      </c>
      <c r="W15" s="158" t="str">
        <f>IF($AB$2=1,IF(คะแนนภาคเรียนที่2!X15="","",คะแนนภาคเรียนที่2!X15),IF(คะแนนภาคเรียนที่2!X45="","",คะแนนภาคเรียนที่2!X45))</f>
        <v/>
      </c>
      <c r="X15" s="158" t="str">
        <f>IF($AB$2=1,IF(คะแนนภาคเรียนที่2!Y15="","",คะแนนภาคเรียนที่2!Y15),IF(คะแนนภาคเรียนที่2!Y45="","",คะแนนภาคเรียนที่2!Y45))</f>
        <v/>
      </c>
      <c r="Y15" s="158" t="str">
        <f>IF($AB$2=1,IF(คะแนนภาคเรียนที่2!Z15="","",คะแนนภาคเรียนที่2!Z15),IF(คะแนนภาคเรียนที่2!Z45="","",คะแนนภาคเรียนที่2!Z45))</f>
        <v/>
      </c>
      <c r="Z15" s="161" t="str">
        <f>IF($AB$2=1,IF(คะแนนภาคเรียนที่2!AA15="","",คะแนนภาคเรียนที่2!AA15),IF(คะแนนภาคเรียนที่2!AA45="","",คะแนนภาคเรียนที่2!AA45))</f>
        <v/>
      </c>
      <c r="AA15" s="146"/>
      <c r="AB15" s="146"/>
      <c r="AC15" s="146"/>
    </row>
    <row r="16" spans="1:29" ht="20.45" customHeight="1" x14ac:dyDescent="0.3">
      <c r="A16" s="200">
        <f t="shared" si="1"/>
        <v>11</v>
      </c>
      <c r="B16" s="157" t="str">
        <f>IF($AB$2=1,IF(คะแนนภาคเรียนที่2!$C16="","",คะแนนภาคเรียนที่2!$C16),IF(คะแนนภาคเรียนที่2!$C46="","",คะแนนภาคเรียนที่2!$C46))</f>
        <v/>
      </c>
      <c r="C16" s="156" t="str">
        <f>IF($AB$2=1,IF(คะแนนภาคเรียนที่2!D16="","",คะแนนภาคเรียนที่2!D16),IF(คะแนนภาคเรียนที่2!D46="","",คะแนนภาคเรียนที่2!D46))</f>
        <v/>
      </c>
      <c r="D16" s="156" t="str">
        <f>IF($AB$2=1,IF(คะแนนภาคเรียนที่2!E16="","",คะแนนภาคเรียนที่2!E16),IF(คะแนนภาคเรียนที่2!E46="","",คะแนนภาคเรียนที่2!E46))</f>
        <v/>
      </c>
      <c r="E16" s="156" t="str">
        <f>IF($AB$2=1,IF(คะแนนภาคเรียนที่2!F16="","",คะแนนภาคเรียนที่2!F16),IF(คะแนนภาคเรียนที่2!F46="","",คะแนนภาคเรียนที่2!F46))</f>
        <v/>
      </c>
      <c r="F16" s="156" t="str">
        <f>IF($AB$2=1,IF(คะแนนภาคเรียนที่2!G16="","",คะแนนภาคเรียนที่2!G16),IF(คะแนนภาคเรียนที่2!G46="","",คะแนนภาคเรียนที่2!G46))</f>
        <v/>
      </c>
      <c r="G16" s="156" t="str">
        <f>IF($AB$2=1,IF(คะแนนภาคเรียนที่2!H16="","",คะแนนภาคเรียนที่2!H16),IF(คะแนนภาคเรียนที่2!H46="","",คะแนนภาคเรียนที่2!H46))</f>
        <v/>
      </c>
      <c r="H16" s="156" t="str">
        <f>IF($AB$2=1,IF(คะแนนภาคเรียนที่2!I16="","",คะแนนภาคเรียนที่2!I16),IF(คะแนนภาคเรียนที่2!I46="","",คะแนนภาคเรียนที่2!I46))</f>
        <v/>
      </c>
      <c r="I16" s="156" t="str">
        <f>IF($AB$2=1,IF(คะแนนภาคเรียนที่2!J16="","",คะแนนภาคเรียนที่2!J16),IF(คะแนนภาคเรียนที่2!J46="","",คะแนนภาคเรียนที่2!J46))</f>
        <v/>
      </c>
      <c r="J16" s="156" t="str">
        <f>IF($AB$2=1,IF(คะแนนภาคเรียนที่2!K16="","",คะแนนภาคเรียนที่2!K16),IF(คะแนนภาคเรียนที่2!K46="","",คะแนนภาคเรียนที่2!K46))</f>
        <v/>
      </c>
      <c r="K16" s="156" t="str">
        <f>IF($AB$2=1,IF(คะแนนภาคเรียนที่2!L16="","",คะแนนภาคเรียนที่2!L16),IF(คะแนนภาคเรียนที่2!L46="","",คะแนนภาคเรียนที่2!L46))</f>
        <v/>
      </c>
      <c r="L16" s="156" t="str">
        <f>IF($AB$2=1,IF(คะแนนภาคเรียนที่2!M16="","",คะแนนภาคเรียนที่2!M16),IF(คะแนนภาคเรียนที่2!M46="","",คะแนนภาคเรียนที่2!M46))</f>
        <v/>
      </c>
      <c r="M16" s="156" t="str">
        <f>IF($AB$2=1,IF(คะแนนภาคเรียนที่2!N16="","",คะแนนภาคเรียนที่2!N16),IF(คะแนนภาคเรียนที่2!N46="","",คะแนนภาคเรียนที่2!N46))</f>
        <v/>
      </c>
      <c r="N16" s="156" t="str">
        <f>IF($AB$2=1,IF(คะแนนภาคเรียนที่2!O16="","",คะแนนภาคเรียนที่2!O16),IF(คะแนนภาคเรียนที่2!O46="","",คะแนนภาคเรียนที่2!O46))</f>
        <v/>
      </c>
      <c r="O16" s="156" t="str">
        <f>IF($AB$2=1,IF(คะแนนภาคเรียนที่2!P16="","",คะแนนภาคเรียนที่2!P16),IF(คะแนนภาคเรียนที่2!P46="","",คะแนนภาคเรียนที่2!P46))</f>
        <v/>
      </c>
      <c r="P16" s="156" t="str">
        <f>IF($AB$2=1,IF(คะแนนภาคเรียนที่2!Q16="","",คะแนนภาคเรียนที่2!Q16),IF(คะแนนภาคเรียนที่2!Q46="","",คะแนนภาคเรียนที่2!Q46))</f>
        <v/>
      </c>
      <c r="Q16" s="156" t="str">
        <f>IF($AB$2=1,IF(คะแนนภาคเรียนที่2!R16="","",คะแนนภาคเรียนที่2!R16),IF(คะแนนภาคเรียนที่2!R46="","",คะแนนภาคเรียนที่2!R46))</f>
        <v/>
      </c>
      <c r="R16" s="156" t="str">
        <f>IF($AB$2=1,IF(คะแนนภาคเรียนที่2!S16="","",คะแนนภาคเรียนที่2!S16),IF(คะแนนภาคเรียนที่2!S46="","",คะแนนภาคเรียนที่2!S46))</f>
        <v/>
      </c>
      <c r="S16" s="156" t="str">
        <f>IF($AB$2=1,IF(คะแนนภาคเรียนที่2!T16="","",คะแนนภาคเรียนที่2!T16),IF(คะแนนภาคเรียนที่2!T46="","",คะแนนภาคเรียนที่2!T46))</f>
        <v/>
      </c>
      <c r="T16" s="156" t="str">
        <f>IF($AB$2=1,IF(คะแนนภาคเรียนที่2!U16="","",คะแนนภาคเรียนที่2!U16),IF(คะแนนภาคเรียนที่2!U46="","",คะแนนภาคเรียนที่2!U46))</f>
        <v/>
      </c>
      <c r="U16" s="156" t="str">
        <f>IF($AB$2=1,IF(คะแนนภาคเรียนที่2!V16="","",คะแนนภาคเรียนที่2!V16),IF(คะแนนภาคเรียนที่2!V46="","",คะแนนภาคเรียนที่2!V46))</f>
        <v/>
      </c>
      <c r="V16" s="156" t="str">
        <f>IF($AB$2=1,IF(คะแนนภาคเรียนที่2!W16="","",คะแนนภาคเรียนที่2!W16),IF(คะแนนภาคเรียนที่2!W46="","",คะแนนภาคเรียนที่2!W46))</f>
        <v/>
      </c>
      <c r="W16" s="158" t="str">
        <f>IF($AB$2=1,IF(คะแนนภาคเรียนที่2!X16="","",คะแนนภาคเรียนที่2!X16),IF(คะแนนภาคเรียนที่2!X46="","",คะแนนภาคเรียนที่2!X46))</f>
        <v/>
      </c>
      <c r="X16" s="158" t="str">
        <f>IF($AB$2=1,IF(คะแนนภาคเรียนที่2!Y16="","",คะแนนภาคเรียนที่2!Y16),IF(คะแนนภาคเรียนที่2!Y46="","",คะแนนภาคเรียนที่2!Y46))</f>
        <v/>
      </c>
      <c r="Y16" s="158" t="str">
        <f>IF($AB$2=1,IF(คะแนนภาคเรียนที่2!Z16="","",คะแนนภาคเรียนที่2!Z16),IF(คะแนนภาคเรียนที่2!Z46="","",คะแนนภาคเรียนที่2!Z46))</f>
        <v/>
      </c>
      <c r="Z16" s="161" t="str">
        <f>IF($AB$2=1,IF(คะแนนภาคเรียนที่2!AA16="","",คะแนนภาคเรียนที่2!AA16),IF(คะแนนภาคเรียนที่2!AA46="","",คะแนนภาคเรียนที่2!AA46))</f>
        <v/>
      </c>
      <c r="AA16" s="146"/>
      <c r="AB16" s="146"/>
      <c r="AC16" s="146"/>
    </row>
    <row r="17" spans="1:29" ht="20.45" customHeight="1" x14ac:dyDescent="0.3">
      <c r="A17" s="200">
        <f t="shared" si="1"/>
        <v>12</v>
      </c>
      <c r="B17" s="157" t="str">
        <f>IF($AB$2=1,IF(คะแนนภาคเรียนที่2!$C17="","",คะแนนภาคเรียนที่2!$C17),IF(คะแนนภาคเรียนที่2!$C47="","",คะแนนภาคเรียนที่2!$C47))</f>
        <v/>
      </c>
      <c r="C17" s="156" t="str">
        <f>IF($AB$2=1,IF(คะแนนภาคเรียนที่2!D17="","",คะแนนภาคเรียนที่2!D17),IF(คะแนนภาคเรียนที่2!D47="","",คะแนนภาคเรียนที่2!D47))</f>
        <v/>
      </c>
      <c r="D17" s="156" t="str">
        <f>IF($AB$2=1,IF(คะแนนภาคเรียนที่2!E17="","",คะแนนภาคเรียนที่2!E17),IF(คะแนนภาคเรียนที่2!E47="","",คะแนนภาคเรียนที่2!E47))</f>
        <v/>
      </c>
      <c r="E17" s="156" t="str">
        <f>IF($AB$2=1,IF(คะแนนภาคเรียนที่2!F17="","",คะแนนภาคเรียนที่2!F17),IF(คะแนนภาคเรียนที่2!F47="","",คะแนนภาคเรียนที่2!F47))</f>
        <v/>
      </c>
      <c r="F17" s="156" t="str">
        <f>IF($AB$2=1,IF(คะแนนภาคเรียนที่2!G17="","",คะแนนภาคเรียนที่2!G17),IF(คะแนนภาคเรียนที่2!G47="","",คะแนนภาคเรียนที่2!G47))</f>
        <v/>
      </c>
      <c r="G17" s="156" t="str">
        <f>IF($AB$2=1,IF(คะแนนภาคเรียนที่2!H17="","",คะแนนภาคเรียนที่2!H17),IF(คะแนนภาคเรียนที่2!H47="","",คะแนนภาคเรียนที่2!H47))</f>
        <v/>
      </c>
      <c r="H17" s="156" t="str">
        <f>IF($AB$2=1,IF(คะแนนภาคเรียนที่2!I17="","",คะแนนภาคเรียนที่2!I17),IF(คะแนนภาคเรียนที่2!I47="","",คะแนนภาคเรียนที่2!I47))</f>
        <v/>
      </c>
      <c r="I17" s="156" t="str">
        <f>IF($AB$2=1,IF(คะแนนภาคเรียนที่2!J17="","",คะแนนภาคเรียนที่2!J17),IF(คะแนนภาคเรียนที่2!J47="","",คะแนนภาคเรียนที่2!J47))</f>
        <v/>
      </c>
      <c r="J17" s="156" t="str">
        <f>IF($AB$2=1,IF(คะแนนภาคเรียนที่2!K17="","",คะแนนภาคเรียนที่2!K17),IF(คะแนนภาคเรียนที่2!K47="","",คะแนนภาคเรียนที่2!K47))</f>
        <v/>
      </c>
      <c r="K17" s="156" t="str">
        <f>IF($AB$2=1,IF(คะแนนภาคเรียนที่2!L17="","",คะแนนภาคเรียนที่2!L17),IF(คะแนนภาคเรียนที่2!L47="","",คะแนนภาคเรียนที่2!L47))</f>
        <v/>
      </c>
      <c r="L17" s="156" t="str">
        <f>IF($AB$2=1,IF(คะแนนภาคเรียนที่2!M17="","",คะแนนภาคเรียนที่2!M17),IF(คะแนนภาคเรียนที่2!M47="","",คะแนนภาคเรียนที่2!M47))</f>
        <v/>
      </c>
      <c r="M17" s="156" t="str">
        <f>IF($AB$2=1,IF(คะแนนภาคเรียนที่2!N17="","",คะแนนภาคเรียนที่2!N17),IF(คะแนนภาคเรียนที่2!N47="","",คะแนนภาคเรียนที่2!N47))</f>
        <v/>
      </c>
      <c r="N17" s="156" t="str">
        <f>IF($AB$2=1,IF(คะแนนภาคเรียนที่2!O17="","",คะแนนภาคเรียนที่2!O17),IF(คะแนนภาคเรียนที่2!O47="","",คะแนนภาคเรียนที่2!O47))</f>
        <v/>
      </c>
      <c r="O17" s="156" t="str">
        <f>IF($AB$2=1,IF(คะแนนภาคเรียนที่2!P17="","",คะแนนภาคเรียนที่2!P17),IF(คะแนนภาคเรียนที่2!P47="","",คะแนนภาคเรียนที่2!P47))</f>
        <v/>
      </c>
      <c r="P17" s="156" t="str">
        <f>IF($AB$2=1,IF(คะแนนภาคเรียนที่2!Q17="","",คะแนนภาคเรียนที่2!Q17),IF(คะแนนภาคเรียนที่2!Q47="","",คะแนนภาคเรียนที่2!Q47))</f>
        <v/>
      </c>
      <c r="Q17" s="156" t="str">
        <f>IF($AB$2=1,IF(คะแนนภาคเรียนที่2!R17="","",คะแนนภาคเรียนที่2!R17),IF(คะแนนภาคเรียนที่2!R47="","",คะแนนภาคเรียนที่2!R47))</f>
        <v/>
      </c>
      <c r="R17" s="156" t="str">
        <f>IF($AB$2=1,IF(คะแนนภาคเรียนที่2!S17="","",คะแนนภาคเรียนที่2!S17),IF(คะแนนภาคเรียนที่2!S47="","",คะแนนภาคเรียนที่2!S47))</f>
        <v/>
      </c>
      <c r="S17" s="156" t="str">
        <f>IF($AB$2=1,IF(คะแนนภาคเรียนที่2!T17="","",คะแนนภาคเรียนที่2!T17),IF(คะแนนภาคเรียนที่2!T47="","",คะแนนภาคเรียนที่2!T47))</f>
        <v/>
      </c>
      <c r="T17" s="156" t="str">
        <f>IF($AB$2=1,IF(คะแนนภาคเรียนที่2!U17="","",คะแนนภาคเรียนที่2!U17),IF(คะแนนภาคเรียนที่2!U47="","",คะแนนภาคเรียนที่2!U47))</f>
        <v/>
      </c>
      <c r="U17" s="156" t="str">
        <f>IF($AB$2=1,IF(คะแนนภาคเรียนที่2!V17="","",คะแนนภาคเรียนที่2!V17),IF(คะแนนภาคเรียนที่2!V47="","",คะแนนภาคเรียนที่2!V47))</f>
        <v/>
      </c>
      <c r="V17" s="156" t="str">
        <f>IF($AB$2=1,IF(คะแนนภาคเรียนที่2!W17="","",คะแนนภาคเรียนที่2!W17),IF(คะแนนภาคเรียนที่2!W47="","",คะแนนภาคเรียนที่2!W47))</f>
        <v/>
      </c>
      <c r="W17" s="158" t="str">
        <f>IF($AB$2=1,IF(คะแนนภาคเรียนที่2!X17="","",คะแนนภาคเรียนที่2!X17),IF(คะแนนภาคเรียนที่2!X47="","",คะแนนภาคเรียนที่2!X47))</f>
        <v/>
      </c>
      <c r="X17" s="158" t="str">
        <f>IF($AB$2=1,IF(คะแนนภาคเรียนที่2!Y17="","",คะแนนภาคเรียนที่2!Y17),IF(คะแนนภาคเรียนที่2!Y47="","",คะแนนภาคเรียนที่2!Y47))</f>
        <v/>
      </c>
      <c r="Y17" s="158" t="str">
        <f>IF($AB$2=1,IF(คะแนนภาคเรียนที่2!Z17="","",คะแนนภาคเรียนที่2!Z17),IF(คะแนนภาคเรียนที่2!Z47="","",คะแนนภาคเรียนที่2!Z47))</f>
        <v/>
      </c>
      <c r="Z17" s="161" t="str">
        <f>IF($AB$2=1,IF(คะแนนภาคเรียนที่2!AA17="","",คะแนนภาคเรียนที่2!AA17),IF(คะแนนภาคเรียนที่2!AA47="","",คะแนนภาคเรียนที่2!AA47))</f>
        <v/>
      </c>
      <c r="AA17" s="146"/>
      <c r="AB17" s="146"/>
      <c r="AC17" s="146"/>
    </row>
    <row r="18" spans="1:29" ht="20.45" customHeight="1" x14ac:dyDescent="0.3">
      <c r="A18" s="200">
        <f t="shared" si="1"/>
        <v>13</v>
      </c>
      <c r="B18" s="157" t="str">
        <f>IF($AB$2=1,IF(คะแนนภาคเรียนที่2!$C18="","",คะแนนภาคเรียนที่2!$C18),IF(คะแนนภาคเรียนที่2!$C48="","",คะแนนภาคเรียนที่2!$C48))</f>
        <v/>
      </c>
      <c r="C18" s="156" t="str">
        <f>IF($AB$2=1,IF(คะแนนภาคเรียนที่2!D18="","",คะแนนภาคเรียนที่2!D18),IF(คะแนนภาคเรียนที่2!D48="","",คะแนนภาคเรียนที่2!D48))</f>
        <v/>
      </c>
      <c r="D18" s="156" t="str">
        <f>IF($AB$2=1,IF(คะแนนภาคเรียนที่2!E18="","",คะแนนภาคเรียนที่2!E18),IF(คะแนนภาคเรียนที่2!E48="","",คะแนนภาคเรียนที่2!E48))</f>
        <v/>
      </c>
      <c r="E18" s="156" t="str">
        <f>IF($AB$2=1,IF(คะแนนภาคเรียนที่2!F18="","",คะแนนภาคเรียนที่2!F18),IF(คะแนนภาคเรียนที่2!F48="","",คะแนนภาคเรียนที่2!F48))</f>
        <v/>
      </c>
      <c r="F18" s="156" t="str">
        <f>IF($AB$2=1,IF(คะแนนภาคเรียนที่2!G18="","",คะแนนภาคเรียนที่2!G18),IF(คะแนนภาคเรียนที่2!G48="","",คะแนนภาคเรียนที่2!G48))</f>
        <v/>
      </c>
      <c r="G18" s="156" t="str">
        <f>IF($AB$2=1,IF(คะแนนภาคเรียนที่2!H18="","",คะแนนภาคเรียนที่2!H18),IF(คะแนนภาคเรียนที่2!H48="","",คะแนนภาคเรียนที่2!H48))</f>
        <v/>
      </c>
      <c r="H18" s="156" t="str">
        <f>IF($AB$2=1,IF(คะแนนภาคเรียนที่2!I18="","",คะแนนภาคเรียนที่2!I18),IF(คะแนนภาคเรียนที่2!I48="","",คะแนนภาคเรียนที่2!I48))</f>
        <v/>
      </c>
      <c r="I18" s="156" t="str">
        <f>IF($AB$2=1,IF(คะแนนภาคเรียนที่2!J18="","",คะแนนภาคเรียนที่2!J18),IF(คะแนนภาคเรียนที่2!J48="","",คะแนนภาคเรียนที่2!J48))</f>
        <v/>
      </c>
      <c r="J18" s="156" t="str">
        <f>IF($AB$2=1,IF(คะแนนภาคเรียนที่2!K18="","",คะแนนภาคเรียนที่2!K18),IF(คะแนนภาคเรียนที่2!K48="","",คะแนนภาคเรียนที่2!K48))</f>
        <v/>
      </c>
      <c r="K18" s="156" t="str">
        <f>IF($AB$2=1,IF(คะแนนภาคเรียนที่2!L18="","",คะแนนภาคเรียนที่2!L18),IF(คะแนนภาคเรียนที่2!L48="","",คะแนนภาคเรียนที่2!L48))</f>
        <v/>
      </c>
      <c r="L18" s="156" t="str">
        <f>IF($AB$2=1,IF(คะแนนภาคเรียนที่2!M18="","",คะแนนภาคเรียนที่2!M18),IF(คะแนนภาคเรียนที่2!M48="","",คะแนนภาคเรียนที่2!M48))</f>
        <v/>
      </c>
      <c r="M18" s="156" t="str">
        <f>IF($AB$2=1,IF(คะแนนภาคเรียนที่2!N18="","",คะแนนภาคเรียนที่2!N18),IF(คะแนนภาคเรียนที่2!N48="","",คะแนนภาคเรียนที่2!N48))</f>
        <v/>
      </c>
      <c r="N18" s="156" t="str">
        <f>IF($AB$2=1,IF(คะแนนภาคเรียนที่2!O18="","",คะแนนภาคเรียนที่2!O18),IF(คะแนนภาคเรียนที่2!O48="","",คะแนนภาคเรียนที่2!O48))</f>
        <v/>
      </c>
      <c r="O18" s="156" t="str">
        <f>IF($AB$2=1,IF(คะแนนภาคเรียนที่2!P18="","",คะแนนภาคเรียนที่2!P18),IF(คะแนนภาคเรียนที่2!P48="","",คะแนนภาคเรียนที่2!P48))</f>
        <v/>
      </c>
      <c r="P18" s="156" t="str">
        <f>IF($AB$2=1,IF(คะแนนภาคเรียนที่2!Q18="","",คะแนนภาคเรียนที่2!Q18),IF(คะแนนภาคเรียนที่2!Q48="","",คะแนนภาคเรียนที่2!Q48))</f>
        <v/>
      </c>
      <c r="Q18" s="156" t="str">
        <f>IF($AB$2=1,IF(คะแนนภาคเรียนที่2!R18="","",คะแนนภาคเรียนที่2!R18),IF(คะแนนภาคเรียนที่2!R48="","",คะแนนภาคเรียนที่2!R48))</f>
        <v/>
      </c>
      <c r="R18" s="156" t="str">
        <f>IF($AB$2=1,IF(คะแนนภาคเรียนที่2!S18="","",คะแนนภาคเรียนที่2!S18),IF(คะแนนภาคเรียนที่2!S48="","",คะแนนภาคเรียนที่2!S48))</f>
        <v/>
      </c>
      <c r="S18" s="156" t="str">
        <f>IF($AB$2=1,IF(คะแนนภาคเรียนที่2!T18="","",คะแนนภาคเรียนที่2!T18),IF(คะแนนภาคเรียนที่2!T48="","",คะแนนภาคเรียนที่2!T48))</f>
        <v/>
      </c>
      <c r="T18" s="156" t="str">
        <f>IF($AB$2=1,IF(คะแนนภาคเรียนที่2!U18="","",คะแนนภาคเรียนที่2!U18),IF(คะแนนภาคเรียนที่2!U48="","",คะแนนภาคเรียนที่2!U48))</f>
        <v/>
      </c>
      <c r="U18" s="156" t="str">
        <f>IF($AB$2=1,IF(คะแนนภาคเรียนที่2!V18="","",คะแนนภาคเรียนที่2!V18),IF(คะแนนภาคเรียนที่2!V48="","",คะแนนภาคเรียนที่2!V48))</f>
        <v/>
      </c>
      <c r="V18" s="156" t="str">
        <f>IF($AB$2=1,IF(คะแนนภาคเรียนที่2!W18="","",คะแนนภาคเรียนที่2!W18),IF(คะแนนภาคเรียนที่2!W48="","",คะแนนภาคเรียนที่2!W48))</f>
        <v/>
      </c>
      <c r="W18" s="158" t="str">
        <f>IF($AB$2=1,IF(คะแนนภาคเรียนที่2!X18="","",คะแนนภาคเรียนที่2!X18),IF(คะแนนภาคเรียนที่2!X48="","",คะแนนภาคเรียนที่2!X48))</f>
        <v/>
      </c>
      <c r="X18" s="158" t="str">
        <f>IF($AB$2=1,IF(คะแนนภาคเรียนที่2!Y18="","",คะแนนภาคเรียนที่2!Y18),IF(คะแนนภาคเรียนที่2!Y48="","",คะแนนภาคเรียนที่2!Y48))</f>
        <v/>
      </c>
      <c r="Y18" s="158" t="str">
        <f>IF($AB$2=1,IF(คะแนนภาคเรียนที่2!Z18="","",คะแนนภาคเรียนที่2!Z18),IF(คะแนนภาคเรียนที่2!Z48="","",คะแนนภาคเรียนที่2!Z48))</f>
        <v/>
      </c>
      <c r="Z18" s="161" t="str">
        <f>IF($AB$2=1,IF(คะแนนภาคเรียนที่2!AA18="","",คะแนนภาคเรียนที่2!AA18),IF(คะแนนภาคเรียนที่2!AA48="","",คะแนนภาคเรียนที่2!AA48))</f>
        <v/>
      </c>
      <c r="AA18" s="146"/>
      <c r="AB18" s="146"/>
      <c r="AC18" s="146"/>
    </row>
    <row r="19" spans="1:29" ht="20.45" customHeight="1" x14ac:dyDescent="0.3">
      <c r="A19" s="200">
        <f t="shared" si="1"/>
        <v>14</v>
      </c>
      <c r="B19" s="157" t="str">
        <f>IF($AB$2=1,IF(คะแนนภาคเรียนที่2!$C19="","",คะแนนภาคเรียนที่2!$C19),IF(คะแนนภาคเรียนที่2!$C49="","",คะแนนภาคเรียนที่2!$C49))</f>
        <v/>
      </c>
      <c r="C19" s="156" t="str">
        <f>IF($AB$2=1,IF(คะแนนภาคเรียนที่2!D19="","",คะแนนภาคเรียนที่2!D19),IF(คะแนนภาคเรียนที่2!D49="","",คะแนนภาคเรียนที่2!D49))</f>
        <v/>
      </c>
      <c r="D19" s="156" t="str">
        <f>IF($AB$2=1,IF(คะแนนภาคเรียนที่2!E19="","",คะแนนภาคเรียนที่2!E19),IF(คะแนนภาคเรียนที่2!E49="","",คะแนนภาคเรียนที่2!E49))</f>
        <v/>
      </c>
      <c r="E19" s="156" t="str">
        <f>IF($AB$2=1,IF(คะแนนภาคเรียนที่2!F19="","",คะแนนภาคเรียนที่2!F19),IF(คะแนนภาคเรียนที่2!F49="","",คะแนนภาคเรียนที่2!F49))</f>
        <v/>
      </c>
      <c r="F19" s="156" t="str">
        <f>IF($AB$2=1,IF(คะแนนภาคเรียนที่2!G19="","",คะแนนภาคเรียนที่2!G19),IF(คะแนนภาคเรียนที่2!G49="","",คะแนนภาคเรียนที่2!G49))</f>
        <v/>
      </c>
      <c r="G19" s="156" t="str">
        <f>IF($AB$2=1,IF(คะแนนภาคเรียนที่2!H19="","",คะแนนภาคเรียนที่2!H19),IF(คะแนนภาคเรียนที่2!H49="","",คะแนนภาคเรียนที่2!H49))</f>
        <v/>
      </c>
      <c r="H19" s="156" t="str">
        <f>IF($AB$2=1,IF(คะแนนภาคเรียนที่2!I19="","",คะแนนภาคเรียนที่2!I19),IF(คะแนนภาคเรียนที่2!I49="","",คะแนนภาคเรียนที่2!I49))</f>
        <v/>
      </c>
      <c r="I19" s="156" t="str">
        <f>IF($AB$2=1,IF(คะแนนภาคเรียนที่2!J19="","",คะแนนภาคเรียนที่2!J19),IF(คะแนนภาคเรียนที่2!J49="","",คะแนนภาคเรียนที่2!J49))</f>
        <v/>
      </c>
      <c r="J19" s="156" t="str">
        <f>IF($AB$2=1,IF(คะแนนภาคเรียนที่2!K19="","",คะแนนภาคเรียนที่2!K19),IF(คะแนนภาคเรียนที่2!K49="","",คะแนนภาคเรียนที่2!K49))</f>
        <v/>
      </c>
      <c r="K19" s="156" t="str">
        <f>IF($AB$2=1,IF(คะแนนภาคเรียนที่2!L19="","",คะแนนภาคเรียนที่2!L19),IF(คะแนนภาคเรียนที่2!L49="","",คะแนนภาคเรียนที่2!L49))</f>
        <v/>
      </c>
      <c r="L19" s="156" t="str">
        <f>IF($AB$2=1,IF(คะแนนภาคเรียนที่2!M19="","",คะแนนภาคเรียนที่2!M19),IF(คะแนนภาคเรียนที่2!M49="","",คะแนนภาคเรียนที่2!M49))</f>
        <v/>
      </c>
      <c r="M19" s="156" t="str">
        <f>IF($AB$2=1,IF(คะแนนภาคเรียนที่2!N19="","",คะแนนภาคเรียนที่2!N19),IF(คะแนนภาคเรียนที่2!N49="","",คะแนนภาคเรียนที่2!N49))</f>
        <v/>
      </c>
      <c r="N19" s="156" t="str">
        <f>IF($AB$2=1,IF(คะแนนภาคเรียนที่2!O19="","",คะแนนภาคเรียนที่2!O19),IF(คะแนนภาคเรียนที่2!O49="","",คะแนนภาคเรียนที่2!O49))</f>
        <v/>
      </c>
      <c r="O19" s="156" t="str">
        <f>IF($AB$2=1,IF(คะแนนภาคเรียนที่2!P19="","",คะแนนภาคเรียนที่2!P19),IF(คะแนนภาคเรียนที่2!P49="","",คะแนนภาคเรียนที่2!P49))</f>
        <v/>
      </c>
      <c r="P19" s="156" t="str">
        <f>IF($AB$2=1,IF(คะแนนภาคเรียนที่2!Q19="","",คะแนนภาคเรียนที่2!Q19),IF(คะแนนภาคเรียนที่2!Q49="","",คะแนนภาคเรียนที่2!Q49))</f>
        <v/>
      </c>
      <c r="Q19" s="156" t="str">
        <f>IF($AB$2=1,IF(คะแนนภาคเรียนที่2!R19="","",คะแนนภาคเรียนที่2!R19),IF(คะแนนภาคเรียนที่2!R49="","",คะแนนภาคเรียนที่2!R49))</f>
        <v/>
      </c>
      <c r="R19" s="156" t="str">
        <f>IF($AB$2=1,IF(คะแนนภาคเรียนที่2!S19="","",คะแนนภาคเรียนที่2!S19),IF(คะแนนภาคเรียนที่2!S49="","",คะแนนภาคเรียนที่2!S49))</f>
        <v/>
      </c>
      <c r="S19" s="156" t="str">
        <f>IF($AB$2=1,IF(คะแนนภาคเรียนที่2!T19="","",คะแนนภาคเรียนที่2!T19),IF(คะแนนภาคเรียนที่2!T49="","",คะแนนภาคเรียนที่2!T49))</f>
        <v/>
      </c>
      <c r="T19" s="156" t="str">
        <f>IF($AB$2=1,IF(คะแนนภาคเรียนที่2!U19="","",คะแนนภาคเรียนที่2!U19),IF(คะแนนภาคเรียนที่2!U49="","",คะแนนภาคเรียนที่2!U49))</f>
        <v/>
      </c>
      <c r="U19" s="156" t="str">
        <f>IF($AB$2=1,IF(คะแนนภาคเรียนที่2!V19="","",คะแนนภาคเรียนที่2!V19),IF(คะแนนภาคเรียนที่2!V49="","",คะแนนภาคเรียนที่2!V49))</f>
        <v/>
      </c>
      <c r="V19" s="156" t="str">
        <f>IF($AB$2=1,IF(คะแนนภาคเรียนที่2!W19="","",คะแนนภาคเรียนที่2!W19),IF(คะแนนภาคเรียนที่2!W49="","",คะแนนภาคเรียนที่2!W49))</f>
        <v/>
      </c>
      <c r="W19" s="158" t="str">
        <f>IF($AB$2=1,IF(คะแนนภาคเรียนที่2!X19="","",คะแนนภาคเรียนที่2!X19),IF(คะแนนภาคเรียนที่2!X49="","",คะแนนภาคเรียนที่2!X49))</f>
        <v/>
      </c>
      <c r="X19" s="158" t="str">
        <f>IF($AB$2=1,IF(คะแนนภาคเรียนที่2!Y19="","",คะแนนภาคเรียนที่2!Y19),IF(คะแนนภาคเรียนที่2!Y49="","",คะแนนภาคเรียนที่2!Y49))</f>
        <v/>
      </c>
      <c r="Y19" s="158" t="str">
        <f>IF($AB$2=1,IF(คะแนนภาคเรียนที่2!Z19="","",คะแนนภาคเรียนที่2!Z19),IF(คะแนนภาคเรียนที่2!Z49="","",คะแนนภาคเรียนที่2!Z49))</f>
        <v/>
      </c>
      <c r="Z19" s="161" t="str">
        <f>IF($AB$2=1,IF(คะแนนภาคเรียนที่2!AA19="","",คะแนนภาคเรียนที่2!AA19),IF(คะแนนภาคเรียนที่2!AA49="","",คะแนนภาคเรียนที่2!AA49))</f>
        <v/>
      </c>
      <c r="AA19" s="146"/>
      <c r="AB19" s="146"/>
      <c r="AC19" s="146"/>
    </row>
    <row r="20" spans="1:29" ht="20.45" customHeight="1" x14ac:dyDescent="0.3">
      <c r="A20" s="200">
        <f t="shared" si="1"/>
        <v>15</v>
      </c>
      <c r="B20" s="157" t="str">
        <f>IF($AB$2=1,IF(คะแนนภาคเรียนที่2!$C20="","",คะแนนภาคเรียนที่2!$C20),IF(คะแนนภาคเรียนที่2!$C50="","",คะแนนภาคเรียนที่2!$C50))</f>
        <v/>
      </c>
      <c r="C20" s="156" t="str">
        <f>IF($AB$2=1,IF(คะแนนภาคเรียนที่2!D20="","",คะแนนภาคเรียนที่2!D20),IF(คะแนนภาคเรียนที่2!D50="","",คะแนนภาคเรียนที่2!D50))</f>
        <v/>
      </c>
      <c r="D20" s="156" t="str">
        <f>IF($AB$2=1,IF(คะแนนภาคเรียนที่2!E20="","",คะแนนภาคเรียนที่2!E20),IF(คะแนนภาคเรียนที่2!E50="","",คะแนนภาคเรียนที่2!E50))</f>
        <v/>
      </c>
      <c r="E20" s="156" t="str">
        <f>IF($AB$2=1,IF(คะแนนภาคเรียนที่2!F20="","",คะแนนภาคเรียนที่2!F20),IF(คะแนนภาคเรียนที่2!F50="","",คะแนนภาคเรียนที่2!F50))</f>
        <v/>
      </c>
      <c r="F20" s="156" t="str">
        <f>IF($AB$2=1,IF(คะแนนภาคเรียนที่2!G20="","",คะแนนภาคเรียนที่2!G20),IF(คะแนนภาคเรียนที่2!G50="","",คะแนนภาคเรียนที่2!G50))</f>
        <v/>
      </c>
      <c r="G20" s="156" t="str">
        <f>IF($AB$2=1,IF(คะแนนภาคเรียนที่2!H20="","",คะแนนภาคเรียนที่2!H20),IF(คะแนนภาคเรียนที่2!H50="","",คะแนนภาคเรียนที่2!H50))</f>
        <v/>
      </c>
      <c r="H20" s="156" t="str">
        <f>IF($AB$2=1,IF(คะแนนภาคเรียนที่2!I20="","",คะแนนภาคเรียนที่2!I20),IF(คะแนนภาคเรียนที่2!I50="","",คะแนนภาคเรียนที่2!I50))</f>
        <v/>
      </c>
      <c r="I20" s="156" t="str">
        <f>IF($AB$2=1,IF(คะแนนภาคเรียนที่2!J20="","",คะแนนภาคเรียนที่2!J20),IF(คะแนนภาคเรียนที่2!J50="","",คะแนนภาคเรียนที่2!J50))</f>
        <v/>
      </c>
      <c r="J20" s="156" t="str">
        <f>IF($AB$2=1,IF(คะแนนภาคเรียนที่2!K20="","",คะแนนภาคเรียนที่2!K20),IF(คะแนนภาคเรียนที่2!K50="","",คะแนนภาคเรียนที่2!K50))</f>
        <v/>
      </c>
      <c r="K20" s="156" t="str">
        <f>IF($AB$2=1,IF(คะแนนภาคเรียนที่2!L20="","",คะแนนภาคเรียนที่2!L20),IF(คะแนนภาคเรียนที่2!L50="","",คะแนนภาคเรียนที่2!L50))</f>
        <v/>
      </c>
      <c r="L20" s="156" t="str">
        <f>IF($AB$2=1,IF(คะแนนภาคเรียนที่2!M20="","",คะแนนภาคเรียนที่2!M20),IF(คะแนนภาคเรียนที่2!M50="","",คะแนนภาคเรียนที่2!M50))</f>
        <v/>
      </c>
      <c r="M20" s="156" t="str">
        <f>IF($AB$2=1,IF(คะแนนภาคเรียนที่2!N20="","",คะแนนภาคเรียนที่2!N20),IF(คะแนนภาคเรียนที่2!N50="","",คะแนนภาคเรียนที่2!N50))</f>
        <v/>
      </c>
      <c r="N20" s="156" t="str">
        <f>IF($AB$2=1,IF(คะแนนภาคเรียนที่2!O20="","",คะแนนภาคเรียนที่2!O20),IF(คะแนนภาคเรียนที่2!O50="","",คะแนนภาคเรียนที่2!O50))</f>
        <v/>
      </c>
      <c r="O20" s="156" t="str">
        <f>IF($AB$2=1,IF(คะแนนภาคเรียนที่2!P20="","",คะแนนภาคเรียนที่2!P20),IF(คะแนนภาคเรียนที่2!P50="","",คะแนนภาคเรียนที่2!P50))</f>
        <v/>
      </c>
      <c r="P20" s="156" t="str">
        <f>IF($AB$2=1,IF(คะแนนภาคเรียนที่2!Q20="","",คะแนนภาคเรียนที่2!Q20),IF(คะแนนภาคเรียนที่2!Q50="","",คะแนนภาคเรียนที่2!Q50))</f>
        <v/>
      </c>
      <c r="Q20" s="156" t="str">
        <f>IF($AB$2=1,IF(คะแนนภาคเรียนที่2!R20="","",คะแนนภาคเรียนที่2!R20),IF(คะแนนภาคเรียนที่2!R50="","",คะแนนภาคเรียนที่2!R50))</f>
        <v/>
      </c>
      <c r="R20" s="156" t="str">
        <f>IF($AB$2=1,IF(คะแนนภาคเรียนที่2!S20="","",คะแนนภาคเรียนที่2!S20),IF(คะแนนภาคเรียนที่2!S50="","",คะแนนภาคเรียนที่2!S50))</f>
        <v/>
      </c>
      <c r="S20" s="156" t="str">
        <f>IF($AB$2=1,IF(คะแนนภาคเรียนที่2!T20="","",คะแนนภาคเรียนที่2!T20),IF(คะแนนภาคเรียนที่2!T50="","",คะแนนภาคเรียนที่2!T50))</f>
        <v/>
      </c>
      <c r="T20" s="156" t="str">
        <f>IF($AB$2=1,IF(คะแนนภาคเรียนที่2!U20="","",คะแนนภาคเรียนที่2!U20),IF(คะแนนภาคเรียนที่2!U50="","",คะแนนภาคเรียนที่2!U50))</f>
        <v/>
      </c>
      <c r="U20" s="156" t="str">
        <f>IF($AB$2=1,IF(คะแนนภาคเรียนที่2!V20="","",คะแนนภาคเรียนที่2!V20),IF(คะแนนภาคเรียนที่2!V50="","",คะแนนภาคเรียนที่2!V50))</f>
        <v/>
      </c>
      <c r="V20" s="156" t="str">
        <f>IF($AB$2=1,IF(คะแนนภาคเรียนที่2!W20="","",คะแนนภาคเรียนที่2!W20),IF(คะแนนภาคเรียนที่2!W50="","",คะแนนภาคเรียนที่2!W50))</f>
        <v/>
      </c>
      <c r="W20" s="158" t="str">
        <f>IF($AB$2=1,IF(คะแนนภาคเรียนที่2!X20="","",คะแนนภาคเรียนที่2!X20),IF(คะแนนภาคเรียนที่2!X50="","",คะแนนภาคเรียนที่2!X50))</f>
        <v/>
      </c>
      <c r="X20" s="158" t="str">
        <f>IF($AB$2=1,IF(คะแนนภาคเรียนที่2!Y20="","",คะแนนภาคเรียนที่2!Y20),IF(คะแนนภาคเรียนที่2!Y50="","",คะแนนภาคเรียนที่2!Y50))</f>
        <v/>
      </c>
      <c r="Y20" s="158" t="str">
        <f>IF($AB$2=1,IF(คะแนนภาคเรียนที่2!Z20="","",คะแนนภาคเรียนที่2!Z20),IF(คะแนนภาคเรียนที่2!Z50="","",คะแนนภาคเรียนที่2!Z50))</f>
        <v/>
      </c>
      <c r="Z20" s="161" t="str">
        <f>IF($AB$2=1,IF(คะแนนภาคเรียนที่2!AA20="","",คะแนนภาคเรียนที่2!AA20),IF(คะแนนภาคเรียนที่2!AA50="","",คะแนนภาคเรียนที่2!AA50))</f>
        <v/>
      </c>
      <c r="AA20" s="146"/>
      <c r="AB20" s="146"/>
      <c r="AC20" s="146"/>
    </row>
    <row r="21" spans="1:29" ht="20.45" customHeight="1" x14ac:dyDescent="0.3">
      <c r="A21" s="200">
        <f t="shared" si="1"/>
        <v>16</v>
      </c>
      <c r="B21" s="157" t="str">
        <f>IF($AB$2=1,IF(คะแนนภาคเรียนที่2!$C21="","",คะแนนภาคเรียนที่2!$C21),IF(คะแนนภาคเรียนที่2!$C51="","",คะแนนภาคเรียนที่2!$C51))</f>
        <v/>
      </c>
      <c r="C21" s="156" t="str">
        <f>IF($AB$2=1,IF(คะแนนภาคเรียนที่2!D21="","",คะแนนภาคเรียนที่2!D21),IF(คะแนนภาคเรียนที่2!D51="","",คะแนนภาคเรียนที่2!D51))</f>
        <v/>
      </c>
      <c r="D21" s="156" t="str">
        <f>IF($AB$2=1,IF(คะแนนภาคเรียนที่2!E21="","",คะแนนภาคเรียนที่2!E21),IF(คะแนนภาคเรียนที่2!E51="","",คะแนนภาคเรียนที่2!E51))</f>
        <v/>
      </c>
      <c r="E21" s="156" t="str">
        <f>IF($AB$2=1,IF(คะแนนภาคเรียนที่2!F21="","",คะแนนภาคเรียนที่2!F21),IF(คะแนนภาคเรียนที่2!F51="","",คะแนนภาคเรียนที่2!F51))</f>
        <v/>
      </c>
      <c r="F21" s="156" t="str">
        <f>IF($AB$2=1,IF(คะแนนภาคเรียนที่2!G21="","",คะแนนภาคเรียนที่2!G21),IF(คะแนนภาคเรียนที่2!G51="","",คะแนนภาคเรียนที่2!G51))</f>
        <v/>
      </c>
      <c r="G21" s="156" t="str">
        <f>IF($AB$2=1,IF(คะแนนภาคเรียนที่2!H21="","",คะแนนภาคเรียนที่2!H21),IF(คะแนนภาคเรียนที่2!H51="","",คะแนนภาคเรียนที่2!H51))</f>
        <v/>
      </c>
      <c r="H21" s="156" t="str">
        <f>IF($AB$2=1,IF(คะแนนภาคเรียนที่2!I21="","",คะแนนภาคเรียนที่2!I21),IF(คะแนนภาคเรียนที่2!I51="","",คะแนนภาคเรียนที่2!I51))</f>
        <v/>
      </c>
      <c r="I21" s="156" t="str">
        <f>IF($AB$2=1,IF(คะแนนภาคเรียนที่2!J21="","",คะแนนภาคเรียนที่2!J21),IF(คะแนนภาคเรียนที่2!J51="","",คะแนนภาคเรียนที่2!J51))</f>
        <v/>
      </c>
      <c r="J21" s="156" t="str">
        <f>IF($AB$2=1,IF(คะแนนภาคเรียนที่2!K21="","",คะแนนภาคเรียนที่2!K21),IF(คะแนนภาคเรียนที่2!K51="","",คะแนนภาคเรียนที่2!K51))</f>
        <v/>
      </c>
      <c r="K21" s="156" t="str">
        <f>IF($AB$2=1,IF(คะแนนภาคเรียนที่2!L21="","",คะแนนภาคเรียนที่2!L21),IF(คะแนนภาคเรียนที่2!L51="","",คะแนนภาคเรียนที่2!L51))</f>
        <v/>
      </c>
      <c r="L21" s="156" t="str">
        <f>IF($AB$2=1,IF(คะแนนภาคเรียนที่2!M21="","",คะแนนภาคเรียนที่2!M21),IF(คะแนนภาคเรียนที่2!M51="","",คะแนนภาคเรียนที่2!M51))</f>
        <v/>
      </c>
      <c r="M21" s="156" t="str">
        <f>IF($AB$2=1,IF(คะแนนภาคเรียนที่2!N21="","",คะแนนภาคเรียนที่2!N21),IF(คะแนนภาคเรียนที่2!N51="","",คะแนนภาคเรียนที่2!N51))</f>
        <v/>
      </c>
      <c r="N21" s="156" t="str">
        <f>IF($AB$2=1,IF(คะแนนภาคเรียนที่2!O21="","",คะแนนภาคเรียนที่2!O21),IF(คะแนนภาคเรียนที่2!O51="","",คะแนนภาคเรียนที่2!O51))</f>
        <v/>
      </c>
      <c r="O21" s="156" t="str">
        <f>IF($AB$2=1,IF(คะแนนภาคเรียนที่2!P21="","",คะแนนภาคเรียนที่2!P21),IF(คะแนนภาคเรียนที่2!P51="","",คะแนนภาคเรียนที่2!P51))</f>
        <v/>
      </c>
      <c r="P21" s="156" t="str">
        <f>IF($AB$2=1,IF(คะแนนภาคเรียนที่2!Q21="","",คะแนนภาคเรียนที่2!Q21),IF(คะแนนภาคเรียนที่2!Q51="","",คะแนนภาคเรียนที่2!Q51))</f>
        <v/>
      </c>
      <c r="Q21" s="156" t="str">
        <f>IF($AB$2=1,IF(คะแนนภาคเรียนที่2!R21="","",คะแนนภาคเรียนที่2!R21),IF(คะแนนภาคเรียนที่2!R51="","",คะแนนภาคเรียนที่2!R51))</f>
        <v/>
      </c>
      <c r="R21" s="156" t="str">
        <f>IF($AB$2=1,IF(คะแนนภาคเรียนที่2!S21="","",คะแนนภาคเรียนที่2!S21),IF(คะแนนภาคเรียนที่2!S51="","",คะแนนภาคเรียนที่2!S51))</f>
        <v/>
      </c>
      <c r="S21" s="156" t="str">
        <f>IF($AB$2=1,IF(คะแนนภาคเรียนที่2!T21="","",คะแนนภาคเรียนที่2!T21),IF(คะแนนภาคเรียนที่2!T51="","",คะแนนภาคเรียนที่2!T51))</f>
        <v/>
      </c>
      <c r="T21" s="156" t="str">
        <f>IF($AB$2=1,IF(คะแนนภาคเรียนที่2!U21="","",คะแนนภาคเรียนที่2!U21),IF(คะแนนภาคเรียนที่2!U51="","",คะแนนภาคเรียนที่2!U51))</f>
        <v/>
      </c>
      <c r="U21" s="156" t="str">
        <f>IF($AB$2=1,IF(คะแนนภาคเรียนที่2!V21="","",คะแนนภาคเรียนที่2!V21),IF(คะแนนภาคเรียนที่2!V51="","",คะแนนภาคเรียนที่2!V51))</f>
        <v/>
      </c>
      <c r="V21" s="156" t="str">
        <f>IF($AB$2=1,IF(คะแนนภาคเรียนที่2!W21="","",คะแนนภาคเรียนที่2!W21),IF(คะแนนภาคเรียนที่2!W51="","",คะแนนภาคเรียนที่2!W51))</f>
        <v/>
      </c>
      <c r="W21" s="158" t="str">
        <f>IF($AB$2=1,IF(คะแนนภาคเรียนที่2!X21="","",คะแนนภาคเรียนที่2!X21),IF(คะแนนภาคเรียนที่2!X51="","",คะแนนภาคเรียนที่2!X51))</f>
        <v/>
      </c>
      <c r="X21" s="158" t="str">
        <f>IF($AB$2=1,IF(คะแนนภาคเรียนที่2!Y21="","",คะแนนภาคเรียนที่2!Y21),IF(คะแนนภาคเรียนที่2!Y51="","",คะแนนภาคเรียนที่2!Y51))</f>
        <v/>
      </c>
      <c r="Y21" s="158" t="str">
        <f>IF($AB$2=1,IF(คะแนนภาคเรียนที่2!Z21="","",คะแนนภาคเรียนที่2!Z21),IF(คะแนนภาคเรียนที่2!Z51="","",คะแนนภาคเรียนที่2!Z51))</f>
        <v/>
      </c>
      <c r="Z21" s="161" t="str">
        <f>IF($AB$2=1,IF(คะแนนภาคเรียนที่2!AA21="","",คะแนนภาคเรียนที่2!AA21),IF(คะแนนภาคเรียนที่2!AA51="","",คะแนนภาคเรียนที่2!AA51))</f>
        <v/>
      </c>
      <c r="AA21" s="146"/>
      <c r="AB21" s="146"/>
      <c r="AC21" s="146"/>
    </row>
    <row r="22" spans="1:29" ht="20.45" customHeight="1" x14ac:dyDescent="0.3">
      <c r="A22" s="200">
        <f t="shared" si="1"/>
        <v>17</v>
      </c>
      <c r="B22" s="157" t="str">
        <f>IF($AB$2=1,IF(คะแนนภาคเรียนที่2!$C22="","",คะแนนภาคเรียนที่2!$C22),IF(คะแนนภาคเรียนที่2!$C52="","",คะแนนภาคเรียนที่2!$C52))</f>
        <v/>
      </c>
      <c r="C22" s="156" t="str">
        <f>IF($AB$2=1,IF(คะแนนภาคเรียนที่2!D22="","",คะแนนภาคเรียนที่2!D22),IF(คะแนนภาคเรียนที่2!D52="","",คะแนนภาคเรียนที่2!D52))</f>
        <v/>
      </c>
      <c r="D22" s="156" t="str">
        <f>IF($AB$2=1,IF(คะแนนภาคเรียนที่2!E22="","",คะแนนภาคเรียนที่2!E22),IF(คะแนนภาคเรียนที่2!E52="","",คะแนนภาคเรียนที่2!E52))</f>
        <v/>
      </c>
      <c r="E22" s="156" t="str">
        <f>IF($AB$2=1,IF(คะแนนภาคเรียนที่2!F22="","",คะแนนภาคเรียนที่2!F22),IF(คะแนนภาคเรียนที่2!F52="","",คะแนนภาคเรียนที่2!F52))</f>
        <v/>
      </c>
      <c r="F22" s="156" t="str">
        <f>IF($AB$2=1,IF(คะแนนภาคเรียนที่2!G22="","",คะแนนภาคเรียนที่2!G22),IF(คะแนนภาคเรียนที่2!G52="","",คะแนนภาคเรียนที่2!G52))</f>
        <v/>
      </c>
      <c r="G22" s="156" t="str">
        <f>IF($AB$2=1,IF(คะแนนภาคเรียนที่2!H22="","",คะแนนภาคเรียนที่2!H22),IF(คะแนนภาคเรียนที่2!H52="","",คะแนนภาคเรียนที่2!H52))</f>
        <v/>
      </c>
      <c r="H22" s="156" t="str">
        <f>IF($AB$2=1,IF(คะแนนภาคเรียนที่2!I22="","",คะแนนภาคเรียนที่2!I22),IF(คะแนนภาคเรียนที่2!I52="","",คะแนนภาคเรียนที่2!I52))</f>
        <v/>
      </c>
      <c r="I22" s="156" t="str">
        <f>IF($AB$2=1,IF(คะแนนภาคเรียนที่2!J22="","",คะแนนภาคเรียนที่2!J22),IF(คะแนนภาคเรียนที่2!J52="","",คะแนนภาคเรียนที่2!J52))</f>
        <v/>
      </c>
      <c r="J22" s="156" t="str">
        <f>IF($AB$2=1,IF(คะแนนภาคเรียนที่2!K22="","",คะแนนภาคเรียนที่2!K22),IF(คะแนนภาคเรียนที่2!K52="","",คะแนนภาคเรียนที่2!K52))</f>
        <v/>
      </c>
      <c r="K22" s="156" t="str">
        <f>IF($AB$2=1,IF(คะแนนภาคเรียนที่2!L22="","",คะแนนภาคเรียนที่2!L22),IF(คะแนนภาคเรียนที่2!L52="","",คะแนนภาคเรียนที่2!L52))</f>
        <v/>
      </c>
      <c r="L22" s="156" t="str">
        <f>IF($AB$2=1,IF(คะแนนภาคเรียนที่2!M22="","",คะแนนภาคเรียนที่2!M22),IF(คะแนนภาคเรียนที่2!M52="","",คะแนนภาคเรียนที่2!M52))</f>
        <v/>
      </c>
      <c r="M22" s="156" t="str">
        <f>IF($AB$2=1,IF(คะแนนภาคเรียนที่2!N22="","",คะแนนภาคเรียนที่2!N22),IF(คะแนนภาคเรียนที่2!N52="","",คะแนนภาคเรียนที่2!N52))</f>
        <v/>
      </c>
      <c r="N22" s="156" t="str">
        <f>IF($AB$2=1,IF(คะแนนภาคเรียนที่2!O22="","",คะแนนภาคเรียนที่2!O22),IF(คะแนนภาคเรียนที่2!O52="","",คะแนนภาคเรียนที่2!O52))</f>
        <v/>
      </c>
      <c r="O22" s="156" t="str">
        <f>IF($AB$2=1,IF(คะแนนภาคเรียนที่2!P22="","",คะแนนภาคเรียนที่2!P22),IF(คะแนนภาคเรียนที่2!P52="","",คะแนนภาคเรียนที่2!P52))</f>
        <v/>
      </c>
      <c r="P22" s="156" t="str">
        <f>IF($AB$2=1,IF(คะแนนภาคเรียนที่2!Q22="","",คะแนนภาคเรียนที่2!Q22),IF(คะแนนภาคเรียนที่2!Q52="","",คะแนนภาคเรียนที่2!Q52))</f>
        <v/>
      </c>
      <c r="Q22" s="156" t="str">
        <f>IF($AB$2=1,IF(คะแนนภาคเรียนที่2!R22="","",คะแนนภาคเรียนที่2!R22),IF(คะแนนภาคเรียนที่2!R52="","",คะแนนภาคเรียนที่2!R52))</f>
        <v/>
      </c>
      <c r="R22" s="156" t="str">
        <f>IF($AB$2=1,IF(คะแนนภาคเรียนที่2!S22="","",คะแนนภาคเรียนที่2!S22),IF(คะแนนภาคเรียนที่2!S52="","",คะแนนภาคเรียนที่2!S52))</f>
        <v/>
      </c>
      <c r="S22" s="156" t="str">
        <f>IF($AB$2=1,IF(คะแนนภาคเรียนที่2!T22="","",คะแนนภาคเรียนที่2!T22),IF(คะแนนภาคเรียนที่2!T52="","",คะแนนภาคเรียนที่2!T52))</f>
        <v/>
      </c>
      <c r="T22" s="156" t="str">
        <f>IF($AB$2=1,IF(คะแนนภาคเรียนที่2!U22="","",คะแนนภาคเรียนที่2!U22),IF(คะแนนภาคเรียนที่2!U52="","",คะแนนภาคเรียนที่2!U52))</f>
        <v/>
      </c>
      <c r="U22" s="156" t="str">
        <f>IF($AB$2=1,IF(คะแนนภาคเรียนที่2!V22="","",คะแนนภาคเรียนที่2!V22),IF(คะแนนภาคเรียนที่2!V52="","",คะแนนภาคเรียนที่2!V52))</f>
        <v/>
      </c>
      <c r="V22" s="156" t="str">
        <f>IF($AB$2=1,IF(คะแนนภาคเรียนที่2!W22="","",คะแนนภาคเรียนที่2!W22),IF(คะแนนภาคเรียนที่2!W52="","",คะแนนภาคเรียนที่2!W52))</f>
        <v/>
      </c>
      <c r="W22" s="158" t="str">
        <f>IF($AB$2=1,IF(คะแนนภาคเรียนที่2!X22="","",คะแนนภาคเรียนที่2!X22),IF(คะแนนภาคเรียนที่2!X52="","",คะแนนภาคเรียนที่2!X52))</f>
        <v/>
      </c>
      <c r="X22" s="158" t="str">
        <f>IF($AB$2=1,IF(คะแนนภาคเรียนที่2!Y22="","",คะแนนภาคเรียนที่2!Y22),IF(คะแนนภาคเรียนที่2!Y52="","",คะแนนภาคเรียนที่2!Y52))</f>
        <v/>
      </c>
      <c r="Y22" s="158" t="str">
        <f>IF($AB$2=1,IF(คะแนนภาคเรียนที่2!Z22="","",คะแนนภาคเรียนที่2!Z22),IF(คะแนนภาคเรียนที่2!Z52="","",คะแนนภาคเรียนที่2!Z52))</f>
        <v/>
      </c>
      <c r="Z22" s="161" t="str">
        <f>IF($AB$2=1,IF(คะแนนภาคเรียนที่2!AA22="","",คะแนนภาคเรียนที่2!AA22),IF(คะแนนภาคเรียนที่2!AA52="","",คะแนนภาคเรียนที่2!AA52))</f>
        <v/>
      </c>
      <c r="AA22" s="146"/>
      <c r="AB22" s="146"/>
      <c r="AC22" s="146"/>
    </row>
    <row r="23" spans="1:29" ht="20.45" customHeight="1" x14ac:dyDescent="0.3">
      <c r="A23" s="200">
        <f t="shared" si="1"/>
        <v>18</v>
      </c>
      <c r="B23" s="157" t="str">
        <f>IF($AB$2=1,IF(คะแนนภาคเรียนที่2!$C23="","",คะแนนภาคเรียนที่2!$C23),IF(คะแนนภาคเรียนที่2!$C53="","",คะแนนภาคเรียนที่2!$C53))</f>
        <v/>
      </c>
      <c r="C23" s="156" t="str">
        <f>IF($AB$2=1,IF(คะแนนภาคเรียนที่2!D23="","",คะแนนภาคเรียนที่2!D23),IF(คะแนนภาคเรียนที่2!D53="","",คะแนนภาคเรียนที่2!D53))</f>
        <v/>
      </c>
      <c r="D23" s="156" t="str">
        <f>IF($AB$2=1,IF(คะแนนภาคเรียนที่2!E23="","",คะแนนภาคเรียนที่2!E23),IF(คะแนนภาคเรียนที่2!E53="","",คะแนนภาคเรียนที่2!E53))</f>
        <v/>
      </c>
      <c r="E23" s="156" t="str">
        <f>IF($AB$2=1,IF(คะแนนภาคเรียนที่2!F23="","",คะแนนภาคเรียนที่2!F23),IF(คะแนนภาคเรียนที่2!F53="","",คะแนนภาคเรียนที่2!F53))</f>
        <v/>
      </c>
      <c r="F23" s="156" t="str">
        <f>IF($AB$2=1,IF(คะแนนภาคเรียนที่2!G23="","",คะแนนภาคเรียนที่2!G23),IF(คะแนนภาคเรียนที่2!G53="","",คะแนนภาคเรียนที่2!G53))</f>
        <v/>
      </c>
      <c r="G23" s="156" t="str">
        <f>IF($AB$2=1,IF(คะแนนภาคเรียนที่2!H23="","",คะแนนภาคเรียนที่2!H23),IF(คะแนนภาคเรียนที่2!H53="","",คะแนนภาคเรียนที่2!H53))</f>
        <v/>
      </c>
      <c r="H23" s="156" t="str">
        <f>IF($AB$2=1,IF(คะแนนภาคเรียนที่2!I23="","",คะแนนภาคเรียนที่2!I23),IF(คะแนนภาคเรียนที่2!I53="","",คะแนนภาคเรียนที่2!I53))</f>
        <v/>
      </c>
      <c r="I23" s="156" t="str">
        <f>IF($AB$2=1,IF(คะแนนภาคเรียนที่2!J23="","",คะแนนภาคเรียนที่2!J23),IF(คะแนนภาคเรียนที่2!J53="","",คะแนนภาคเรียนที่2!J53))</f>
        <v/>
      </c>
      <c r="J23" s="156" t="str">
        <f>IF($AB$2=1,IF(คะแนนภาคเรียนที่2!K23="","",คะแนนภาคเรียนที่2!K23),IF(คะแนนภาคเรียนที่2!K53="","",คะแนนภาคเรียนที่2!K53))</f>
        <v/>
      </c>
      <c r="K23" s="156" t="str">
        <f>IF($AB$2=1,IF(คะแนนภาคเรียนที่2!L23="","",คะแนนภาคเรียนที่2!L23),IF(คะแนนภาคเรียนที่2!L53="","",คะแนนภาคเรียนที่2!L53))</f>
        <v/>
      </c>
      <c r="L23" s="156" t="str">
        <f>IF($AB$2=1,IF(คะแนนภาคเรียนที่2!M23="","",คะแนนภาคเรียนที่2!M23),IF(คะแนนภาคเรียนที่2!M53="","",คะแนนภาคเรียนที่2!M53))</f>
        <v/>
      </c>
      <c r="M23" s="156" t="str">
        <f>IF($AB$2=1,IF(คะแนนภาคเรียนที่2!N23="","",คะแนนภาคเรียนที่2!N23),IF(คะแนนภาคเรียนที่2!N53="","",คะแนนภาคเรียนที่2!N53))</f>
        <v/>
      </c>
      <c r="N23" s="156" t="str">
        <f>IF($AB$2=1,IF(คะแนนภาคเรียนที่2!O23="","",คะแนนภาคเรียนที่2!O23),IF(คะแนนภาคเรียนที่2!O53="","",คะแนนภาคเรียนที่2!O53))</f>
        <v/>
      </c>
      <c r="O23" s="156" t="str">
        <f>IF($AB$2=1,IF(คะแนนภาคเรียนที่2!P23="","",คะแนนภาคเรียนที่2!P23),IF(คะแนนภาคเรียนที่2!P53="","",คะแนนภาคเรียนที่2!P53))</f>
        <v/>
      </c>
      <c r="P23" s="156" t="str">
        <f>IF($AB$2=1,IF(คะแนนภาคเรียนที่2!Q23="","",คะแนนภาคเรียนที่2!Q23),IF(คะแนนภาคเรียนที่2!Q53="","",คะแนนภาคเรียนที่2!Q53))</f>
        <v/>
      </c>
      <c r="Q23" s="156" t="str">
        <f>IF($AB$2=1,IF(คะแนนภาคเรียนที่2!R23="","",คะแนนภาคเรียนที่2!R23),IF(คะแนนภาคเรียนที่2!R53="","",คะแนนภาคเรียนที่2!R53))</f>
        <v/>
      </c>
      <c r="R23" s="156" t="str">
        <f>IF($AB$2=1,IF(คะแนนภาคเรียนที่2!S23="","",คะแนนภาคเรียนที่2!S23),IF(คะแนนภาคเรียนที่2!S53="","",คะแนนภาคเรียนที่2!S53))</f>
        <v/>
      </c>
      <c r="S23" s="156" t="str">
        <f>IF($AB$2=1,IF(คะแนนภาคเรียนที่2!T23="","",คะแนนภาคเรียนที่2!T23),IF(คะแนนภาคเรียนที่2!T53="","",คะแนนภาคเรียนที่2!T53))</f>
        <v/>
      </c>
      <c r="T23" s="156" t="str">
        <f>IF($AB$2=1,IF(คะแนนภาคเรียนที่2!U23="","",คะแนนภาคเรียนที่2!U23),IF(คะแนนภาคเรียนที่2!U53="","",คะแนนภาคเรียนที่2!U53))</f>
        <v/>
      </c>
      <c r="U23" s="156" t="str">
        <f>IF($AB$2=1,IF(คะแนนภาคเรียนที่2!V23="","",คะแนนภาคเรียนที่2!V23),IF(คะแนนภาคเรียนที่2!V53="","",คะแนนภาคเรียนที่2!V53))</f>
        <v/>
      </c>
      <c r="V23" s="156" t="str">
        <f>IF($AB$2=1,IF(คะแนนภาคเรียนที่2!W23="","",คะแนนภาคเรียนที่2!W23),IF(คะแนนภาคเรียนที่2!W53="","",คะแนนภาคเรียนที่2!W53))</f>
        <v/>
      </c>
      <c r="W23" s="158" t="str">
        <f>IF($AB$2=1,IF(คะแนนภาคเรียนที่2!X23="","",คะแนนภาคเรียนที่2!X23),IF(คะแนนภาคเรียนที่2!X53="","",คะแนนภาคเรียนที่2!X53))</f>
        <v/>
      </c>
      <c r="X23" s="158" t="str">
        <f>IF($AB$2=1,IF(คะแนนภาคเรียนที่2!Y23="","",คะแนนภาคเรียนที่2!Y23),IF(คะแนนภาคเรียนที่2!Y53="","",คะแนนภาคเรียนที่2!Y53))</f>
        <v/>
      </c>
      <c r="Y23" s="158" t="str">
        <f>IF($AB$2=1,IF(คะแนนภาคเรียนที่2!Z23="","",คะแนนภาคเรียนที่2!Z23),IF(คะแนนภาคเรียนที่2!Z53="","",คะแนนภาคเรียนที่2!Z53))</f>
        <v/>
      </c>
      <c r="Z23" s="161" t="str">
        <f>IF($AB$2=1,IF(คะแนนภาคเรียนที่2!AA23="","",คะแนนภาคเรียนที่2!AA23),IF(คะแนนภาคเรียนที่2!AA53="","",คะแนนภาคเรียนที่2!AA53))</f>
        <v/>
      </c>
      <c r="AA23" s="146"/>
      <c r="AB23" s="146"/>
      <c r="AC23" s="146"/>
    </row>
    <row r="24" spans="1:29" ht="20.45" customHeight="1" x14ac:dyDescent="0.3">
      <c r="A24" s="200">
        <f t="shared" si="1"/>
        <v>19</v>
      </c>
      <c r="B24" s="157" t="str">
        <f>IF($AB$2=1,IF(คะแนนภาคเรียนที่2!$C24="","",คะแนนภาคเรียนที่2!$C24),IF(คะแนนภาคเรียนที่2!$C54="","",คะแนนภาคเรียนที่2!$C54))</f>
        <v/>
      </c>
      <c r="C24" s="156" t="str">
        <f>IF($AB$2=1,IF(คะแนนภาคเรียนที่2!D24="","",คะแนนภาคเรียนที่2!D24),IF(คะแนนภาคเรียนที่2!D54="","",คะแนนภาคเรียนที่2!D54))</f>
        <v/>
      </c>
      <c r="D24" s="156" t="str">
        <f>IF($AB$2=1,IF(คะแนนภาคเรียนที่2!E24="","",คะแนนภาคเรียนที่2!E24),IF(คะแนนภาคเรียนที่2!E54="","",คะแนนภาคเรียนที่2!E54))</f>
        <v/>
      </c>
      <c r="E24" s="156" t="str">
        <f>IF($AB$2=1,IF(คะแนนภาคเรียนที่2!F24="","",คะแนนภาคเรียนที่2!F24),IF(คะแนนภาคเรียนที่2!F54="","",คะแนนภาคเรียนที่2!F54))</f>
        <v/>
      </c>
      <c r="F24" s="156" t="str">
        <f>IF($AB$2=1,IF(คะแนนภาคเรียนที่2!G24="","",คะแนนภาคเรียนที่2!G24),IF(คะแนนภาคเรียนที่2!G54="","",คะแนนภาคเรียนที่2!G54))</f>
        <v/>
      </c>
      <c r="G24" s="156" t="str">
        <f>IF($AB$2=1,IF(คะแนนภาคเรียนที่2!H24="","",คะแนนภาคเรียนที่2!H24),IF(คะแนนภาคเรียนที่2!H54="","",คะแนนภาคเรียนที่2!H54))</f>
        <v/>
      </c>
      <c r="H24" s="156" t="str">
        <f>IF($AB$2=1,IF(คะแนนภาคเรียนที่2!I24="","",คะแนนภาคเรียนที่2!I24),IF(คะแนนภาคเรียนที่2!I54="","",คะแนนภาคเรียนที่2!I54))</f>
        <v/>
      </c>
      <c r="I24" s="156" t="str">
        <f>IF($AB$2=1,IF(คะแนนภาคเรียนที่2!J24="","",คะแนนภาคเรียนที่2!J24),IF(คะแนนภาคเรียนที่2!J54="","",คะแนนภาคเรียนที่2!J54))</f>
        <v/>
      </c>
      <c r="J24" s="156" t="str">
        <f>IF($AB$2=1,IF(คะแนนภาคเรียนที่2!K24="","",คะแนนภาคเรียนที่2!K24),IF(คะแนนภาคเรียนที่2!K54="","",คะแนนภาคเรียนที่2!K54))</f>
        <v/>
      </c>
      <c r="K24" s="156" t="str">
        <f>IF($AB$2=1,IF(คะแนนภาคเรียนที่2!L24="","",คะแนนภาคเรียนที่2!L24),IF(คะแนนภาคเรียนที่2!L54="","",คะแนนภาคเรียนที่2!L54))</f>
        <v/>
      </c>
      <c r="L24" s="156" t="str">
        <f>IF($AB$2=1,IF(คะแนนภาคเรียนที่2!M24="","",คะแนนภาคเรียนที่2!M24),IF(คะแนนภาคเรียนที่2!M54="","",คะแนนภาคเรียนที่2!M54))</f>
        <v/>
      </c>
      <c r="M24" s="156" t="str">
        <f>IF($AB$2=1,IF(คะแนนภาคเรียนที่2!N24="","",คะแนนภาคเรียนที่2!N24),IF(คะแนนภาคเรียนที่2!N54="","",คะแนนภาคเรียนที่2!N54))</f>
        <v/>
      </c>
      <c r="N24" s="156" t="str">
        <f>IF($AB$2=1,IF(คะแนนภาคเรียนที่2!O24="","",คะแนนภาคเรียนที่2!O24),IF(คะแนนภาคเรียนที่2!O54="","",คะแนนภาคเรียนที่2!O54))</f>
        <v/>
      </c>
      <c r="O24" s="156" t="str">
        <f>IF($AB$2=1,IF(คะแนนภาคเรียนที่2!P24="","",คะแนนภาคเรียนที่2!P24),IF(คะแนนภาคเรียนที่2!P54="","",คะแนนภาคเรียนที่2!P54))</f>
        <v/>
      </c>
      <c r="P24" s="156" t="str">
        <f>IF($AB$2=1,IF(คะแนนภาคเรียนที่2!Q24="","",คะแนนภาคเรียนที่2!Q24),IF(คะแนนภาคเรียนที่2!Q54="","",คะแนนภาคเรียนที่2!Q54))</f>
        <v/>
      </c>
      <c r="Q24" s="156" t="str">
        <f>IF($AB$2=1,IF(คะแนนภาคเรียนที่2!R24="","",คะแนนภาคเรียนที่2!R24),IF(คะแนนภาคเรียนที่2!R54="","",คะแนนภาคเรียนที่2!R54))</f>
        <v/>
      </c>
      <c r="R24" s="156" t="str">
        <f>IF($AB$2=1,IF(คะแนนภาคเรียนที่2!S24="","",คะแนนภาคเรียนที่2!S24),IF(คะแนนภาคเรียนที่2!S54="","",คะแนนภาคเรียนที่2!S54))</f>
        <v/>
      </c>
      <c r="S24" s="156" t="str">
        <f>IF($AB$2=1,IF(คะแนนภาคเรียนที่2!T24="","",คะแนนภาคเรียนที่2!T24),IF(คะแนนภาคเรียนที่2!T54="","",คะแนนภาคเรียนที่2!T54))</f>
        <v/>
      </c>
      <c r="T24" s="156" t="str">
        <f>IF($AB$2=1,IF(คะแนนภาคเรียนที่2!U24="","",คะแนนภาคเรียนที่2!U24),IF(คะแนนภาคเรียนที่2!U54="","",คะแนนภาคเรียนที่2!U54))</f>
        <v/>
      </c>
      <c r="U24" s="156" t="str">
        <f>IF($AB$2=1,IF(คะแนนภาคเรียนที่2!V24="","",คะแนนภาคเรียนที่2!V24),IF(คะแนนภาคเรียนที่2!V54="","",คะแนนภาคเรียนที่2!V54))</f>
        <v/>
      </c>
      <c r="V24" s="156" t="str">
        <f>IF($AB$2=1,IF(คะแนนภาคเรียนที่2!W24="","",คะแนนภาคเรียนที่2!W24),IF(คะแนนภาคเรียนที่2!W54="","",คะแนนภาคเรียนที่2!W54))</f>
        <v/>
      </c>
      <c r="W24" s="158" t="str">
        <f>IF($AB$2=1,IF(คะแนนภาคเรียนที่2!X24="","",คะแนนภาคเรียนที่2!X24),IF(คะแนนภาคเรียนที่2!X54="","",คะแนนภาคเรียนที่2!X54))</f>
        <v/>
      </c>
      <c r="X24" s="158" t="str">
        <f>IF($AB$2=1,IF(คะแนนภาคเรียนที่2!Y24="","",คะแนนภาคเรียนที่2!Y24),IF(คะแนนภาคเรียนที่2!Y54="","",คะแนนภาคเรียนที่2!Y54))</f>
        <v/>
      </c>
      <c r="Y24" s="158" t="str">
        <f>IF($AB$2=1,IF(คะแนนภาคเรียนที่2!Z24="","",คะแนนภาคเรียนที่2!Z24),IF(คะแนนภาคเรียนที่2!Z54="","",คะแนนภาคเรียนที่2!Z54))</f>
        <v/>
      </c>
      <c r="Z24" s="161" t="str">
        <f>IF($AB$2=1,IF(คะแนนภาคเรียนที่2!AA24="","",คะแนนภาคเรียนที่2!AA24),IF(คะแนนภาคเรียนที่2!AA54="","",คะแนนภาคเรียนที่2!AA54))</f>
        <v/>
      </c>
      <c r="AA24" s="146"/>
      <c r="AB24" s="146"/>
      <c r="AC24" s="146"/>
    </row>
    <row r="25" spans="1:29" ht="20.45" customHeight="1" x14ac:dyDescent="0.3">
      <c r="A25" s="200">
        <f t="shared" si="1"/>
        <v>20</v>
      </c>
      <c r="B25" s="157" t="str">
        <f>IF($AB$2=1,IF(คะแนนภาคเรียนที่2!$C25="","",คะแนนภาคเรียนที่2!$C25),IF(คะแนนภาคเรียนที่2!$C55="","",คะแนนภาคเรียนที่2!$C55))</f>
        <v/>
      </c>
      <c r="C25" s="156" t="str">
        <f>IF($AB$2=1,IF(คะแนนภาคเรียนที่2!D25="","",คะแนนภาคเรียนที่2!D25),IF(คะแนนภาคเรียนที่2!D55="","",คะแนนภาคเรียนที่2!D55))</f>
        <v/>
      </c>
      <c r="D25" s="156" t="str">
        <f>IF($AB$2=1,IF(คะแนนภาคเรียนที่2!E25="","",คะแนนภาคเรียนที่2!E25),IF(คะแนนภาคเรียนที่2!E55="","",คะแนนภาคเรียนที่2!E55))</f>
        <v/>
      </c>
      <c r="E25" s="156" t="str">
        <f>IF($AB$2=1,IF(คะแนนภาคเรียนที่2!F25="","",คะแนนภาคเรียนที่2!F25),IF(คะแนนภาคเรียนที่2!F55="","",คะแนนภาคเรียนที่2!F55))</f>
        <v/>
      </c>
      <c r="F25" s="156" t="str">
        <f>IF($AB$2=1,IF(คะแนนภาคเรียนที่2!G25="","",คะแนนภาคเรียนที่2!G25),IF(คะแนนภาคเรียนที่2!G55="","",คะแนนภาคเรียนที่2!G55))</f>
        <v/>
      </c>
      <c r="G25" s="156" t="str">
        <f>IF($AB$2=1,IF(คะแนนภาคเรียนที่2!H25="","",คะแนนภาคเรียนที่2!H25),IF(คะแนนภาคเรียนที่2!H55="","",คะแนนภาคเรียนที่2!H55))</f>
        <v/>
      </c>
      <c r="H25" s="156" t="str">
        <f>IF($AB$2=1,IF(คะแนนภาคเรียนที่2!I25="","",คะแนนภาคเรียนที่2!I25),IF(คะแนนภาคเรียนที่2!I55="","",คะแนนภาคเรียนที่2!I55))</f>
        <v/>
      </c>
      <c r="I25" s="156" t="str">
        <f>IF($AB$2=1,IF(คะแนนภาคเรียนที่2!J25="","",คะแนนภาคเรียนที่2!J25),IF(คะแนนภาคเรียนที่2!J55="","",คะแนนภาคเรียนที่2!J55))</f>
        <v/>
      </c>
      <c r="J25" s="156" t="str">
        <f>IF($AB$2=1,IF(คะแนนภาคเรียนที่2!K25="","",คะแนนภาคเรียนที่2!K25),IF(คะแนนภาคเรียนที่2!K55="","",คะแนนภาคเรียนที่2!K55))</f>
        <v/>
      </c>
      <c r="K25" s="156" t="str">
        <f>IF($AB$2=1,IF(คะแนนภาคเรียนที่2!L25="","",คะแนนภาคเรียนที่2!L25),IF(คะแนนภาคเรียนที่2!L55="","",คะแนนภาคเรียนที่2!L55))</f>
        <v/>
      </c>
      <c r="L25" s="156" t="str">
        <f>IF($AB$2=1,IF(คะแนนภาคเรียนที่2!M25="","",คะแนนภาคเรียนที่2!M25),IF(คะแนนภาคเรียนที่2!M55="","",คะแนนภาคเรียนที่2!M55))</f>
        <v/>
      </c>
      <c r="M25" s="156" t="str">
        <f>IF($AB$2=1,IF(คะแนนภาคเรียนที่2!N25="","",คะแนนภาคเรียนที่2!N25),IF(คะแนนภาคเรียนที่2!N55="","",คะแนนภาคเรียนที่2!N55))</f>
        <v/>
      </c>
      <c r="N25" s="156" t="str">
        <f>IF($AB$2=1,IF(คะแนนภาคเรียนที่2!O25="","",คะแนนภาคเรียนที่2!O25),IF(คะแนนภาคเรียนที่2!O55="","",คะแนนภาคเรียนที่2!O55))</f>
        <v/>
      </c>
      <c r="O25" s="156" t="str">
        <f>IF($AB$2=1,IF(คะแนนภาคเรียนที่2!P25="","",คะแนนภาคเรียนที่2!P25),IF(คะแนนภาคเรียนที่2!P55="","",คะแนนภาคเรียนที่2!P55))</f>
        <v/>
      </c>
      <c r="P25" s="156" t="str">
        <f>IF($AB$2=1,IF(คะแนนภาคเรียนที่2!Q25="","",คะแนนภาคเรียนที่2!Q25),IF(คะแนนภาคเรียนที่2!Q55="","",คะแนนภาคเรียนที่2!Q55))</f>
        <v/>
      </c>
      <c r="Q25" s="156" t="str">
        <f>IF($AB$2=1,IF(คะแนนภาคเรียนที่2!R25="","",คะแนนภาคเรียนที่2!R25),IF(คะแนนภาคเรียนที่2!R55="","",คะแนนภาคเรียนที่2!R55))</f>
        <v/>
      </c>
      <c r="R25" s="156" t="str">
        <f>IF($AB$2=1,IF(คะแนนภาคเรียนที่2!S25="","",คะแนนภาคเรียนที่2!S25),IF(คะแนนภาคเรียนที่2!S55="","",คะแนนภาคเรียนที่2!S55))</f>
        <v/>
      </c>
      <c r="S25" s="156" t="str">
        <f>IF($AB$2=1,IF(คะแนนภาคเรียนที่2!T25="","",คะแนนภาคเรียนที่2!T25),IF(คะแนนภาคเรียนที่2!T55="","",คะแนนภาคเรียนที่2!T55))</f>
        <v/>
      </c>
      <c r="T25" s="156" t="str">
        <f>IF($AB$2=1,IF(คะแนนภาคเรียนที่2!U25="","",คะแนนภาคเรียนที่2!U25),IF(คะแนนภาคเรียนที่2!U55="","",คะแนนภาคเรียนที่2!U55))</f>
        <v/>
      </c>
      <c r="U25" s="156" t="str">
        <f>IF($AB$2=1,IF(คะแนนภาคเรียนที่2!V25="","",คะแนนภาคเรียนที่2!V25),IF(คะแนนภาคเรียนที่2!V55="","",คะแนนภาคเรียนที่2!V55))</f>
        <v/>
      </c>
      <c r="V25" s="156" t="str">
        <f>IF($AB$2=1,IF(คะแนนภาคเรียนที่2!W25="","",คะแนนภาคเรียนที่2!W25),IF(คะแนนภาคเรียนที่2!W55="","",คะแนนภาคเรียนที่2!W55))</f>
        <v/>
      </c>
      <c r="W25" s="158" t="str">
        <f>IF($AB$2=1,IF(คะแนนภาคเรียนที่2!X25="","",คะแนนภาคเรียนที่2!X25),IF(คะแนนภาคเรียนที่2!X55="","",คะแนนภาคเรียนที่2!X55))</f>
        <v/>
      </c>
      <c r="X25" s="158" t="str">
        <f>IF($AB$2=1,IF(คะแนนภาคเรียนที่2!Y25="","",คะแนนภาคเรียนที่2!Y25),IF(คะแนนภาคเรียนที่2!Y55="","",คะแนนภาคเรียนที่2!Y55))</f>
        <v/>
      </c>
      <c r="Y25" s="158" t="str">
        <f>IF($AB$2=1,IF(คะแนนภาคเรียนที่2!Z25="","",คะแนนภาคเรียนที่2!Z25),IF(คะแนนภาคเรียนที่2!Z55="","",คะแนนภาคเรียนที่2!Z55))</f>
        <v/>
      </c>
      <c r="Z25" s="161" t="str">
        <f>IF($AB$2=1,IF(คะแนนภาคเรียนที่2!AA25="","",คะแนนภาคเรียนที่2!AA25),IF(คะแนนภาคเรียนที่2!AA55="","",คะแนนภาคเรียนที่2!AA55))</f>
        <v/>
      </c>
      <c r="AA25" s="146"/>
      <c r="AB25" s="146"/>
      <c r="AC25" s="146"/>
    </row>
    <row r="26" spans="1:29" ht="20.45" customHeight="1" x14ac:dyDescent="0.3">
      <c r="A26" s="200">
        <f t="shared" si="1"/>
        <v>21</v>
      </c>
      <c r="B26" s="157" t="str">
        <f>IF($AB$2=1,IF(คะแนนภาคเรียนที่2!$C26="","",คะแนนภาคเรียนที่2!$C26),IF(คะแนนภาคเรียนที่2!$C56="","",คะแนนภาคเรียนที่2!$C56))</f>
        <v/>
      </c>
      <c r="C26" s="156" t="str">
        <f>IF($AB$2=1,IF(คะแนนภาคเรียนที่2!D26="","",คะแนนภาคเรียนที่2!D26),IF(คะแนนภาคเรียนที่2!D56="","",คะแนนภาคเรียนที่2!D56))</f>
        <v/>
      </c>
      <c r="D26" s="156" t="str">
        <f>IF($AB$2=1,IF(คะแนนภาคเรียนที่2!E26="","",คะแนนภาคเรียนที่2!E26),IF(คะแนนภาคเรียนที่2!E56="","",คะแนนภาคเรียนที่2!E56))</f>
        <v/>
      </c>
      <c r="E26" s="156" t="str">
        <f>IF($AB$2=1,IF(คะแนนภาคเรียนที่2!F26="","",คะแนนภาคเรียนที่2!F26),IF(คะแนนภาคเรียนที่2!F56="","",คะแนนภาคเรียนที่2!F56))</f>
        <v/>
      </c>
      <c r="F26" s="156" t="str">
        <f>IF($AB$2=1,IF(คะแนนภาคเรียนที่2!G26="","",คะแนนภาคเรียนที่2!G26),IF(คะแนนภาคเรียนที่2!G56="","",คะแนนภาคเรียนที่2!G56))</f>
        <v/>
      </c>
      <c r="G26" s="156" t="str">
        <f>IF($AB$2=1,IF(คะแนนภาคเรียนที่2!H26="","",คะแนนภาคเรียนที่2!H26),IF(คะแนนภาคเรียนที่2!H56="","",คะแนนภาคเรียนที่2!H56))</f>
        <v/>
      </c>
      <c r="H26" s="156" t="str">
        <f>IF($AB$2=1,IF(คะแนนภาคเรียนที่2!I26="","",คะแนนภาคเรียนที่2!I26),IF(คะแนนภาคเรียนที่2!I56="","",คะแนนภาคเรียนที่2!I56))</f>
        <v/>
      </c>
      <c r="I26" s="156" t="str">
        <f>IF($AB$2=1,IF(คะแนนภาคเรียนที่2!J26="","",คะแนนภาคเรียนที่2!J26),IF(คะแนนภาคเรียนที่2!J56="","",คะแนนภาคเรียนที่2!J56))</f>
        <v/>
      </c>
      <c r="J26" s="156" t="str">
        <f>IF($AB$2=1,IF(คะแนนภาคเรียนที่2!K26="","",คะแนนภาคเรียนที่2!K26),IF(คะแนนภาคเรียนที่2!K56="","",คะแนนภาคเรียนที่2!K56))</f>
        <v/>
      </c>
      <c r="K26" s="156" t="str">
        <f>IF($AB$2=1,IF(คะแนนภาคเรียนที่2!L26="","",คะแนนภาคเรียนที่2!L26),IF(คะแนนภาคเรียนที่2!L56="","",คะแนนภาคเรียนที่2!L56))</f>
        <v/>
      </c>
      <c r="L26" s="156" t="str">
        <f>IF($AB$2=1,IF(คะแนนภาคเรียนที่2!M26="","",คะแนนภาคเรียนที่2!M26),IF(คะแนนภาคเรียนที่2!M56="","",คะแนนภาคเรียนที่2!M56))</f>
        <v/>
      </c>
      <c r="M26" s="156" t="str">
        <f>IF($AB$2=1,IF(คะแนนภาคเรียนที่2!N26="","",คะแนนภาคเรียนที่2!N26),IF(คะแนนภาคเรียนที่2!N56="","",คะแนนภาคเรียนที่2!N56))</f>
        <v/>
      </c>
      <c r="N26" s="156" t="str">
        <f>IF($AB$2=1,IF(คะแนนภาคเรียนที่2!O26="","",คะแนนภาคเรียนที่2!O26),IF(คะแนนภาคเรียนที่2!O56="","",คะแนนภาคเรียนที่2!O56))</f>
        <v/>
      </c>
      <c r="O26" s="156" t="str">
        <f>IF($AB$2=1,IF(คะแนนภาคเรียนที่2!P26="","",คะแนนภาคเรียนที่2!P26),IF(คะแนนภาคเรียนที่2!P56="","",คะแนนภาคเรียนที่2!P56))</f>
        <v/>
      </c>
      <c r="P26" s="156" t="str">
        <f>IF($AB$2=1,IF(คะแนนภาคเรียนที่2!Q26="","",คะแนนภาคเรียนที่2!Q26),IF(คะแนนภาคเรียนที่2!Q56="","",คะแนนภาคเรียนที่2!Q56))</f>
        <v/>
      </c>
      <c r="Q26" s="156" t="str">
        <f>IF($AB$2=1,IF(คะแนนภาคเรียนที่2!R26="","",คะแนนภาคเรียนที่2!R26),IF(คะแนนภาคเรียนที่2!R56="","",คะแนนภาคเรียนที่2!R56))</f>
        <v/>
      </c>
      <c r="R26" s="156" t="str">
        <f>IF($AB$2=1,IF(คะแนนภาคเรียนที่2!S26="","",คะแนนภาคเรียนที่2!S26),IF(คะแนนภาคเรียนที่2!S56="","",คะแนนภาคเรียนที่2!S56))</f>
        <v/>
      </c>
      <c r="S26" s="156" t="str">
        <f>IF($AB$2=1,IF(คะแนนภาคเรียนที่2!T26="","",คะแนนภาคเรียนที่2!T26),IF(คะแนนภาคเรียนที่2!T56="","",คะแนนภาคเรียนที่2!T56))</f>
        <v/>
      </c>
      <c r="T26" s="156" t="str">
        <f>IF($AB$2=1,IF(คะแนนภาคเรียนที่2!U26="","",คะแนนภาคเรียนที่2!U26),IF(คะแนนภาคเรียนที่2!U56="","",คะแนนภาคเรียนที่2!U56))</f>
        <v/>
      </c>
      <c r="U26" s="156" t="str">
        <f>IF($AB$2=1,IF(คะแนนภาคเรียนที่2!V26="","",คะแนนภาคเรียนที่2!V26),IF(คะแนนภาคเรียนที่2!V56="","",คะแนนภาคเรียนที่2!V56))</f>
        <v/>
      </c>
      <c r="V26" s="156" t="str">
        <f>IF($AB$2=1,IF(คะแนนภาคเรียนที่2!W26="","",คะแนนภาคเรียนที่2!W26),IF(คะแนนภาคเรียนที่2!W56="","",คะแนนภาคเรียนที่2!W56))</f>
        <v/>
      </c>
      <c r="W26" s="158" t="str">
        <f>IF($AB$2=1,IF(คะแนนภาคเรียนที่2!X26="","",คะแนนภาคเรียนที่2!X26),IF(คะแนนภาคเรียนที่2!X56="","",คะแนนภาคเรียนที่2!X56))</f>
        <v/>
      </c>
      <c r="X26" s="158" t="str">
        <f>IF($AB$2=1,IF(คะแนนภาคเรียนที่2!Y26="","",คะแนนภาคเรียนที่2!Y26),IF(คะแนนภาคเรียนที่2!Y56="","",คะแนนภาคเรียนที่2!Y56))</f>
        <v/>
      </c>
      <c r="Y26" s="158" t="str">
        <f>IF($AB$2=1,IF(คะแนนภาคเรียนที่2!Z26="","",คะแนนภาคเรียนที่2!Z26),IF(คะแนนภาคเรียนที่2!Z56="","",คะแนนภาคเรียนที่2!Z56))</f>
        <v/>
      </c>
      <c r="Z26" s="161" t="str">
        <f>IF($AB$2=1,IF(คะแนนภาคเรียนที่2!AA26="","",คะแนนภาคเรียนที่2!AA26),IF(คะแนนภาคเรียนที่2!AA56="","",คะแนนภาคเรียนที่2!AA56))</f>
        <v/>
      </c>
      <c r="AA26" s="146"/>
      <c r="AB26" s="146"/>
      <c r="AC26" s="146"/>
    </row>
    <row r="27" spans="1:29" ht="20.45" customHeight="1" x14ac:dyDescent="0.3">
      <c r="A27" s="200">
        <f t="shared" si="1"/>
        <v>22</v>
      </c>
      <c r="B27" s="157" t="str">
        <f>IF($AB$2=1,IF(คะแนนภาคเรียนที่2!$C27="","",คะแนนภาคเรียนที่2!$C27),IF(คะแนนภาคเรียนที่2!$C57="","",คะแนนภาคเรียนที่2!$C57))</f>
        <v/>
      </c>
      <c r="C27" s="156" t="str">
        <f>IF($AB$2=1,IF(คะแนนภาคเรียนที่2!D27="","",คะแนนภาคเรียนที่2!D27),IF(คะแนนภาคเรียนที่2!D57="","",คะแนนภาคเรียนที่2!D57))</f>
        <v/>
      </c>
      <c r="D27" s="156" t="str">
        <f>IF($AB$2=1,IF(คะแนนภาคเรียนที่2!E27="","",คะแนนภาคเรียนที่2!E27),IF(คะแนนภาคเรียนที่2!E57="","",คะแนนภาคเรียนที่2!E57))</f>
        <v/>
      </c>
      <c r="E27" s="156" t="str">
        <f>IF($AB$2=1,IF(คะแนนภาคเรียนที่2!F27="","",คะแนนภาคเรียนที่2!F27),IF(คะแนนภาคเรียนที่2!F57="","",คะแนนภาคเรียนที่2!F57))</f>
        <v/>
      </c>
      <c r="F27" s="156" t="str">
        <f>IF($AB$2=1,IF(คะแนนภาคเรียนที่2!G27="","",คะแนนภาคเรียนที่2!G27),IF(คะแนนภาคเรียนที่2!G57="","",คะแนนภาคเรียนที่2!G57))</f>
        <v/>
      </c>
      <c r="G27" s="156" t="str">
        <f>IF($AB$2=1,IF(คะแนนภาคเรียนที่2!H27="","",คะแนนภาคเรียนที่2!H27),IF(คะแนนภาคเรียนที่2!H57="","",คะแนนภาคเรียนที่2!H57))</f>
        <v/>
      </c>
      <c r="H27" s="156" t="str">
        <f>IF($AB$2=1,IF(คะแนนภาคเรียนที่2!I27="","",คะแนนภาคเรียนที่2!I27),IF(คะแนนภาคเรียนที่2!I57="","",คะแนนภาคเรียนที่2!I57))</f>
        <v/>
      </c>
      <c r="I27" s="156" t="str">
        <f>IF($AB$2=1,IF(คะแนนภาคเรียนที่2!J27="","",คะแนนภาคเรียนที่2!J27),IF(คะแนนภาคเรียนที่2!J57="","",คะแนนภาคเรียนที่2!J57))</f>
        <v/>
      </c>
      <c r="J27" s="156" t="str">
        <f>IF($AB$2=1,IF(คะแนนภาคเรียนที่2!K27="","",คะแนนภาคเรียนที่2!K27),IF(คะแนนภาคเรียนที่2!K57="","",คะแนนภาคเรียนที่2!K57))</f>
        <v/>
      </c>
      <c r="K27" s="156" t="str">
        <f>IF($AB$2=1,IF(คะแนนภาคเรียนที่2!L27="","",คะแนนภาคเรียนที่2!L27),IF(คะแนนภาคเรียนที่2!L57="","",คะแนนภาคเรียนที่2!L57))</f>
        <v/>
      </c>
      <c r="L27" s="156" t="str">
        <f>IF($AB$2=1,IF(คะแนนภาคเรียนที่2!M27="","",คะแนนภาคเรียนที่2!M27),IF(คะแนนภาคเรียนที่2!M57="","",คะแนนภาคเรียนที่2!M57))</f>
        <v/>
      </c>
      <c r="M27" s="156" t="str">
        <f>IF($AB$2=1,IF(คะแนนภาคเรียนที่2!N27="","",คะแนนภาคเรียนที่2!N27),IF(คะแนนภาคเรียนที่2!N57="","",คะแนนภาคเรียนที่2!N57))</f>
        <v/>
      </c>
      <c r="N27" s="156" t="str">
        <f>IF($AB$2=1,IF(คะแนนภาคเรียนที่2!O27="","",คะแนนภาคเรียนที่2!O27),IF(คะแนนภาคเรียนที่2!O57="","",คะแนนภาคเรียนที่2!O57))</f>
        <v/>
      </c>
      <c r="O27" s="156" t="str">
        <f>IF($AB$2=1,IF(คะแนนภาคเรียนที่2!P27="","",คะแนนภาคเรียนที่2!P27),IF(คะแนนภาคเรียนที่2!P57="","",คะแนนภาคเรียนที่2!P57))</f>
        <v/>
      </c>
      <c r="P27" s="156" t="str">
        <f>IF($AB$2=1,IF(คะแนนภาคเรียนที่2!Q27="","",คะแนนภาคเรียนที่2!Q27),IF(คะแนนภาคเรียนที่2!Q57="","",คะแนนภาคเรียนที่2!Q57))</f>
        <v/>
      </c>
      <c r="Q27" s="156" t="str">
        <f>IF($AB$2=1,IF(คะแนนภาคเรียนที่2!R27="","",คะแนนภาคเรียนที่2!R27),IF(คะแนนภาคเรียนที่2!R57="","",คะแนนภาคเรียนที่2!R57))</f>
        <v/>
      </c>
      <c r="R27" s="156" t="str">
        <f>IF($AB$2=1,IF(คะแนนภาคเรียนที่2!S27="","",คะแนนภาคเรียนที่2!S27),IF(คะแนนภาคเรียนที่2!S57="","",คะแนนภาคเรียนที่2!S57))</f>
        <v/>
      </c>
      <c r="S27" s="156" t="str">
        <f>IF($AB$2=1,IF(คะแนนภาคเรียนที่2!T27="","",คะแนนภาคเรียนที่2!T27),IF(คะแนนภาคเรียนที่2!T57="","",คะแนนภาคเรียนที่2!T57))</f>
        <v/>
      </c>
      <c r="T27" s="156" t="str">
        <f>IF($AB$2=1,IF(คะแนนภาคเรียนที่2!U27="","",คะแนนภาคเรียนที่2!U27),IF(คะแนนภาคเรียนที่2!U57="","",คะแนนภาคเรียนที่2!U57))</f>
        <v/>
      </c>
      <c r="U27" s="156" t="str">
        <f>IF($AB$2=1,IF(คะแนนภาคเรียนที่2!V27="","",คะแนนภาคเรียนที่2!V27),IF(คะแนนภาคเรียนที่2!V57="","",คะแนนภาคเรียนที่2!V57))</f>
        <v/>
      </c>
      <c r="V27" s="156" t="str">
        <f>IF($AB$2=1,IF(คะแนนภาคเรียนที่2!W27="","",คะแนนภาคเรียนที่2!W27),IF(คะแนนภาคเรียนที่2!W57="","",คะแนนภาคเรียนที่2!W57))</f>
        <v/>
      </c>
      <c r="W27" s="158" t="str">
        <f>IF($AB$2=1,IF(คะแนนภาคเรียนที่2!X27="","",คะแนนภาคเรียนที่2!X27),IF(คะแนนภาคเรียนที่2!X57="","",คะแนนภาคเรียนที่2!X57))</f>
        <v/>
      </c>
      <c r="X27" s="158" t="str">
        <f>IF($AB$2=1,IF(คะแนนภาคเรียนที่2!Y27="","",คะแนนภาคเรียนที่2!Y27),IF(คะแนนภาคเรียนที่2!Y57="","",คะแนนภาคเรียนที่2!Y57))</f>
        <v/>
      </c>
      <c r="Y27" s="158" t="str">
        <f>IF($AB$2=1,IF(คะแนนภาคเรียนที่2!Z27="","",คะแนนภาคเรียนที่2!Z27),IF(คะแนนภาคเรียนที่2!Z57="","",คะแนนภาคเรียนที่2!Z57))</f>
        <v/>
      </c>
      <c r="Z27" s="161" t="str">
        <f>IF($AB$2=1,IF(คะแนนภาคเรียนที่2!AA27="","",คะแนนภาคเรียนที่2!AA27),IF(คะแนนภาคเรียนที่2!AA57="","",คะแนนภาคเรียนที่2!AA57))</f>
        <v/>
      </c>
      <c r="AA27" s="146"/>
      <c r="AB27" s="146"/>
      <c r="AC27" s="146"/>
    </row>
    <row r="28" spans="1:29" ht="20.45" customHeight="1" x14ac:dyDescent="0.3">
      <c r="A28" s="200">
        <f t="shared" si="1"/>
        <v>23</v>
      </c>
      <c r="B28" s="157" t="str">
        <f>IF($AB$2=1,IF(คะแนนภาคเรียนที่2!$C28="","",คะแนนภาคเรียนที่2!$C28),IF(คะแนนภาคเรียนที่2!$C58="","",คะแนนภาคเรียนที่2!$C58))</f>
        <v/>
      </c>
      <c r="C28" s="156" t="str">
        <f>IF($AB$2=1,IF(คะแนนภาคเรียนที่2!D28="","",คะแนนภาคเรียนที่2!D28),IF(คะแนนภาคเรียนที่2!D58="","",คะแนนภาคเรียนที่2!D58))</f>
        <v/>
      </c>
      <c r="D28" s="156" t="str">
        <f>IF($AB$2=1,IF(คะแนนภาคเรียนที่2!E28="","",คะแนนภาคเรียนที่2!E28),IF(คะแนนภาคเรียนที่2!E58="","",คะแนนภาคเรียนที่2!E58))</f>
        <v/>
      </c>
      <c r="E28" s="156" t="str">
        <f>IF($AB$2=1,IF(คะแนนภาคเรียนที่2!F28="","",คะแนนภาคเรียนที่2!F28),IF(คะแนนภาคเรียนที่2!F58="","",คะแนนภาคเรียนที่2!F58))</f>
        <v/>
      </c>
      <c r="F28" s="156" t="str">
        <f>IF($AB$2=1,IF(คะแนนภาคเรียนที่2!G28="","",คะแนนภาคเรียนที่2!G28),IF(คะแนนภาคเรียนที่2!G58="","",คะแนนภาคเรียนที่2!G58))</f>
        <v/>
      </c>
      <c r="G28" s="156" t="str">
        <f>IF($AB$2=1,IF(คะแนนภาคเรียนที่2!H28="","",คะแนนภาคเรียนที่2!H28),IF(คะแนนภาคเรียนที่2!H58="","",คะแนนภาคเรียนที่2!H58))</f>
        <v/>
      </c>
      <c r="H28" s="156" t="str">
        <f>IF($AB$2=1,IF(คะแนนภาคเรียนที่2!I28="","",คะแนนภาคเรียนที่2!I28),IF(คะแนนภาคเรียนที่2!I58="","",คะแนนภาคเรียนที่2!I58))</f>
        <v/>
      </c>
      <c r="I28" s="156" t="str">
        <f>IF($AB$2=1,IF(คะแนนภาคเรียนที่2!J28="","",คะแนนภาคเรียนที่2!J28),IF(คะแนนภาคเรียนที่2!J58="","",คะแนนภาคเรียนที่2!J58))</f>
        <v/>
      </c>
      <c r="J28" s="156" t="str">
        <f>IF($AB$2=1,IF(คะแนนภาคเรียนที่2!K28="","",คะแนนภาคเรียนที่2!K28),IF(คะแนนภาคเรียนที่2!K58="","",คะแนนภาคเรียนที่2!K58))</f>
        <v/>
      </c>
      <c r="K28" s="156" t="str">
        <f>IF($AB$2=1,IF(คะแนนภาคเรียนที่2!L28="","",คะแนนภาคเรียนที่2!L28),IF(คะแนนภาคเรียนที่2!L58="","",คะแนนภาคเรียนที่2!L58))</f>
        <v/>
      </c>
      <c r="L28" s="156" t="str">
        <f>IF($AB$2=1,IF(คะแนนภาคเรียนที่2!M28="","",คะแนนภาคเรียนที่2!M28),IF(คะแนนภาคเรียนที่2!M58="","",คะแนนภาคเรียนที่2!M58))</f>
        <v/>
      </c>
      <c r="M28" s="156" t="str">
        <f>IF($AB$2=1,IF(คะแนนภาคเรียนที่2!N28="","",คะแนนภาคเรียนที่2!N28),IF(คะแนนภาคเรียนที่2!N58="","",คะแนนภาคเรียนที่2!N58))</f>
        <v/>
      </c>
      <c r="N28" s="156" t="str">
        <f>IF($AB$2=1,IF(คะแนนภาคเรียนที่2!O28="","",คะแนนภาคเรียนที่2!O28),IF(คะแนนภาคเรียนที่2!O58="","",คะแนนภาคเรียนที่2!O58))</f>
        <v/>
      </c>
      <c r="O28" s="156" t="str">
        <f>IF($AB$2=1,IF(คะแนนภาคเรียนที่2!P28="","",คะแนนภาคเรียนที่2!P28),IF(คะแนนภาคเรียนที่2!P58="","",คะแนนภาคเรียนที่2!P58))</f>
        <v/>
      </c>
      <c r="P28" s="156" t="str">
        <f>IF($AB$2=1,IF(คะแนนภาคเรียนที่2!Q28="","",คะแนนภาคเรียนที่2!Q28),IF(คะแนนภาคเรียนที่2!Q58="","",คะแนนภาคเรียนที่2!Q58))</f>
        <v/>
      </c>
      <c r="Q28" s="156" t="str">
        <f>IF($AB$2=1,IF(คะแนนภาคเรียนที่2!R28="","",คะแนนภาคเรียนที่2!R28),IF(คะแนนภาคเรียนที่2!R58="","",คะแนนภาคเรียนที่2!R58))</f>
        <v/>
      </c>
      <c r="R28" s="156" t="str">
        <f>IF($AB$2=1,IF(คะแนนภาคเรียนที่2!S28="","",คะแนนภาคเรียนที่2!S28),IF(คะแนนภาคเรียนที่2!S58="","",คะแนนภาคเรียนที่2!S58))</f>
        <v/>
      </c>
      <c r="S28" s="156" t="str">
        <f>IF($AB$2=1,IF(คะแนนภาคเรียนที่2!T28="","",คะแนนภาคเรียนที่2!T28),IF(คะแนนภาคเรียนที่2!T58="","",คะแนนภาคเรียนที่2!T58))</f>
        <v/>
      </c>
      <c r="T28" s="156" t="str">
        <f>IF($AB$2=1,IF(คะแนนภาคเรียนที่2!U28="","",คะแนนภาคเรียนที่2!U28),IF(คะแนนภาคเรียนที่2!U58="","",คะแนนภาคเรียนที่2!U58))</f>
        <v/>
      </c>
      <c r="U28" s="156" t="str">
        <f>IF($AB$2=1,IF(คะแนนภาคเรียนที่2!V28="","",คะแนนภาคเรียนที่2!V28),IF(คะแนนภาคเรียนที่2!V58="","",คะแนนภาคเรียนที่2!V58))</f>
        <v/>
      </c>
      <c r="V28" s="156" t="str">
        <f>IF($AB$2=1,IF(คะแนนภาคเรียนที่2!W28="","",คะแนนภาคเรียนที่2!W28),IF(คะแนนภาคเรียนที่2!W58="","",คะแนนภาคเรียนที่2!W58))</f>
        <v/>
      </c>
      <c r="W28" s="158" t="str">
        <f>IF($AB$2=1,IF(คะแนนภาคเรียนที่2!X28="","",คะแนนภาคเรียนที่2!X28),IF(คะแนนภาคเรียนที่2!X58="","",คะแนนภาคเรียนที่2!X58))</f>
        <v/>
      </c>
      <c r="X28" s="158" t="str">
        <f>IF($AB$2=1,IF(คะแนนภาคเรียนที่2!Y28="","",คะแนนภาคเรียนที่2!Y28),IF(คะแนนภาคเรียนที่2!Y58="","",คะแนนภาคเรียนที่2!Y58))</f>
        <v/>
      </c>
      <c r="Y28" s="158" t="str">
        <f>IF($AB$2=1,IF(คะแนนภาคเรียนที่2!Z28="","",คะแนนภาคเรียนที่2!Z28),IF(คะแนนภาคเรียนที่2!Z58="","",คะแนนภาคเรียนที่2!Z58))</f>
        <v/>
      </c>
      <c r="Z28" s="161" t="str">
        <f>IF($AB$2=1,IF(คะแนนภาคเรียนที่2!AA28="","",คะแนนภาคเรียนที่2!AA28),IF(คะแนนภาคเรียนที่2!AA58="","",คะแนนภาคเรียนที่2!AA58))</f>
        <v/>
      </c>
      <c r="AA28" s="146"/>
      <c r="AB28" s="146"/>
      <c r="AC28" s="146"/>
    </row>
    <row r="29" spans="1:29" ht="20.45" customHeight="1" x14ac:dyDescent="0.3">
      <c r="A29" s="200">
        <f t="shared" si="1"/>
        <v>24</v>
      </c>
      <c r="B29" s="157" t="str">
        <f>IF($AB$2=1,IF(คะแนนภาคเรียนที่2!$C29="","",คะแนนภาคเรียนที่2!$C29),IF(คะแนนภาคเรียนที่2!$C59="","",คะแนนภาคเรียนที่2!$C59))</f>
        <v/>
      </c>
      <c r="C29" s="156" t="str">
        <f>IF($AB$2=1,IF(คะแนนภาคเรียนที่2!D29="","",คะแนนภาคเรียนที่2!D29),IF(คะแนนภาคเรียนที่2!D59="","",คะแนนภาคเรียนที่2!D59))</f>
        <v/>
      </c>
      <c r="D29" s="156" t="str">
        <f>IF($AB$2=1,IF(คะแนนภาคเรียนที่2!E29="","",คะแนนภาคเรียนที่2!E29),IF(คะแนนภาคเรียนที่2!E59="","",คะแนนภาคเรียนที่2!E59))</f>
        <v/>
      </c>
      <c r="E29" s="156" t="str">
        <f>IF($AB$2=1,IF(คะแนนภาคเรียนที่2!F29="","",คะแนนภาคเรียนที่2!F29),IF(คะแนนภาคเรียนที่2!F59="","",คะแนนภาคเรียนที่2!F59))</f>
        <v/>
      </c>
      <c r="F29" s="156" t="str">
        <f>IF($AB$2=1,IF(คะแนนภาคเรียนที่2!G29="","",คะแนนภาคเรียนที่2!G29),IF(คะแนนภาคเรียนที่2!G59="","",คะแนนภาคเรียนที่2!G59))</f>
        <v/>
      </c>
      <c r="G29" s="156" t="str">
        <f>IF($AB$2=1,IF(คะแนนภาคเรียนที่2!H29="","",คะแนนภาคเรียนที่2!H29),IF(คะแนนภาคเรียนที่2!H59="","",คะแนนภาคเรียนที่2!H59))</f>
        <v/>
      </c>
      <c r="H29" s="156" t="str">
        <f>IF($AB$2=1,IF(คะแนนภาคเรียนที่2!I29="","",คะแนนภาคเรียนที่2!I29),IF(คะแนนภาคเรียนที่2!I59="","",คะแนนภาคเรียนที่2!I59))</f>
        <v/>
      </c>
      <c r="I29" s="156" t="str">
        <f>IF($AB$2=1,IF(คะแนนภาคเรียนที่2!J29="","",คะแนนภาคเรียนที่2!J29),IF(คะแนนภาคเรียนที่2!J59="","",คะแนนภาคเรียนที่2!J59))</f>
        <v/>
      </c>
      <c r="J29" s="156" t="str">
        <f>IF($AB$2=1,IF(คะแนนภาคเรียนที่2!K29="","",คะแนนภาคเรียนที่2!K29),IF(คะแนนภาคเรียนที่2!K59="","",คะแนนภาคเรียนที่2!K59))</f>
        <v/>
      </c>
      <c r="K29" s="156" t="str">
        <f>IF($AB$2=1,IF(คะแนนภาคเรียนที่2!L29="","",คะแนนภาคเรียนที่2!L29),IF(คะแนนภาคเรียนที่2!L59="","",คะแนนภาคเรียนที่2!L59))</f>
        <v/>
      </c>
      <c r="L29" s="156" t="str">
        <f>IF($AB$2=1,IF(คะแนนภาคเรียนที่2!M29="","",คะแนนภาคเรียนที่2!M29),IF(คะแนนภาคเรียนที่2!M59="","",คะแนนภาคเรียนที่2!M59))</f>
        <v/>
      </c>
      <c r="M29" s="156" t="str">
        <f>IF($AB$2=1,IF(คะแนนภาคเรียนที่2!N29="","",คะแนนภาคเรียนที่2!N29),IF(คะแนนภาคเรียนที่2!N59="","",คะแนนภาคเรียนที่2!N59))</f>
        <v/>
      </c>
      <c r="N29" s="156" t="str">
        <f>IF($AB$2=1,IF(คะแนนภาคเรียนที่2!O29="","",คะแนนภาคเรียนที่2!O29),IF(คะแนนภาคเรียนที่2!O59="","",คะแนนภาคเรียนที่2!O59))</f>
        <v/>
      </c>
      <c r="O29" s="156" t="str">
        <f>IF($AB$2=1,IF(คะแนนภาคเรียนที่2!P29="","",คะแนนภาคเรียนที่2!P29),IF(คะแนนภาคเรียนที่2!P59="","",คะแนนภาคเรียนที่2!P59))</f>
        <v/>
      </c>
      <c r="P29" s="156" t="str">
        <f>IF($AB$2=1,IF(คะแนนภาคเรียนที่2!Q29="","",คะแนนภาคเรียนที่2!Q29),IF(คะแนนภาคเรียนที่2!Q59="","",คะแนนภาคเรียนที่2!Q59))</f>
        <v/>
      </c>
      <c r="Q29" s="156" t="str">
        <f>IF($AB$2=1,IF(คะแนนภาคเรียนที่2!R29="","",คะแนนภาคเรียนที่2!R29),IF(คะแนนภาคเรียนที่2!R59="","",คะแนนภาคเรียนที่2!R59))</f>
        <v/>
      </c>
      <c r="R29" s="156" t="str">
        <f>IF($AB$2=1,IF(คะแนนภาคเรียนที่2!S29="","",คะแนนภาคเรียนที่2!S29),IF(คะแนนภาคเรียนที่2!S59="","",คะแนนภาคเรียนที่2!S59))</f>
        <v/>
      </c>
      <c r="S29" s="156" t="str">
        <f>IF($AB$2=1,IF(คะแนนภาคเรียนที่2!T29="","",คะแนนภาคเรียนที่2!T29),IF(คะแนนภาคเรียนที่2!T59="","",คะแนนภาคเรียนที่2!T59))</f>
        <v/>
      </c>
      <c r="T29" s="156" t="str">
        <f>IF($AB$2=1,IF(คะแนนภาคเรียนที่2!U29="","",คะแนนภาคเรียนที่2!U29),IF(คะแนนภาคเรียนที่2!U59="","",คะแนนภาคเรียนที่2!U59))</f>
        <v/>
      </c>
      <c r="U29" s="156" t="str">
        <f>IF($AB$2=1,IF(คะแนนภาคเรียนที่2!V29="","",คะแนนภาคเรียนที่2!V29),IF(คะแนนภาคเรียนที่2!V59="","",คะแนนภาคเรียนที่2!V59))</f>
        <v/>
      </c>
      <c r="V29" s="156" t="str">
        <f>IF($AB$2=1,IF(คะแนนภาคเรียนที่2!W29="","",คะแนนภาคเรียนที่2!W29),IF(คะแนนภาคเรียนที่2!W59="","",คะแนนภาคเรียนที่2!W59))</f>
        <v/>
      </c>
      <c r="W29" s="158" t="str">
        <f>IF($AB$2=1,IF(คะแนนภาคเรียนที่2!X29="","",คะแนนภาคเรียนที่2!X29),IF(คะแนนภาคเรียนที่2!X59="","",คะแนนภาคเรียนที่2!X59))</f>
        <v/>
      </c>
      <c r="X29" s="158" t="str">
        <f>IF($AB$2=1,IF(คะแนนภาคเรียนที่2!Y29="","",คะแนนภาคเรียนที่2!Y29),IF(คะแนนภาคเรียนที่2!Y59="","",คะแนนภาคเรียนที่2!Y59))</f>
        <v/>
      </c>
      <c r="Y29" s="158" t="str">
        <f>IF($AB$2=1,IF(คะแนนภาคเรียนที่2!Z29="","",คะแนนภาคเรียนที่2!Z29),IF(คะแนนภาคเรียนที่2!Z59="","",คะแนนภาคเรียนที่2!Z59))</f>
        <v/>
      </c>
      <c r="Z29" s="161" t="str">
        <f>IF($AB$2=1,IF(คะแนนภาคเรียนที่2!AA29="","",คะแนนภาคเรียนที่2!AA29),IF(คะแนนภาคเรียนที่2!AA59="","",คะแนนภาคเรียนที่2!AA59))</f>
        <v/>
      </c>
      <c r="AA29" s="146"/>
      <c r="AB29" s="146"/>
      <c r="AC29" s="146"/>
    </row>
    <row r="30" spans="1:29" ht="20.45" customHeight="1" x14ac:dyDescent="0.3">
      <c r="A30" s="200">
        <f t="shared" si="1"/>
        <v>25</v>
      </c>
      <c r="B30" s="157" t="str">
        <f>IF($AB$2=1,IF(คะแนนภาคเรียนที่2!$C30="","",คะแนนภาคเรียนที่2!$C30),IF(คะแนนภาคเรียนที่2!$C60="","",คะแนนภาคเรียนที่2!$C60))</f>
        <v/>
      </c>
      <c r="C30" s="156" t="str">
        <f>IF($AB$2=1,IF(คะแนนภาคเรียนที่2!D30="","",คะแนนภาคเรียนที่2!D30),IF(คะแนนภาคเรียนที่2!D60="","",คะแนนภาคเรียนที่2!D60))</f>
        <v/>
      </c>
      <c r="D30" s="156" t="str">
        <f>IF($AB$2=1,IF(คะแนนภาคเรียนที่2!E30="","",คะแนนภาคเรียนที่2!E30),IF(คะแนนภาคเรียนที่2!E60="","",คะแนนภาคเรียนที่2!E60))</f>
        <v/>
      </c>
      <c r="E30" s="156" t="str">
        <f>IF($AB$2=1,IF(คะแนนภาคเรียนที่2!F30="","",คะแนนภาคเรียนที่2!F30),IF(คะแนนภาคเรียนที่2!F60="","",คะแนนภาคเรียนที่2!F60))</f>
        <v/>
      </c>
      <c r="F30" s="156" t="str">
        <f>IF($AB$2=1,IF(คะแนนภาคเรียนที่2!G30="","",คะแนนภาคเรียนที่2!G30),IF(คะแนนภาคเรียนที่2!G60="","",คะแนนภาคเรียนที่2!G60))</f>
        <v/>
      </c>
      <c r="G30" s="156" t="str">
        <f>IF($AB$2=1,IF(คะแนนภาคเรียนที่2!H30="","",คะแนนภาคเรียนที่2!H30),IF(คะแนนภาคเรียนที่2!H60="","",คะแนนภาคเรียนที่2!H60))</f>
        <v/>
      </c>
      <c r="H30" s="156" t="str">
        <f>IF($AB$2=1,IF(คะแนนภาคเรียนที่2!I30="","",คะแนนภาคเรียนที่2!I30),IF(คะแนนภาคเรียนที่2!I60="","",คะแนนภาคเรียนที่2!I60))</f>
        <v/>
      </c>
      <c r="I30" s="156" t="str">
        <f>IF($AB$2=1,IF(คะแนนภาคเรียนที่2!J30="","",คะแนนภาคเรียนที่2!J30),IF(คะแนนภาคเรียนที่2!J60="","",คะแนนภาคเรียนที่2!J60))</f>
        <v/>
      </c>
      <c r="J30" s="156" t="str">
        <f>IF($AB$2=1,IF(คะแนนภาคเรียนที่2!K30="","",คะแนนภาคเรียนที่2!K30),IF(คะแนนภาคเรียนที่2!K60="","",คะแนนภาคเรียนที่2!K60))</f>
        <v/>
      </c>
      <c r="K30" s="156" t="str">
        <f>IF($AB$2=1,IF(คะแนนภาคเรียนที่2!L30="","",คะแนนภาคเรียนที่2!L30),IF(คะแนนภาคเรียนที่2!L60="","",คะแนนภาคเรียนที่2!L60))</f>
        <v/>
      </c>
      <c r="L30" s="156" t="str">
        <f>IF($AB$2=1,IF(คะแนนภาคเรียนที่2!M30="","",คะแนนภาคเรียนที่2!M30),IF(คะแนนภาคเรียนที่2!M60="","",คะแนนภาคเรียนที่2!M60))</f>
        <v/>
      </c>
      <c r="M30" s="156" t="str">
        <f>IF($AB$2=1,IF(คะแนนภาคเรียนที่2!N30="","",คะแนนภาคเรียนที่2!N30),IF(คะแนนภาคเรียนที่2!N60="","",คะแนนภาคเรียนที่2!N60))</f>
        <v/>
      </c>
      <c r="N30" s="156" t="str">
        <f>IF($AB$2=1,IF(คะแนนภาคเรียนที่2!O30="","",คะแนนภาคเรียนที่2!O30),IF(คะแนนภาคเรียนที่2!O60="","",คะแนนภาคเรียนที่2!O60))</f>
        <v/>
      </c>
      <c r="O30" s="156" t="str">
        <f>IF($AB$2=1,IF(คะแนนภาคเรียนที่2!P30="","",คะแนนภาคเรียนที่2!P30),IF(คะแนนภาคเรียนที่2!P60="","",คะแนนภาคเรียนที่2!P60))</f>
        <v/>
      </c>
      <c r="P30" s="156" t="str">
        <f>IF($AB$2=1,IF(คะแนนภาคเรียนที่2!Q30="","",คะแนนภาคเรียนที่2!Q30),IF(คะแนนภาคเรียนที่2!Q60="","",คะแนนภาคเรียนที่2!Q60))</f>
        <v/>
      </c>
      <c r="Q30" s="156" t="str">
        <f>IF($AB$2=1,IF(คะแนนภาคเรียนที่2!R30="","",คะแนนภาคเรียนที่2!R30),IF(คะแนนภาคเรียนที่2!R60="","",คะแนนภาคเรียนที่2!R60))</f>
        <v/>
      </c>
      <c r="R30" s="156" t="str">
        <f>IF($AB$2=1,IF(คะแนนภาคเรียนที่2!S30="","",คะแนนภาคเรียนที่2!S30),IF(คะแนนภาคเรียนที่2!S60="","",คะแนนภาคเรียนที่2!S60))</f>
        <v/>
      </c>
      <c r="S30" s="156" t="str">
        <f>IF($AB$2=1,IF(คะแนนภาคเรียนที่2!T30="","",คะแนนภาคเรียนที่2!T30),IF(คะแนนภาคเรียนที่2!T60="","",คะแนนภาคเรียนที่2!T60))</f>
        <v/>
      </c>
      <c r="T30" s="156" t="str">
        <f>IF($AB$2=1,IF(คะแนนภาคเรียนที่2!U30="","",คะแนนภาคเรียนที่2!U30),IF(คะแนนภาคเรียนที่2!U60="","",คะแนนภาคเรียนที่2!U60))</f>
        <v/>
      </c>
      <c r="U30" s="156" t="str">
        <f>IF($AB$2=1,IF(คะแนนภาคเรียนที่2!V30="","",คะแนนภาคเรียนที่2!V30),IF(คะแนนภาคเรียนที่2!V60="","",คะแนนภาคเรียนที่2!V60))</f>
        <v/>
      </c>
      <c r="V30" s="156" t="str">
        <f>IF($AB$2=1,IF(คะแนนภาคเรียนที่2!W30="","",คะแนนภาคเรียนที่2!W30),IF(คะแนนภาคเรียนที่2!W60="","",คะแนนภาคเรียนที่2!W60))</f>
        <v/>
      </c>
      <c r="W30" s="158" t="str">
        <f>IF($AB$2=1,IF(คะแนนภาคเรียนที่2!X30="","",คะแนนภาคเรียนที่2!X30),IF(คะแนนภาคเรียนที่2!X60="","",คะแนนภาคเรียนที่2!X60))</f>
        <v/>
      </c>
      <c r="X30" s="158" t="str">
        <f>IF($AB$2=1,IF(คะแนนภาคเรียนที่2!Y30="","",คะแนนภาคเรียนที่2!Y30),IF(คะแนนภาคเรียนที่2!Y60="","",คะแนนภาคเรียนที่2!Y60))</f>
        <v/>
      </c>
      <c r="Y30" s="158" t="str">
        <f>IF($AB$2=1,IF(คะแนนภาคเรียนที่2!Z30="","",คะแนนภาคเรียนที่2!Z30),IF(คะแนนภาคเรียนที่2!Z60="","",คะแนนภาคเรียนที่2!Z60))</f>
        <v/>
      </c>
      <c r="Z30" s="161" t="str">
        <f>IF($AB$2=1,IF(คะแนนภาคเรียนที่2!AA30="","",คะแนนภาคเรียนที่2!AA30),IF(คะแนนภาคเรียนที่2!AA60="","",คะแนนภาคเรียนที่2!AA60))</f>
        <v/>
      </c>
      <c r="AA30" s="146"/>
      <c r="AB30" s="146"/>
      <c r="AC30" s="146"/>
    </row>
    <row r="31" spans="1:29" ht="20.45" customHeight="1" x14ac:dyDescent="0.3">
      <c r="A31" s="200">
        <f t="shared" si="1"/>
        <v>26</v>
      </c>
      <c r="B31" s="157" t="str">
        <f>IF($AB$2=1,IF(คะแนนภาคเรียนที่2!$C31="","",คะแนนภาคเรียนที่2!$C31),IF(คะแนนภาคเรียนที่2!$C61="","",คะแนนภาคเรียนที่2!$C61))</f>
        <v/>
      </c>
      <c r="C31" s="156" t="str">
        <f>IF($AB$2=1,IF(คะแนนภาคเรียนที่2!D31="","",คะแนนภาคเรียนที่2!D31),IF(คะแนนภาคเรียนที่2!D61="","",คะแนนภาคเรียนที่2!D61))</f>
        <v/>
      </c>
      <c r="D31" s="156" t="str">
        <f>IF($AB$2=1,IF(คะแนนภาคเรียนที่2!E31="","",คะแนนภาคเรียนที่2!E31),IF(คะแนนภาคเรียนที่2!E61="","",คะแนนภาคเรียนที่2!E61))</f>
        <v/>
      </c>
      <c r="E31" s="156" t="str">
        <f>IF($AB$2=1,IF(คะแนนภาคเรียนที่2!F31="","",คะแนนภาคเรียนที่2!F31),IF(คะแนนภาคเรียนที่2!F61="","",คะแนนภาคเรียนที่2!F61))</f>
        <v/>
      </c>
      <c r="F31" s="156" t="str">
        <f>IF($AB$2=1,IF(คะแนนภาคเรียนที่2!G31="","",คะแนนภาคเรียนที่2!G31),IF(คะแนนภาคเรียนที่2!G61="","",คะแนนภาคเรียนที่2!G61))</f>
        <v/>
      </c>
      <c r="G31" s="156" t="str">
        <f>IF($AB$2=1,IF(คะแนนภาคเรียนที่2!H31="","",คะแนนภาคเรียนที่2!H31),IF(คะแนนภาคเรียนที่2!H61="","",คะแนนภาคเรียนที่2!H61))</f>
        <v/>
      </c>
      <c r="H31" s="156" t="str">
        <f>IF($AB$2=1,IF(คะแนนภาคเรียนที่2!I31="","",คะแนนภาคเรียนที่2!I31),IF(คะแนนภาคเรียนที่2!I61="","",คะแนนภาคเรียนที่2!I61))</f>
        <v/>
      </c>
      <c r="I31" s="156" t="str">
        <f>IF($AB$2=1,IF(คะแนนภาคเรียนที่2!J31="","",คะแนนภาคเรียนที่2!J31),IF(คะแนนภาคเรียนที่2!J61="","",คะแนนภาคเรียนที่2!J61))</f>
        <v/>
      </c>
      <c r="J31" s="156" t="str">
        <f>IF($AB$2=1,IF(คะแนนภาคเรียนที่2!K31="","",คะแนนภาคเรียนที่2!K31),IF(คะแนนภาคเรียนที่2!K61="","",คะแนนภาคเรียนที่2!K61))</f>
        <v/>
      </c>
      <c r="K31" s="156" t="str">
        <f>IF($AB$2=1,IF(คะแนนภาคเรียนที่2!L31="","",คะแนนภาคเรียนที่2!L31),IF(คะแนนภาคเรียนที่2!L61="","",คะแนนภาคเรียนที่2!L61))</f>
        <v/>
      </c>
      <c r="L31" s="156" t="str">
        <f>IF($AB$2=1,IF(คะแนนภาคเรียนที่2!M31="","",คะแนนภาคเรียนที่2!M31),IF(คะแนนภาคเรียนที่2!M61="","",คะแนนภาคเรียนที่2!M61))</f>
        <v/>
      </c>
      <c r="M31" s="156" t="str">
        <f>IF($AB$2=1,IF(คะแนนภาคเรียนที่2!N31="","",คะแนนภาคเรียนที่2!N31),IF(คะแนนภาคเรียนที่2!N61="","",คะแนนภาคเรียนที่2!N61))</f>
        <v/>
      </c>
      <c r="N31" s="156" t="str">
        <f>IF($AB$2=1,IF(คะแนนภาคเรียนที่2!O31="","",คะแนนภาคเรียนที่2!O31),IF(คะแนนภาคเรียนที่2!O61="","",คะแนนภาคเรียนที่2!O61))</f>
        <v/>
      </c>
      <c r="O31" s="156" t="str">
        <f>IF($AB$2=1,IF(คะแนนภาคเรียนที่2!P31="","",คะแนนภาคเรียนที่2!P31),IF(คะแนนภาคเรียนที่2!P61="","",คะแนนภาคเรียนที่2!P61))</f>
        <v/>
      </c>
      <c r="P31" s="156" t="str">
        <f>IF($AB$2=1,IF(คะแนนภาคเรียนที่2!Q31="","",คะแนนภาคเรียนที่2!Q31),IF(คะแนนภาคเรียนที่2!Q61="","",คะแนนภาคเรียนที่2!Q61))</f>
        <v/>
      </c>
      <c r="Q31" s="156" t="str">
        <f>IF($AB$2=1,IF(คะแนนภาคเรียนที่2!R31="","",คะแนนภาคเรียนที่2!R31),IF(คะแนนภาคเรียนที่2!R61="","",คะแนนภาคเรียนที่2!R61))</f>
        <v/>
      </c>
      <c r="R31" s="156" t="str">
        <f>IF($AB$2=1,IF(คะแนนภาคเรียนที่2!S31="","",คะแนนภาคเรียนที่2!S31),IF(คะแนนภาคเรียนที่2!S61="","",คะแนนภาคเรียนที่2!S61))</f>
        <v/>
      </c>
      <c r="S31" s="156" t="str">
        <f>IF($AB$2=1,IF(คะแนนภาคเรียนที่2!T31="","",คะแนนภาคเรียนที่2!T31),IF(คะแนนภาคเรียนที่2!T61="","",คะแนนภาคเรียนที่2!T61))</f>
        <v/>
      </c>
      <c r="T31" s="156" t="str">
        <f>IF($AB$2=1,IF(คะแนนภาคเรียนที่2!U31="","",คะแนนภาคเรียนที่2!U31),IF(คะแนนภาคเรียนที่2!U61="","",คะแนนภาคเรียนที่2!U61))</f>
        <v/>
      </c>
      <c r="U31" s="156" t="str">
        <f>IF($AB$2=1,IF(คะแนนภาคเรียนที่2!V31="","",คะแนนภาคเรียนที่2!V31),IF(คะแนนภาคเรียนที่2!V61="","",คะแนนภาคเรียนที่2!V61))</f>
        <v/>
      </c>
      <c r="V31" s="156" t="str">
        <f>IF($AB$2=1,IF(คะแนนภาคเรียนที่2!W31="","",คะแนนภาคเรียนที่2!W31),IF(คะแนนภาคเรียนที่2!W61="","",คะแนนภาคเรียนที่2!W61))</f>
        <v/>
      </c>
      <c r="W31" s="158" t="str">
        <f>IF($AB$2=1,IF(คะแนนภาคเรียนที่2!X31="","",คะแนนภาคเรียนที่2!X31),IF(คะแนนภาคเรียนที่2!X61="","",คะแนนภาคเรียนที่2!X61))</f>
        <v/>
      </c>
      <c r="X31" s="158" t="str">
        <f>IF($AB$2=1,IF(คะแนนภาคเรียนที่2!Y31="","",คะแนนภาคเรียนที่2!Y31),IF(คะแนนภาคเรียนที่2!Y61="","",คะแนนภาคเรียนที่2!Y61))</f>
        <v/>
      </c>
      <c r="Y31" s="158" t="str">
        <f>IF($AB$2=1,IF(คะแนนภาคเรียนที่2!Z31="","",คะแนนภาคเรียนที่2!Z31),IF(คะแนนภาคเรียนที่2!Z61="","",คะแนนภาคเรียนที่2!Z61))</f>
        <v/>
      </c>
      <c r="Z31" s="161" t="str">
        <f>IF($AB$2=1,IF(คะแนนภาคเรียนที่2!AA31="","",คะแนนภาคเรียนที่2!AA31),IF(คะแนนภาคเรียนที่2!AA61="","",คะแนนภาคเรียนที่2!AA61))</f>
        <v/>
      </c>
      <c r="AA31" s="146"/>
      <c r="AB31" s="146"/>
      <c r="AC31" s="146"/>
    </row>
    <row r="32" spans="1:29" ht="20.45" customHeight="1" x14ac:dyDescent="0.3">
      <c r="A32" s="200">
        <f t="shared" si="1"/>
        <v>27</v>
      </c>
      <c r="B32" s="157" t="str">
        <f>IF($AB$2=1,IF(คะแนนภาคเรียนที่2!$C32="","",คะแนนภาคเรียนที่2!$C32),IF(คะแนนภาคเรียนที่2!$C62="","",คะแนนภาคเรียนที่2!$C62))</f>
        <v/>
      </c>
      <c r="C32" s="156" t="str">
        <f>IF($AB$2=1,IF(คะแนนภาคเรียนที่2!D32="","",คะแนนภาคเรียนที่2!D32),IF(คะแนนภาคเรียนที่2!D62="","",คะแนนภาคเรียนที่2!D62))</f>
        <v/>
      </c>
      <c r="D32" s="156" t="str">
        <f>IF($AB$2=1,IF(คะแนนภาคเรียนที่2!E32="","",คะแนนภาคเรียนที่2!E32),IF(คะแนนภาคเรียนที่2!E62="","",คะแนนภาคเรียนที่2!E62))</f>
        <v/>
      </c>
      <c r="E32" s="156" t="str">
        <f>IF($AB$2=1,IF(คะแนนภาคเรียนที่2!F32="","",คะแนนภาคเรียนที่2!F32),IF(คะแนนภาคเรียนที่2!F62="","",คะแนนภาคเรียนที่2!F62))</f>
        <v/>
      </c>
      <c r="F32" s="156" t="str">
        <f>IF($AB$2=1,IF(คะแนนภาคเรียนที่2!G32="","",คะแนนภาคเรียนที่2!G32),IF(คะแนนภาคเรียนที่2!G62="","",คะแนนภาคเรียนที่2!G62))</f>
        <v/>
      </c>
      <c r="G32" s="156" t="str">
        <f>IF($AB$2=1,IF(คะแนนภาคเรียนที่2!H32="","",คะแนนภาคเรียนที่2!H32),IF(คะแนนภาคเรียนที่2!H62="","",คะแนนภาคเรียนที่2!H62))</f>
        <v/>
      </c>
      <c r="H32" s="156" t="str">
        <f>IF($AB$2=1,IF(คะแนนภาคเรียนที่2!I32="","",คะแนนภาคเรียนที่2!I32),IF(คะแนนภาคเรียนที่2!I62="","",คะแนนภาคเรียนที่2!I62))</f>
        <v/>
      </c>
      <c r="I32" s="156" t="str">
        <f>IF($AB$2=1,IF(คะแนนภาคเรียนที่2!J32="","",คะแนนภาคเรียนที่2!J32),IF(คะแนนภาคเรียนที่2!J62="","",คะแนนภาคเรียนที่2!J62))</f>
        <v/>
      </c>
      <c r="J32" s="156" t="str">
        <f>IF($AB$2=1,IF(คะแนนภาคเรียนที่2!K32="","",คะแนนภาคเรียนที่2!K32),IF(คะแนนภาคเรียนที่2!K62="","",คะแนนภาคเรียนที่2!K62))</f>
        <v/>
      </c>
      <c r="K32" s="156" t="str">
        <f>IF($AB$2=1,IF(คะแนนภาคเรียนที่2!L32="","",คะแนนภาคเรียนที่2!L32),IF(คะแนนภาคเรียนที่2!L62="","",คะแนนภาคเรียนที่2!L62))</f>
        <v/>
      </c>
      <c r="L32" s="156" t="str">
        <f>IF($AB$2=1,IF(คะแนนภาคเรียนที่2!M32="","",คะแนนภาคเรียนที่2!M32),IF(คะแนนภาคเรียนที่2!M62="","",คะแนนภาคเรียนที่2!M62))</f>
        <v/>
      </c>
      <c r="M32" s="156" t="str">
        <f>IF($AB$2=1,IF(คะแนนภาคเรียนที่2!N32="","",คะแนนภาคเรียนที่2!N32),IF(คะแนนภาคเรียนที่2!N62="","",คะแนนภาคเรียนที่2!N62))</f>
        <v/>
      </c>
      <c r="N32" s="156" t="str">
        <f>IF($AB$2=1,IF(คะแนนภาคเรียนที่2!O32="","",คะแนนภาคเรียนที่2!O32),IF(คะแนนภาคเรียนที่2!O62="","",คะแนนภาคเรียนที่2!O62))</f>
        <v/>
      </c>
      <c r="O32" s="156" t="str">
        <f>IF($AB$2=1,IF(คะแนนภาคเรียนที่2!P32="","",คะแนนภาคเรียนที่2!P32),IF(คะแนนภาคเรียนที่2!P62="","",คะแนนภาคเรียนที่2!P62))</f>
        <v/>
      </c>
      <c r="P32" s="156" t="str">
        <f>IF($AB$2=1,IF(คะแนนภาคเรียนที่2!Q32="","",คะแนนภาคเรียนที่2!Q32),IF(คะแนนภาคเรียนที่2!Q62="","",คะแนนภาคเรียนที่2!Q62))</f>
        <v/>
      </c>
      <c r="Q32" s="156" t="str">
        <f>IF($AB$2=1,IF(คะแนนภาคเรียนที่2!R32="","",คะแนนภาคเรียนที่2!R32),IF(คะแนนภาคเรียนที่2!R62="","",คะแนนภาคเรียนที่2!R62))</f>
        <v/>
      </c>
      <c r="R32" s="156" t="str">
        <f>IF($AB$2=1,IF(คะแนนภาคเรียนที่2!S32="","",คะแนนภาคเรียนที่2!S32),IF(คะแนนภาคเรียนที่2!S62="","",คะแนนภาคเรียนที่2!S62))</f>
        <v/>
      </c>
      <c r="S32" s="156" t="str">
        <f>IF($AB$2=1,IF(คะแนนภาคเรียนที่2!T32="","",คะแนนภาคเรียนที่2!T32),IF(คะแนนภาคเรียนที่2!T62="","",คะแนนภาคเรียนที่2!T62))</f>
        <v/>
      </c>
      <c r="T32" s="156" t="str">
        <f>IF($AB$2=1,IF(คะแนนภาคเรียนที่2!U32="","",คะแนนภาคเรียนที่2!U32),IF(คะแนนภาคเรียนที่2!U62="","",คะแนนภาคเรียนที่2!U62))</f>
        <v/>
      </c>
      <c r="U32" s="156" t="str">
        <f>IF($AB$2=1,IF(คะแนนภาคเรียนที่2!V32="","",คะแนนภาคเรียนที่2!V32),IF(คะแนนภาคเรียนที่2!V62="","",คะแนนภาคเรียนที่2!V62))</f>
        <v/>
      </c>
      <c r="V32" s="156" t="str">
        <f>IF($AB$2=1,IF(คะแนนภาคเรียนที่2!W32="","",คะแนนภาคเรียนที่2!W32),IF(คะแนนภาคเรียนที่2!W62="","",คะแนนภาคเรียนที่2!W62))</f>
        <v/>
      </c>
      <c r="W32" s="158" t="str">
        <f>IF($AB$2=1,IF(คะแนนภาคเรียนที่2!X32="","",คะแนนภาคเรียนที่2!X32),IF(คะแนนภาคเรียนที่2!X62="","",คะแนนภาคเรียนที่2!X62))</f>
        <v/>
      </c>
      <c r="X32" s="158" t="str">
        <f>IF($AB$2=1,IF(คะแนนภาคเรียนที่2!Y32="","",คะแนนภาคเรียนที่2!Y32),IF(คะแนนภาคเรียนที่2!Y62="","",คะแนนภาคเรียนที่2!Y62))</f>
        <v/>
      </c>
      <c r="Y32" s="158" t="str">
        <f>IF($AB$2=1,IF(คะแนนภาคเรียนที่2!Z32="","",คะแนนภาคเรียนที่2!Z32),IF(คะแนนภาคเรียนที่2!Z62="","",คะแนนภาคเรียนที่2!Z62))</f>
        <v/>
      </c>
      <c r="Z32" s="161" t="str">
        <f>IF($AB$2=1,IF(คะแนนภาคเรียนที่2!AA32="","",คะแนนภาคเรียนที่2!AA32),IF(คะแนนภาคเรียนที่2!AA62="","",คะแนนภาคเรียนที่2!AA62))</f>
        <v/>
      </c>
      <c r="AA32" s="146"/>
      <c r="AB32" s="146"/>
      <c r="AC32" s="146"/>
    </row>
    <row r="33" spans="1:29" ht="20.45" customHeight="1" x14ac:dyDescent="0.3">
      <c r="A33" s="200">
        <f t="shared" si="1"/>
        <v>28</v>
      </c>
      <c r="B33" s="157" t="str">
        <f>IF($AB$2=1,IF(คะแนนภาคเรียนที่2!$C33="","",คะแนนภาคเรียนที่2!$C33),IF(คะแนนภาคเรียนที่2!$C63="","",คะแนนภาคเรียนที่2!$C63))</f>
        <v/>
      </c>
      <c r="C33" s="156" t="str">
        <f>IF($AB$2=1,IF(คะแนนภาคเรียนที่2!D33="","",คะแนนภาคเรียนที่2!D33),IF(คะแนนภาคเรียนที่2!D63="","",คะแนนภาคเรียนที่2!D63))</f>
        <v/>
      </c>
      <c r="D33" s="156" t="str">
        <f>IF($AB$2=1,IF(คะแนนภาคเรียนที่2!E33="","",คะแนนภาคเรียนที่2!E33),IF(คะแนนภาคเรียนที่2!E63="","",คะแนนภาคเรียนที่2!E63))</f>
        <v/>
      </c>
      <c r="E33" s="156" t="str">
        <f>IF($AB$2=1,IF(คะแนนภาคเรียนที่2!F33="","",คะแนนภาคเรียนที่2!F33),IF(คะแนนภาคเรียนที่2!F63="","",คะแนนภาคเรียนที่2!F63))</f>
        <v/>
      </c>
      <c r="F33" s="156" t="str">
        <f>IF($AB$2=1,IF(คะแนนภาคเรียนที่2!G33="","",คะแนนภาคเรียนที่2!G33),IF(คะแนนภาคเรียนที่2!G63="","",คะแนนภาคเรียนที่2!G63))</f>
        <v/>
      </c>
      <c r="G33" s="156" t="str">
        <f>IF($AB$2=1,IF(คะแนนภาคเรียนที่2!H33="","",คะแนนภาคเรียนที่2!H33),IF(คะแนนภาคเรียนที่2!H63="","",คะแนนภาคเรียนที่2!H63))</f>
        <v/>
      </c>
      <c r="H33" s="156" t="str">
        <f>IF($AB$2=1,IF(คะแนนภาคเรียนที่2!I33="","",คะแนนภาคเรียนที่2!I33),IF(คะแนนภาคเรียนที่2!I63="","",คะแนนภาคเรียนที่2!I63))</f>
        <v/>
      </c>
      <c r="I33" s="156" t="str">
        <f>IF($AB$2=1,IF(คะแนนภาคเรียนที่2!J33="","",คะแนนภาคเรียนที่2!J33),IF(คะแนนภาคเรียนที่2!J63="","",คะแนนภาคเรียนที่2!J63))</f>
        <v/>
      </c>
      <c r="J33" s="156" t="str">
        <f>IF($AB$2=1,IF(คะแนนภาคเรียนที่2!K33="","",คะแนนภาคเรียนที่2!K33),IF(คะแนนภาคเรียนที่2!K63="","",คะแนนภาคเรียนที่2!K63))</f>
        <v/>
      </c>
      <c r="K33" s="156" t="str">
        <f>IF($AB$2=1,IF(คะแนนภาคเรียนที่2!L33="","",คะแนนภาคเรียนที่2!L33),IF(คะแนนภาคเรียนที่2!L63="","",คะแนนภาคเรียนที่2!L63))</f>
        <v/>
      </c>
      <c r="L33" s="156" t="str">
        <f>IF($AB$2=1,IF(คะแนนภาคเรียนที่2!M33="","",คะแนนภาคเรียนที่2!M33),IF(คะแนนภาคเรียนที่2!M63="","",คะแนนภาคเรียนที่2!M63))</f>
        <v/>
      </c>
      <c r="M33" s="156" t="str">
        <f>IF($AB$2=1,IF(คะแนนภาคเรียนที่2!N33="","",คะแนนภาคเรียนที่2!N33),IF(คะแนนภาคเรียนที่2!N63="","",คะแนนภาคเรียนที่2!N63))</f>
        <v/>
      </c>
      <c r="N33" s="156" t="str">
        <f>IF($AB$2=1,IF(คะแนนภาคเรียนที่2!O33="","",คะแนนภาคเรียนที่2!O33),IF(คะแนนภาคเรียนที่2!O63="","",คะแนนภาคเรียนที่2!O63))</f>
        <v/>
      </c>
      <c r="O33" s="156" t="str">
        <f>IF($AB$2=1,IF(คะแนนภาคเรียนที่2!P33="","",คะแนนภาคเรียนที่2!P33),IF(คะแนนภาคเรียนที่2!P63="","",คะแนนภาคเรียนที่2!P63))</f>
        <v/>
      </c>
      <c r="P33" s="156" t="str">
        <f>IF($AB$2=1,IF(คะแนนภาคเรียนที่2!Q33="","",คะแนนภาคเรียนที่2!Q33),IF(คะแนนภาคเรียนที่2!Q63="","",คะแนนภาคเรียนที่2!Q63))</f>
        <v/>
      </c>
      <c r="Q33" s="156" t="str">
        <f>IF($AB$2=1,IF(คะแนนภาคเรียนที่2!R33="","",คะแนนภาคเรียนที่2!R33),IF(คะแนนภาคเรียนที่2!R63="","",คะแนนภาคเรียนที่2!R63))</f>
        <v/>
      </c>
      <c r="R33" s="156" t="str">
        <f>IF($AB$2=1,IF(คะแนนภาคเรียนที่2!S33="","",คะแนนภาคเรียนที่2!S33),IF(คะแนนภาคเรียนที่2!S63="","",คะแนนภาคเรียนที่2!S63))</f>
        <v/>
      </c>
      <c r="S33" s="156" t="str">
        <f>IF($AB$2=1,IF(คะแนนภาคเรียนที่2!T33="","",คะแนนภาคเรียนที่2!T33),IF(คะแนนภาคเรียนที่2!T63="","",คะแนนภาคเรียนที่2!T63))</f>
        <v/>
      </c>
      <c r="T33" s="156" t="str">
        <f>IF($AB$2=1,IF(คะแนนภาคเรียนที่2!U33="","",คะแนนภาคเรียนที่2!U33),IF(คะแนนภาคเรียนที่2!U63="","",คะแนนภาคเรียนที่2!U63))</f>
        <v/>
      </c>
      <c r="U33" s="156" t="str">
        <f>IF($AB$2=1,IF(คะแนนภาคเรียนที่2!V33="","",คะแนนภาคเรียนที่2!V33),IF(คะแนนภาคเรียนที่2!V63="","",คะแนนภาคเรียนที่2!V63))</f>
        <v/>
      </c>
      <c r="V33" s="156" t="str">
        <f>IF($AB$2=1,IF(คะแนนภาคเรียนที่2!W33="","",คะแนนภาคเรียนที่2!W33),IF(คะแนนภาคเรียนที่2!W63="","",คะแนนภาคเรียนที่2!W63))</f>
        <v/>
      </c>
      <c r="W33" s="158" t="str">
        <f>IF($AB$2=1,IF(คะแนนภาคเรียนที่2!X33="","",คะแนนภาคเรียนที่2!X33),IF(คะแนนภาคเรียนที่2!X63="","",คะแนนภาคเรียนที่2!X63))</f>
        <v/>
      </c>
      <c r="X33" s="158" t="str">
        <f>IF($AB$2=1,IF(คะแนนภาคเรียนที่2!Y33="","",คะแนนภาคเรียนที่2!Y33),IF(คะแนนภาคเรียนที่2!Y63="","",คะแนนภาคเรียนที่2!Y63))</f>
        <v/>
      </c>
      <c r="Y33" s="158" t="str">
        <f>IF($AB$2=1,IF(คะแนนภาคเรียนที่2!Z33="","",คะแนนภาคเรียนที่2!Z33),IF(คะแนนภาคเรียนที่2!Z63="","",คะแนนภาคเรียนที่2!Z63))</f>
        <v/>
      </c>
      <c r="Z33" s="161" t="str">
        <f>IF($AB$2=1,IF(คะแนนภาคเรียนที่2!AA33="","",คะแนนภาคเรียนที่2!AA33),IF(คะแนนภาคเรียนที่2!AA63="","",คะแนนภาคเรียนที่2!AA63))</f>
        <v/>
      </c>
      <c r="AA33" s="146"/>
      <c r="AB33" s="146"/>
      <c r="AC33" s="146"/>
    </row>
    <row r="34" spans="1:29" ht="20.45" customHeight="1" x14ac:dyDescent="0.3">
      <c r="A34" s="200">
        <f t="shared" si="1"/>
        <v>29</v>
      </c>
      <c r="B34" s="157" t="str">
        <f>IF($AB$2=1,IF(คะแนนภาคเรียนที่2!$C34="","",คะแนนภาคเรียนที่2!$C34),IF(คะแนนภาคเรียนที่2!$C64="","",คะแนนภาคเรียนที่2!$C64))</f>
        <v/>
      </c>
      <c r="C34" s="156" t="str">
        <f>IF($AB$2=1,IF(คะแนนภาคเรียนที่2!D34="","",คะแนนภาคเรียนที่2!D34),IF(คะแนนภาคเรียนที่2!D64="","",คะแนนภาคเรียนที่2!D64))</f>
        <v/>
      </c>
      <c r="D34" s="156" t="str">
        <f>IF($AB$2=1,IF(คะแนนภาคเรียนที่2!E34="","",คะแนนภาคเรียนที่2!E34),IF(คะแนนภาคเรียนที่2!E64="","",คะแนนภาคเรียนที่2!E64))</f>
        <v/>
      </c>
      <c r="E34" s="156" t="str">
        <f>IF($AB$2=1,IF(คะแนนภาคเรียนที่2!F34="","",คะแนนภาคเรียนที่2!F34),IF(คะแนนภาคเรียนที่2!F64="","",คะแนนภาคเรียนที่2!F64))</f>
        <v/>
      </c>
      <c r="F34" s="156" t="str">
        <f>IF($AB$2=1,IF(คะแนนภาคเรียนที่2!G34="","",คะแนนภาคเรียนที่2!G34),IF(คะแนนภาคเรียนที่2!G64="","",คะแนนภาคเรียนที่2!G64))</f>
        <v/>
      </c>
      <c r="G34" s="156" t="str">
        <f>IF($AB$2=1,IF(คะแนนภาคเรียนที่2!H34="","",คะแนนภาคเรียนที่2!H34),IF(คะแนนภาคเรียนที่2!H64="","",คะแนนภาคเรียนที่2!H64))</f>
        <v/>
      </c>
      <c r="H34" s="156" t="str">
        <f>IF($AB$2=1,IF(คะแนนภาคเรียนที่2!I34="","",คะแนนภาคเรียนที่2!I34),IF(คะแนนภาคเรียนที่2!I64="","",คะแนนภาคเรียนที่2!I64))</f>
        <v/>
      </c>
      <c r="I34" s="156" t="str">
        <f>IF($AB$2=1,IF(คะแนนภาคเรียนที่2!J34="","",คะแนนภาคเรียนที่2!J34),IF(คะแนนภาคเรียนที่2!J64="","",คะแนนภาคเรียนที่2!J64))</f>
        <v/>
      </c>
      <c r="J34" s="156" t="str">
        <f>IF($AB$2=1,IF(คะแนนภาคเรียนที่2!K34="","",คะแนนภาคเรียนที่2!K34),IF(คะแนนภาคเรียนที่2!K64="","",คะแนนภาคเรียนที่2!K64))</f>
        <v/>
      </c>
      <c r="K34" s="156" t="str">
        <f>IF($AB$2=1,IF(คะแนนภาคเรียนที่2!L34="","",คะแนนภาคเรียนที่2!L34),IF(คะแนนภาคเรียนที่2!L64="","",คะแนนภาคเรียนที่2!L64))</f>
        <v/>
      </c>
      <c r="L34" s="156" t="str">
        <f>IF($AB$2=1,IF(คะแนนภาคเรียนที่2!M34="","",คะแนนภาคเรียนที่2!M34),IF(คะแนนภาคเรียนที่2!M64="","",คะแนนภาคเรียนที่2!M64))</f>
        <v/>
      </c>
      <c r="M34" s="156" t="str">
        <f>IF($AB$2=1,IF(คะแนนภาคเรียนที่2!N34="","",คะแนนภาคเรียนที่2!N34),IF(คะแนนภาคเรียนที่2!N64="","",คะแนนภาคเรียนที่2!N64))</f>
        <v/>
      </c>
      <c r="N34" s="156" t="str">
        <f>IF($AB$2=1,IF(คะแนนภาคเรียนที่2!O34="","",คะแนนภาคเรียนที่2!O34),IF(คะแนนภาคเรียนที่2!O64="","",คะแนนภาคเรียนที่2!O64))</f>
        <v/>
      </c>
      <c r="O34" s="156" t="str">
        <f>IF($AB$2=1,IF(คะแนนภาคเรียนที่2!P34="","",คะแนนภาคเรียนที่2!P34),IF(คะแนนภาคเรียนที่2!P64="","",คะแนนภาคเรียนที่2!P64))</f>
        <v/>
      </c>
      <c r="P34" s="156" t="str">
        <f>IF($AB$2=1,IF(คะแนนภาคเรียนที่2!Q34="","",คะแนนภาคเรียนที่2!Q34),IF(คะแนนภาคเรียนที่2!Q64="","",คะแนนภาคเรียนที่2!Q64))</f>
        <v/>
      </c>
      <c r="Q34" s="156" t="str">
        <f>IF($AB$2=1,IF(คะแนนภาคเรียนที่2!R34="","",คะแนนภาคเรียนที่2!R34),IF(คะแนนภาคเรียนที่2!R64="","",คะแนนภาคเรียนที่2!R64))</f>
        <v/>
      </c>
      <c r="R34" s="156" t="str">
        <f>IF($AB$2=1,IF(คะแนนภาคเรียนที่2!S34="","",คะแนนภาคเรียนที่2!S34),IF(คะแนนภาคเรียนที่2!S64="","",คะแนนภาคเรียนที่2!S64))</f>
        <v/>
      </c>
      <c r="S34" s="156" t="str">
        <f>IF($AB$2=1,IF(คะแนนภาคเรียนที่2!T34="","",คะแนนภาคเรียนที่2!T34),IF(คะแนนภาคเรียนที่2!T64="","",คะแนนภาคเรียนที่2!T64))</f>
        <v/>
      </c>
      <c r="T34" s="156" t="str">
        <f>IF($AB$2=1,IF(คะแนนภาคเรียนที่2!U34="","",คะแนนภาคเรียนที่2!U34),IF(คะแนนภาคเรียนที่2!U64="","",คะแนนภาคเรียนที่2!U64))</f>
        <v/>
      </c>
      <c r="U34" s="156" t="str">
        <f>IF($AB$2=1,IF(คะแนนภาคเรียนที่2!V34="","",คะแนนภาคเรียนที่2!V34),IF(คะแนนภาคเรียนที่2!V64="","",คะแนนภาคเรียนที่2!V64))</f>
        <v/>
      </c>
      <c r="V34" s="156" t="str">
        <f>IF($AB$2=1,IF(คะแนนภาคเรียนที่2!W34="","",คะแนนภาคเรียนที่2!W34),IF(คะแนนภาคเรียนที่2!W64="","",คะแนนภาคเรียนที่2!W64))</f>
        <v/>
      </c>
      <c r="W34" s="158" t="str">
        <f>IF($AB$2=1,IF(คะแนนภาคเรียนที่2!X34="","",คะแนนภาคเรียนที่2!X34),IF(คะแนนภาคเรียนที่2!X64="","",คะแนนภาคเรียนที่2!X64))</f>
        <v/>
      </c>
      <c r="X34" s="158" t="str">
        <f>IF($AB$2=1,IF(คะแนนภาคเรียนที่2!Y34="","",คะแนนภาคเรียนที่2!Y34),IF(คะแนนภาคเรียนที่2!Y64="","",คะแนนภาคเรียนที่2!Y64))</f>
        <v/>
      </c>
      <c r="Y34" s="158" t="str">
        <f>IF($AB$2=1,IF(คะแนนภาคเรียนที่2!Z34="","",คะแนนภาคเรียนที่2!Z34),IF(คะแนนภาคเรียนที่2!Z64="","",คะแนนภาคเรียนที่2!Z64))</f>
        <v/>
      </c>
      <c r="Z34" s="161" t="str">
        <f>IF($AB$2=1,IF(คะแนนภาคเรียนที่2!AA34="","",คะแนนภาคเรียนที่2!AA34),IF(คะแนนภาคเรียนที่2!AA64="","",คะแนนภาคเรียนที่2!AA64))</f>
        <v/>
      </c>
      <c r="AA34" s="146"/>
      <c r="AB34" s="146"/>
      <c r="AC34" s="146"/>
    </row>
    <row r="35" spans="1:29" ht="20.45" customHeight="1" x14ac:dyDescent="0.3">
      <c r="A35" s="200">
        <f t="shared" si="1"/>
        <v>30</v>
      </c>
      <c r="B35" s="157" t="str">
        <f>IF($AB$2=1,IF(คะแนนภาคเรียนที่2!$C35="","",คะแนนภาคเรียนที่2!$C35),IF(คะแนนภาคเรียนที่2!$C65="","",คะแนนภาคเรียนที่2!$C65))</f>
        <v/>
      </c>
      <c r="C35" s="156" t="str">
        <f>IF($AB$2=1,IF(คะแนนภาคเรียนที่2!D35="","",คะแนนภาคเรียนที่2!D35),IF(คะแนนภาคเรียนที่2!D65="","",คะแนนภาคเรียนที่2!D65))</f>
        <v/>
      </c>
      <c r="D35" s="156" t="str">
        <f>IF($AB$2=1,IF(คะแนนภาคเรียนที่2!E35="","",คะแนนภาคเรียนที่2!E35),IF(คะแนนภาคเรียนที่2!E65="","",คะแนนภาคเรียนที่2!E65))</f>
        <v/>
      </c>
      <c r="E35" s="156" t="str">
        <f>IF($AB$2=1,IF(คะแนนภาคเรียนที่2!F35="","",คะแนนภาคเรียนที่2!F35),IF(คะแนนภาคเรียนที่2!F65="","",คะแนนภาคเรียนที่2!F65))</f>
        <v/>
      </c>
      <c r="F35" s="156" t="str">
        <f>IF($AB$2=1,IF(คะแนนภาคเรียนที่2!G35="","",คะแนนภาคเรียนที่2!G35),IF(คะแนนภาคเรียนที่2!G65="","",คะแนนภาคเรียนที่2!G65))</f>
        <v/>
      </c>
      <c r="G35" s="156" t="str">
        <f>IF($AB$2=1,IF(คะแนนภาคเรียนที่2!H35="","",คะแนนภาคเรียนที่2!H35),IF(คะแนนภาคเรียนที่2!H65="","",คะแนนภาคเรียนที่2!H65))</f>
        <v/>
      </c>
      <c r="H35" s="156" t="str">
        <f>IF($AB$2=1,IF(คะแนนภาคเรียนที่2!I35="","",คะแนนภาคเรียนที่2!I35),IF(คะแนนภาคเรียนที่2!I65="","",คะแนนภาคเรียนที่2!I65))</f>
        <v/>
      </c>
      <c r="I35" s="156" t="str">
        <f>IF($AB$2=1,IF(คะแนนภาคเรียนที่2!J35="","",คะแนนภาคเรียนที่2!J35),IF(คะแนนภาคเรียนที่2!J65="","",คะแนนภาคเรียนที่2!J65))</f>
        <v/>
      </c>
      <c r="J35" s="156" t="str">
        <f>IF($AB$2=1,IF(คะแนนภาคเรียนที่2!K35="","",คะแนนภาคเรียนที่2!K35),IF(คะแนนภาคเรียนที่2!K65="","",คะแนนภาคเรียนที่2!K65))</f>
        <v/>
      </c>
      <c r="K35" s="156" t="str">
        <f>IF($AB$2=1,IF(คะแนนภาคเรียนที่2!L35="","",คะแนนภาคเรียนที่2!L35),IF(คะแนนภาคเรียนที่2!L65="","",คะแนนภาคเรียนที่2!L65))</f>
        <v/>
      </c>
      <c r="L35" s="156" t="str">
        <f>IF($AB$2=1,IF(คะแนนภาคเรียนที่2!M35="","",คะแนนภาคเรียนที่2!M35),IF(คะแนนภาคเรียนที่2!M65="","",คะแนนภาคเรียนที่2!M65))</f>
        <v/>
      </c>
      <c r="M35" s="156" t="str">
        <f>IF($AB$2=1,IF(คะแนนภาคเรียนที่2!N35="","",คะแนนภาคเรียนที่2!N35),IF(คะแนนภาคเรียนที่2!N65="","",คะแนนภาคเรียนที่2!N65))</f>
        <v/>
      </c>
      <c r="N35" s="156" t="str">
        <f>IF($AB$2=1,IF(คะแนนภาคเรียนที่2!O35="","",คะแนนภาคเรียนที่2!O35),IF(คะแนนภาคเรียนที่2!O65="","",คะแนนภาคเรียนที่2!O65))</f>
        <v/>
      </c>
      <c r="O35" s="156" t="str">
        <f>IF($AB$2=1,IF(คะแนนภาคเรียนที่2!P35="","",คะแนนภาคเรียนที่2!P35),IF(คะแนนภาคเรียนที่2!P65="","",คะแนนภาคเรียนที่2!P65))</f>
        <v/>
      </c>
      <c r="P35" s="156" t="str">
        <f>IF($AB$2=1,IF(คะแนนภาคเรียนที่2!Q35="","",คะแนนภาคเรียนที่2!Q35),IF(คะแนนภาคเรียนที่2!Q65="","",คะแนนภาคเรียนที่2!Q65))</f>
        <v/>
      </c>
      <c r="Q35" s="156" t="str">
        <f>IF($AB$2=1,IF(คะแนนภาคเรียนที่2!R35="","",คะแนนภาคเรียนที่2!R35),IF(คะแนนภาคเรียนที่2!R65="","",คะแนนภาคเรียนที่2!R65))</f>
        <v/>
      </c>
      <c r="R35" s="156" t="str">
        <f>IF($AB$2=1,IF(คะแนนภาคเรียนที่2!S35="","",คะแนนภาคเรียนที่2!S35),IF(คะแนนภาคเรียนที่2!S65="","",คะแนนภาคเรียนที่2!S65))</f>
        <v/>
      </c>
      <c r="S35" s="156" t="str">
        <f>IF($AB$2=1,IF(คะแนนภาคเรียนที่2!T35="","",คะแนนภาคเรียนที่2!T35),IF(คะแนนภาคเรียนที่2!T65="","",คะแนนภาคเรียนที่2!T65))</f>
        <v/>
      </c>
      <c r="T35" s="156" t="str">
        <f>IF($AB$2=1,IF(คะแนนภาคเรียนที่2!U35="","",คะแนนภาคเรียนที่2!U35),IF(คะแนนภาคเรียนที่2!U65="","",คะแนนภาคเรียนที่2!U65))</f>
        <v/>
      </c>
      <c r="U35" s="156" t="str">
        <f>IF($AB$2=1,IF(คะแนนภาคเรียนที่2!V35="","",คะแนนภาคเรียนที่2!V35),IF(คะแนนภาคเรียนที่2!V65="","",คะแนนภาคเรียนที่2!V65))</f>
        <v/>
      </c>
      <c r="V35" s="156" t="str">
        <f>IF($AB$2=1,IF(คะแนนภาคเรียนที่2!W35="","",คะแนนภาคเรียนที่2!W35),IF(คะแนนภาคเรียนที่2!W65="","",คะแนนภาคเรียนที่2!W65))</f>
        <v/>
      </c>
      <c r="W35" s="158" t="str">
        <f>IF($AB$2=1,IF(คะแนนภาคเรียนที่2!X35="","",คะแนนภาคเรียนที่2!X35),IF(คะแนนภาคเรียนที่2!X65="","",คะแนนภาคเรียนที่2!X65))</f>
        <v/>
      </c>
      <c r="X35" s="158" t="str">
        <f>IF($AB$2=1,IF(คะแนนภาคเรียนที่2!Y35="","",คะแนนภาคเรียนที่2!Y35),IF(คะแนนภาคเรียนที่2!Y65="","",คะแนนภาคเรียนที่2!Y65))</f>
        <v/>
      </c>
      <c r="Y35" s="158" t="str">
        <f>IF($AB$2=1,IF(คะแนนภาคเรียนที่2!Z35="","",คะแนนภาคเรียนที่2!Z35),IF(คะแนนภาคเรียนที่2!Z65="","",คะแนนภาคเรียนที่2!Z65))</f>
        <v/>
      </c>
      <c r="Z35" s="161" t="str">
        <f>IF($AB$2=1,IF(คะแนนภาคเรียนที่2!AA35="","",คะแนนภาคเรียนที่2!AA35),IF(คะแนนภาคเรียนที่2!AA65="","",คะแนนภาคเรียนที่2!AA65))</f>
        <v/>
      </c>
      <c r="AA35" s="146"/>
      <c r="AB35" s="146"/>
      <c r="AC35" s="146"/>
    </row>
  </sheetData>
  <sheetProtection algorithmName="SHA-512" hashValue="/vOdoC0H1aGpRwK/a1qG9ol1mqmP34kHt+yGnPI9JMFBVZPblOio7FKlPD2MvZueoV+M2pjjX6GaOcLdxGsdUw==" saltValue="rJrum5HlnNYdIXz+wEglpQ==" spinCount="100000" sheet="1" objects="1" scenarios="1"/>
  <protectedRanges>
    <protectedRange sqref="AB1:AB2" name="ช่วง1"/>
  </protectedRanges>
  <mergeCells count="10">
    <mergeCell ref="C1:O1"/>
    <mergeCell ref="P1:Z1"/>
    <mergeCell ref="A2:A5"/>
    <mergeCell ref="B2:B5"/>
    <mergeCell ref="C2:O2"/>
    <mergeCell ref="P2:V2"/>
    <mergeCell ref="W2:W4"/>
    <mergeCell ref="X2:X4"/>
    <mergeCell ref="Y2:Y4"/>
    <mergeCell ref="Z2:Z5"/>
  </mergeCells>
  <dataValidations count="1">
    <dataValidation type="whole" allowBlank="1" showInputMessage="1" showErrorMessage="1" sqref="C5:V5" xr:uid="{CB4398FD-FA59-449F-B7C5-EFD5C99F0E79}">
      <formula1>1</formula1>
      <formula2>1000000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A52BFE3-160F-46C2-B90E-04AB3DC067D2}">
          <x14:formula1>
            <xm:f>รายการ!$M$2:$M$3</xm:f>
          </x14:formula1>
          <xm:sqref>AB2</xm:sqref>
        </x14:dataValidation>
        <x14:dataValidation type="list" allowBlank="1" showInputMessage="1" showErrorMessage="1" xr:uid="{58FCFC4A-5560-46B1-9937-545D0E1E40BB}">
          <x14:formula1>
            <xm:f>รายการ!$K$2:$K$36</xm:f>
          </x14:formula1>
          <xm:sqref>AB1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32E0E-373D-4CF6-B840-A4F664312B1B}">
  <dimension ref="A1:Q35"/>
  <sheetViews>
    <sheetView workbookViewId="0">
      <selection activeCell="J11" sqref="J11"/>
    </sheetView>
  </sheetViews>
  <sheetFormatPr defaultColWidth="5.625" defaultRowHeight="18.75" x14ac:dyDescent="0.3"/>
  <cols>
    <col min="1" max="1" width="3.625" style="1" customWidth="1"/>
    <col min="2" max="2" width="22" style="1" customWidth="1"/>
    <col min="3" max="14" width="4.625" style="1" customWidth="1"/>
    <col min="15" max="15" width="8.625" style="1" customWidth="1"/>
    <col min="16" max="16" width="23.75" style="1" customWidth="1"/>
    <col min="17" max="17" width="9.75" style="1" customWidth="1"/>
    <col min="18" max="16384" width="5.625" style="1"/>
  </cols>
  <sheetData>
    <row r="1" spans="1:17" ht="21.75" customHeight="1" x14ac:dyDescent="0.3">
      <c r="A1" s="469" t="s">
        <v>40</v>
      </c>
      <c r="B1" s="474" t="s">
        <v>62</v>
      </c>
      <c r="C1" s="477" t="s">
        <v>160</v>
      </c>
      <c r="D1" s="478"/>
      <c r="E1" s="478"/>
      <c r="F1" s="479"/>
      <c r="G1" s="477" t="s">
        <v>161</v>
      </c>
      <c r="H1" s="478"/>
      <c r="I1" s="478"/>
      <c r="J1" s="479"/>
      <c r="K1" s="473" t="s">
        <v>162</v>
      </c>
      <c r="L1" s="473" t="s">
        <v>163</v>
      </c>
      <c r="M1" s="472" t="s">
        <v>115</v>
      </c>
      <c r="N1" s="472"/>
      <c r="O1" s="210" t="s">
        <v>239</v>
      </c>
      <c r="P1" s="204" t="s">
        <v>243</v>
      </c>
      <c r="Q1" s="211" t="str">
        <f>_xlfn.IFNA(IF(VLOOKUP(P1,รายการ!$K$1:$L$36,2,FALSE)="","",HYPERLINK("#" &amp; VLOOKUP(P1,รายการ!$K$1:$L$36,2,FALSE)  &amp; "","คลิก")),"")</f>
        <v>คลิก</v>
      </c>
    </row>
    <row r="2" spans="1:17" ht="28.5" customHeight="1" x14ac:dyDescent="0.3">
      <c r="A2" s="469"/>
      <c r="B2" s="475"/>
      <c r="C2" s="480" t="s">
        <v>156</v>
      </c>
      <c r="D2" s="480" t="s">
        <v>157</v>
      </c>
      <c r="E2" s="480" t="s">
        <v>158</v>
      </c>
      <c r="F2" s="471" t="s">
        <v>159</v>
      </c>
      <c r="G2" s="480" t="s">
        <v>156</v>
      </c>
      <c r="H2" s="480" t="s">
        <v>157</v>
      </c>
      <c r="I2" s="480" t="s">
        <v>158</v>
      </c>
      <c r="J2" s="471" t="s">
        <v>159</v>
      </c>
      <c r="K2" s="473"/>
      <c r="L2" s="473"/>
      <c r="M2" s="472"/>
      <c r="N2" s="472"/>
      <c r="O2" s="206" t="s">
        <v>320</v>
      </c>
      <c r="P2" s="205">
        <v>1</v>
      </c>
      <c r="Q2" s="207"/>
    </row>
    <row r="3" spans="1:17" x14ac:dyDescent="0.3">
      <c r="A3" s="469"/>
      <c r="B3" s="475"/>
      <c r="C3" s="480"/>
      <c r="D3" s="480"/>
      <c r="E3" s="480"/>
      <c r="F3" s="471"/>
      <c r="G3" s="480"/>
      <c r="H3" s="480"/>
      <c r="I3" s="480"/>
      <c r="J3" s="471"/>
      <c r="K3" s="473"/>
      <c r="L3" s="473"/>
      <c r="M3" s="472"/>
      <c r="N3" s="472"/>
      <c r="O3" s="23"/>
      <c r="P3" s="23"/>
      <c r="Q3" s="23"/>
    </row>
    <row r="4" spans="1:17" x14ac:dyDescent="0.3">
      <c r="A4" s="469"/>
      <c r="B4" s="475"/>
      <c r="C4" s="480"/>
      <c r="D4" s="480"/>
      <c r="E4" s="480"/>
      <c r="F4" s="471"/>
      <c r="G4" s="480"/>
      <c r="H4" s="480"/>
      <c r="I4" s="480"/>
      <c r="J4" s="471"/>
      <c r="K4" s="473"/>
      <c r="L4" s="473"/>
      <c r="M4" s="472"/>
      <c r="N4" s="472"/>
      <c r="O4" s="23"/>
      <c r="P4" s="23"/>
      <c r="Q4" s="23"/>
    </row>
    <row r="5" spans="1:17" x14ac:dyDescent="0.3">
      <c r="A5" s="469"/>
      <c r="B5" s="476"/>
      <c r="C5" s="155">
        <f>IF(ตั้งค่าปพ5!$I$16="","",ตั้งค่าปพ5!$I$16)</f>
        <v>70</v>
      </c>
      <c r="D5" s="155">
        <f>IF(ตั้งค่าปพ5!$I$17="","",ตั้งค่าปพ5!$I$17)</f>
        <v>30</v>
      </c>
      <c r="E5" s="155">
        <f>SUM(C5:D5)</f>
        <v>100</v>
      </c>
      <c r="F5" s="471"/>
      <c r="G5" s="155">
        <f>IF(ตั้งค่าปพ5!$I$16="","",ตั้งค่าปพ5!$I$16)</f>
        <v>70</v>
      </c>
      <c r="H5" s="155">
        <f>IF(ตั้งค่าปพ5!$I$17="","",ตั้งค่าปพ5!$I$17)</f>
        <v>30</v>
      </c>
      <c r="I5" s="155">
        <f>SUM(G5:H5)</f>
        <v>100</v>
      </c>
      <c r="J5" s="471"/>
      <c r="K5" s="473"/>
      <c r="L5" s="473"/>
      <c r="M5" s="159" t="s">
        <v>120</v>
      </c>
      <c r="N5" s="159" t="s">
        <v>121</v>
      </c>
      <c r="O5" s="167"/>
      <c r="P5" s="167"/>
      <c r="Q5" s="23"/>
    </row>
    <row r="6" spans="1:17" ht="20.100000000000001" customHeight="1" x14ac:dyDescent="0.3">
      <c r="A6" s="57">
        <f>IF(P2="","",IF(P2=1,1,31))</f>
        <v>1</v>
      </c>
      <c r="B6" s="149" t="str">
        <f>IF($P$2=1,IF(สรุปคะแนนตลอดปีกศ!C6="","",สรุปคะแนนตลอดปีกศ!C6),IF(สรุปคะแนนตลอดปีกศ!C36="","",สรุปคะแนนตลอดปีกศ!C36))</f>
        <v>เด็กชายทดสอบ  ทดสอบ</v>
      </c>
      <c r="C6" s="163">
        <f>IF($P$2=1,IF(สรุปคะแนนตลอดปีกศ!D6="","",สรุปคะแนนตลอดปีกศ!D6),IF(สรุปคะแนนตลอดปีกศ!D36="","",สรุปคะแนนตลอดปีกศ!D36))</f>
        <v>61.197604790419163</v>
      </c>
      <c r="D6" s="163">
        <f>IF($P$2=1,IF(สรุปคะแนนตลอดปีกศ!E6="","",สรุปคะแนนตลอดปีกศ!E6),IF(สรุปคะแนนตลอดปีกศ!E36="","",สรุปคะแนนตลอดปีกศ!E36))</f>
        <v>14.5</v>
      </c>
      <c r="E6" s="163">
        <f>IF($P$2=1,IF(สรุปคะแนนตลอดปีกศ!F6="","",สรุปคะแนนตลอดปีกศ!F6),IF(สรุปคะแนนตลอดปีกศ!F36="","",สรุปคะแนนตลอดปีกศ!F36))</f>
        <v>75.697604790419163</v>
      </c>
      <c r="F6" s="161">
        <f>IF($P$2=1,IF(สรุปคะแนนตลอดปีกศ!G6="","",สรุปคะแนนตลอดปีกศ!G6),IF(สรุปคะแนนตลอดปีกศ!G36="","",สรุปคะแนนตลอดปีกศ!G36))</f>
        <v>3.5</v>
      </c>
      <c r="G6" s="163">
        <f>IF($P$2=1,IF(สรุปคะแนนตลอดปีกศ!H6="","",สรุปคะแนนตลอดปีกศ!H6),IF(สรุปคะแนนตลอดปีกศ!H36="","",สรุปคะแนนตลอดปีกศ!H36))</f>
        <v>61.197604790419163</v>
      </c>
      <c r="H6" s="163">
        <f>IF($P$2=1,IF(สรุปคะแนนตลอดปีกศ!I6="","",สรุปคะแนนตลอดปีกศ!I6),IF(สรุปคะแนนตลอดปีกศ!I36="","",สรุปคะแนนตลอดปีกศ!I36))</f>
        <v>13</v>
      </c>
      <c r="I6" s="163">
        <f>IF($P$2=1,IF(สรุปคะแนนตลอดปีกศ!J6="","",สรุปคะแนนตลอดปีกศ!J6),IF(สรุปคะแนนตลอดปีกศ!J36="","",สรุปคะแนนตลอดปีกศ!J36))</f>
        <v>74.197604790419163</v>
      </c>
      <c r="J6" s="161">
        <f>IF($P$2=1,IF(สรุปคะแนนตลอดปีกศ!K6="","",สรุปคะแนนตลอดปีกศ!K6),IF(สรุปคะแนนตลอดปีกศ!K36="","",สรุปคะแนนตลอดปีกศ!K36))</f>
        <v>3</v>
      </c>
      <c r="K6" s="163">
        <f>IF($P$2=1,IF(สรุปคะแนนตลอดปีกศ!L6="","",สรุปคะแนนตลอดปีกศ!L6),IF(สรุปคะแนนตลอดปีกศ!L36="","",สรุปคะแนนตลอดปีกศ!L36))</f>
        <v>74.947604790419163</v>
      </c>
      <c r="L6" s="161">
        <f>IF($P$2=1,IF(สรุปคะแนนตลอดปีกศ!M6="","",สรุปคะแนนตลอดปีกศ!M6),IF(สรุปคะแนนตลอดปีกศ!M36="","",สรุปคะแนนตลอดปีกศ!M36))</f>
        <v>3</v>
      </c>
      <c r="M6" s="164" t="str">
        <f>IF($P$2=1,IF($L6="","",IF($L6="ย้ายออก","",IF($L6&gt;=1,"P",""))),IF($L36="","",IF($L36="ย้ายออก","",IF($L36&gt;=1,"P",""))))</f>
        <v>P</v>
      </c>
      <c r="N6" s="164" t="str">
        <f>IF($P$2=1,IF($L6="","",IF($L6="ย้ายออก","",IF($L6&lt;1,"P",""))),IF($L36="","",IF($L36="ย้ายออก","",IF($L36&lt;1,"P",""))))</f>
        <v/>
      </c>
      <c r="O6" s="168"/>
      <c r="P6" s="167"/>
      <c r="Q6" s="23"/>
    </row>
    <row r="7" spans="1:17" ht="20.100000000000001" customHeight="1" x14ac:dyDescent="0.3">
      <c r="A7" s="57">
        <f>A6+1</f>
        <v>2</v>
      </c>
      <c r="B7" s="149" t="str">
        <f>IF($P$2=1,IF(สรุปคะแนนตลอดปีกศ!C7="","",สรุปคะแนนตลอดปีกศ!C7),IF(สรุปคะแนนตลอดปีกศ!C37="","",สรุปคะแนนตลอดปีกศ!C37))</f>
        <v>เด็กชายทดสอบ  ทดสอบ</v>
      </c>
      <c r="C7" s="163">
        <f>IF($P$2=1,IF(สรุปคะแนนตลอดปีกศ!D7="","",สรุปคะแนนตลอดปีกศ!D7),IF(สรุปคะแนนตลอดปีกศ!D37="","",สรุปคะแนนตลอดปีกศ!D37))</f>
        <v>45.269461077844312</v>
      </c>
      <c r="D7" s="163">
        <f>IF($P$2=1,IF(สรุปคะแนนตลอดปีกศ!E7="","",สรุปคะแนนตลอดปีกศ!E7),IF(สรุปคะแนนตลอดปีกศ!E37="","",สรุปคะแนนตลอดปีกศ!E37))</f>
        <v>13</v>
      </c>
      <c r="E7" s="163">
        <f>IF($P$2=1,IF(สรุปคะแนนตลอดปีกศ!F7="","",สรุปคะแนนตลอดปีกศ!F7),IF(สรุปคะแนนตลอดปีกศ!F37="","",สรุปคะแนนตลอดปีกศ!F37))</f>
        <v>58.269461077844312</v>
      </c>
      <c r="F7" s="161">
        <f>IF($P$2=1,IF(สรุปคะแนนตลอดปีกศ!G7="","",สรุปคะแนนตลอดปีกศ!G7),IF(สรุปคะแนนตลอดปีกศ!G37="","",สรุปคะแนนตลอดปีกศ!G37))</f>
        <v>1.5</v>
      </c>
      <c r="G7" s="163">
        <f>IF($P$2=1,IF(สรุปคะแนนตลอดปีกศ!H7="","",สรุปคะแนนตลอดปีกศ!H7),IF(สรุปคะแนนตลอดปีกศ!H37="","",สรุปคะแนนตลอดปีกศ!H37))</f>
        <v>45.269461077844312</v>
      </c>
      <c r="H7" s="163">
        <f>IF($P$2=1,IF(สรุปคะแนนตลอดปีกศ!I7="","",สรุปคะแนนตลอดปีกศ!I7),IF(สรุปคะแนนตลอดปีกศ!I37="","",สรุปคะแนนตลอดปีกศ!I37))</f>
        <v>13</v>
      </c>
      <c r="I7" s="163">
        <f>IF($P$2=1,IF(สรุปคะแนนตลอดปีกศ!J7="","",สรุปคะแนนตลอดปีกศ!J7),IF(สรุปคะแนนตลอดปีกศ!J37="","",สรุปคะแนนตลอดปีกศ!J37))</f>
        <v>58.269461077844312</v>
      </c>
      <c r="J7" s="161">
        <f>IF($P$2=1,IF(สรุปคะแนนตลอดปีกศ!K7="","",สรุปคะแนนตลอดปีกศ!K7),IF(สรุปคะแนนตลอดปีกศ!K37="","",สรุปคะแนนตลอดปีกศ!K37))</f>
        <v>1.5</v>
      </c>
      <c r="K7" s="163" t="str">
        <f>IF($P$2=1,IF(สรุปคะแนนตลอดปีกศ!L7="","",สรุปคะแนนตลอดปีกศ!L7),IF(สรุปคะแนนตลอดปีกศ!L37="","",สรุปคะแนนตลอดปีกศ!L37))</f>
        <v>ย้ายออก</v>
      </c>
      <c r="L7" s="161" t="str">
        <f>IF($P$2=1,IF(สรุปคะแนนตลอดปีกศ!M7="","",สรุปคะแนนตลอดปีกศ!M7),IF(สรุปคะแนนตลอดปีกศ!M37="","",สรุปคะแนนตลอดปีกศ!M37))</f>
        <v>ย้ายออก</v>
      </c>
      <c r="M7" s="164" t="str">
        <f t="shared" ref="M7:M35" si="0">IF($P$2=1,IF($L7="","",IF($L7="ย้ายออก","",IF($L7&gt;=1,"P",""))),IF($L37="","",IF($L37="ย้ายออก","",IF($L37&gt;=1,"P",""))))</f>
        <v/>
      </c>
      <c r="N7" s="164" t="str">
        <f t="shared" ref="N7:N35" si="1">IF($P$2=1,IF($L7="","",IF($L7="ย้ายออก","",IF($L7&lt;1,"P",""))),IF($L37="","",IF($L37="ย้ายออก","",IF($L37&lt;1,"P",""))))</f>
        <v/>
      </c>
      <c r="O7" s="167"/>
      <c r="P7" s="167"/>
      <c r="Q7" s="23"/>
    </row>
    <row r="8" spans="1:17" ht="20.100000000000001" customHeight="1" x14ac:dyDescent="0.3">
      <c r="A8" s="200">
        <f t="shared" ref="A8:A35" si="2">A7+1</f>
        <v>3</v>
      </c>
      <c r="B8" s="149" t="str">
        <f>IF($P$2=1,IF(สรุปคะแนนตลอดปีกศ!C8="","",สรุปคะแนนตลอดปีกศ!C8),IF(สรุปคะแนนตลอดปีกศ!C38="","",สรุปคะแนนตลอดปีกศ!C38))</f>
        <v>เด็กหญิงทดสอบ  ทดสอบ</v>
      </c>
      <c r="C8" s="163">
        <f>IF($P$2=1,IF(สรุปคะแนนตลอดปีกศ!D8="","",สรุปคะแนนตลอดปีกศ!D8),IF(สรุปคะแนนตลอดปีกศ!D38="","",สรุปคะแนนตลอดปีกศ!D38))</f>
        <v>61.197604790419163</v>
      </c>
      <c r="D8" s="163">
        <f>IF($P$2=1,IF(สรุปคะแนนตลอดปีกศ!E8="","",สรุปคะแนนตลอดปีกศ!E8),IF(สรุปคะแนนตลอดปีกศ!E38="","",สรุปคะแนนตลอดปีกศ!E38))</f>
        <v>13</v>
      </c>
      <c r="E8" s="163">
        <f>IF($P$2=1,IF(สรุปคะแนนตลอดปีกศ!F8="","",สรุปคะแนนตลอดปีกศ!F8),IF(สรุปคะแนนตลอดปีกศ!F38="","",สรุปคะแนนตลอดปีกศ!F38))</f>
        <v>74.197604790419163</v>
      </c>
      <c r="F8" s="161">
        <f>IF($P$2=1,IF(สรุปคะแนนตลอดปีกศ!G8="","",สรุปคะแนนตลอดปีกศ!G8),IF(สรุปคะแนนตลอดปีกศ!G38="","",สรุปคะแนนตลอดปีกศ!G38))</f>
        <v>3</v>
      </c>
      <c r="G8" s="163">
        <f>IF($P$2=1,IF(สรุปคะแนนตลอดปีกศ!H8="","",สรุปคะแนนตลอดปีกศ!H8),IF(สรุปคะแนนตลอดปีกศ!H38="","",สรุปคะแนนตลอดปีกศ!H38))</f>
        <v>61.197604790419163</v>
      </c>
      <c r="H8" s="163">
        <f>IF($P$2=1,IF(สรุปคะแนนตลอดปีกศ!I8="","",สรุปคะแนนตลอดปีกศ!I8),IF(สรุปคะแนนตลอดปีกศ!I38="","",สรุปคะแนนตลอดปีกศ!I38))</f>
        <v>23</v>
      </c>
      <c r="I8" s="163">
        <f>IF($P$2=1,IF(สรุปคะแนนตลอดปีกศ!J8="","",สรุปคะแนนตลอดปีกศ!J8),IF(สรุปคะแนนตลอดปีกศ!J38="","",สรุปคะแนนตลอดปีกศ!J38))</f>
        <v>84.197604790419163</v>
      </c>
      <c r="J8" s="161">
        <f>IF($P$2=1,IF(สรุปคะแนนตลอดปีกศ!K8="","",สรุปคะแนนตลอดปีกศ!K8),IF(สรุปคะแนนตลอดปีกศ!K38="","",สรุปคะแนนตลอดปีกศ!K38))</f>
        <v>4</v>
      </c>
      <c r="K8" s="163">
        <f>IF($P$2=1,IF(สรุปคะแนนตลอดปีกศ!L8="","",สรุปคะแนนตลอดปีกศ!L8),IF(สรุปคะแนนตลอดปีกศ!L38="","",สรุปคะแนนตลอดปีกศ!L38))</f>
        <v>79.197604790419163</v>
      </c>
      <c r="L8" s="161">
        <f>IF($P$2=1,IF(สรุปคะแนนตลอดปีกศ!M8="","",สรุปคะแนนตลอดปีกศ!M8),IF(สรุปคะแนนตลอดปีกศ!M38="","",สรุปคะแนนตลอดปีกศ!M38))</f>
        <v>3.5</v>
      </c>
      <c r="M8" s="164" t="str">
        <f t="shared" si="0"/>
        <v>P</v>
      </c>
      <c r="N8" s="164" t="str">
        <f t="shared" si="1"/>
        <v/>
      </c>
      <c r="O8" s="167"/>
      <c r="P8" s="167"/>
      <c r="Q8" s="23"/>
    </row>
    <row r="9" spans="1:17" ht="20.100000000000001" customHeight="1" x14ac:dyDescent="0.3">
      <c r="A9" s="200">
        <f t="shared" si="2"/>
        <v>4</v>
      </c>
      <c r="B9" s="149" t="str">
        <f>IF($P$2=1,IF(สรุปคะแนนตลอดปีกศ!C9="","",สรุปคะแนนตลอดปีกศ!C9),IF(สรุปคะแนนตลอดปีกศ!C39="","",สรุปคะแนนตลอดปีกศ!C39))</f>
        <v>เด็กหญิงทดสอบ  ทดสอบ</v>
      </c>
      <c r="C9" s="163">
        <f>IF($P$2=1,IF(สรุปคะแนนตลอดปีกศ!D9="","",สรุปคะแนนตลอดปีกศ!D9),IF(สรุปคะแนนตลอดปีกศ!D39="","",สรุปคะแนนตลอดปีกศ!D39))</f>
        <v>55.32934131736527</v>
      </c>
      <c r="D9" s="163">
        <f>IF($P$2=1,IF(สรุปคะแนนตลอดปีกศ!E9="","",สรุปคะแนนตลอดปีกศ!E9),IF(สรุปคะแนนตลอดปีกศ!E39="","",สรุปคะแนนตลอดปีกศ!E39))</f>
        <v>25</v>
      </c>
      <c r="E9" s="163">
        <f>IF($P$2=1,IF(สรุปคะแนนตลอดปีกศ!F9="","",สรุปคะแนนตลอดปีกศ!F9),IF(สรุปคะแนนตลอดปีกศ!F39="","",สรุปคะแนนตลอดปีกศ!F39))</f>
        <v>80.329341317365277</v>
      </c>
      <c r="F9" s="161">
        <f>IF($P$2=1,IF(สรุปคะแนนตลอดปีกศ!G9="","",สรุปคะแนนตลอดปีกศ!G9),IF(สรุปคะแนนตลอดปีกศ!G39="","",สรุปคะแนนตลอดปีกศ!G39))</f>
        <v>4</v>
      </c>
      <c r="G9" s="163">
        <f>IF($P$2=1,IF(สรุปคะแนนตลอดปีกศ!H9="","",สรุปคะแนนตลอดปีกศ!H9),IF(สรุปคะแนนตลอดปีกศ!H39="","",สรุปคะแนนตลอดปีกศ!H39))</f>
        <v>62.455089820359284</v>
      </c>
      <c r="H9" s="163">
        <f>IF($P$2=1,IF(สรุปคะแนนตลอดปีกศ!I9="","",สรุปคะแนนตลอดปีกศ!I9),IF(สรุปคะแนนตลอดปีกศ!I39="","",สรุปคะแนนตลอดปีกศ!I39))</f>
        <v>25</v>
      </c>
      <c r="I9" s="163">
        <f>IF($P$2=1,IF(สรุปคะแนนตลอดปีกศ!J9="","",สรุปคะแนนตลอดปีกศ!J9),IF(สรุปคะแนนตลอดปีกศ!J39="","",สรุปคะแนนตลอดปีกศ!J39))</f>
        <v>87.455089820359291</v>
      </c>
      <c r="J9" s="161">
        <f>IF($P$2=1,IF(สรุปคะแนนตลอดปีกศ!K9="","",สรุปคะแนนตลอดปีกศ!K9),IF(สรุปคะแนนตลอดปีกศ!K39="","",สรุปคะแนนตลอดปีกศ!K39))</f>
        <v>4</v>
      </c>
      <c r="K9" s="163">
        <f>IF($P$2=1,IF(สรุปคะแนนตลอดปีกศ!L9="","",สรุปคะแนนตลอดปีกศ!L9),IF(สรุปคะแนนตลอดปีกศ!L39="","",สรุปคะแนนตลอดปีกศ!L39))</f>
        <v>83.892215568862284</v>
      </c>
      <c r="L9" s="161">
        <f>IF($P$2=1,IF(สรุปคะแนนตลอดปีกศ!M9="","",สรุปคะแนนตลอดปีกศ!M9),IF(สรุปคะแนนตลอดปีกศ!M39="","",สรุปคะแนนตลอดปีกศ!M39))</f>
        <v>4</v>
      </c>
      <c r="M9" s="164" t="str">
        <f t="shared" si="0"/>
        <v>P</v>
      </c>
      <c r="N9" s="164" t="str">
        <f t="shared" si="1"/>
        <v/>
      </c>
      <c r="O9" s="23"/>
      <c r="P9" s="23"/>
      <c r="Q9" s="23"/>
    </row>
    <row r="10" spans="1:17" ht="20.100000000000001" customHeight="1" x14ac:dyDescent="0.3">
      <c r="A10" s="200">
        <f t="shared" si="2"/>
        <v>5</v>
      </c>
      <c r="B10" s="149" t="str">
        <f>IF($P$2=1,IF(สรุปคะแนนตลอดปีกศ!C10="","",สรุปคะแนนตลอดปีกศ!C10),IF(สรุปคะแนนตลอดปีกศ!C40="","",สรุปคะแนนตลอดปีกศ!C40))</f>
        <v/>
      </c>
      <c r="C10" s="163" t="str">
        <f>IF($P$2=1,IF(สรุปคะแนนตลอดปีกศ!D10="","",สรุปคะแนนตลอดปีกศ!D10),IF(สรุปคะแนนตลอดปีกศ!D40="","",สรุปคะแนนตลอดปีกศ!D40))</f>
        <v/>
      </c>
      <c r="D10" s="163" t="str">
        <f>IF($P$2=1,IF(สรุปคะแนนตลอดปีกศ!E10="","",สรุปคะแนนตลอดปีกศ!E10),IF(สรุปคะแนนตลอดปีกศ!E40="","",สรุปคะแนนตลอดปีกศ!E40))</f>
        <v/>
      </c>
      <c r="E10" s="163" t="str">
        <f>IF($P$2=1,IF(สรุปคะแนนตลอดปีกศ!F10="","",สรุปคะแนนตลอดปีกศ!F10),IF(สรุปคะแนนตลอดปีกศ!F40="","",สรุปคะแนนตลอดปีกศ!F40))</f>
        <v/>
      </c>
      <c r="F10" s="161" t="str">
        <f>IF($P$2=1,IF(สรุปคะแนนตลอดปีกศ!G10="","",สรุปคะแนนตลอดปีกศ!G10),IF(สรุปคะแนนตลอดปีกศ!G40="","",สรุปคะแนนตลอดปีกศ!G40))</f>
        <v/>
      </c>
      <c r="G10" s="163" t="str">
        <f>IF($P$2=1,IF(สรุปคะแนนตลอดปีกศ!H10="","",สรุปคะแนนตลอดปีกศ!H10),IF(สรุปคะแนนตลอดปีกศ!H40="","",สรุปคะแนนตลอดปีกศ!H40))</f>
        <v/>
      </c>
      <c r="H10" s="163" t="str">
        <f>IF($P$2=1,IF(สรุปคะแนนตลอดปีกศ!I10="","",สรุปคะแนนตลอดปีกศ!I10),IF(สรุปคะแนนตลอดปีกศ!I40="","",สรุปคะแนนตลอดปีกศ!I40))</f>
        <v/>
      </c>
      <c r="I10" s="163" t="str">
        <f>IF($P$2=1,IF(สรุปคะแนนตลอดปีกศ!J10="","",สรุปคะแนนตลอดปีกศ!J10),IF(สรุปคะแนนตลอดปีกศ!J40="","",สรุปคะแนนตลอดปีกศ!J40))</f>
        <v/>
      </c>
      <c r="J10" s="161" t="str">
        <f>IF($P$2=1,IF(สรุปคะแนนตลอดปีกศ!K10="","",สรุปคะแนนตลอดปีกศ!K10),IF(สรุปคะแนนตลอดปีกศ!K40="","",สรุปคะแนนตลอดปีกศ!K40))</f>
        <v/>
      </c>
      <c r="K10" s="163" t="str">
        <f>IF($P$2=1,IF(สรุปคะแนนตลอดปีกศ!L10="","",สรุปคะแนนตลอดปีกศ!L10),IF(สรุปคะแนนตลอดปีกศ!L40="","",สรุปคะแนนตลอดปีกศ!L40))</f>
        <v/>
      </c>
      <c r="L10" s="161" t="str">
        <f>IF($P$2=1,IF(สรุปคะแนนตลอดปีกศ!M10="","",สรุปคะแนนตลอดปีกศ!M10),IF(สรุปคะแนนตลอดปีกศ!M40="","",สรุปคะแนนตลอดปีกศ!M40))</f>
        <v/>
      </c>
      <c r="M10" s="164" t="str">
        <f t="shared" si="0"/>
        <v/>
      </c>
      <c r="N10" s="164" t="str">
        <f t="shared" si="1"/>
        <v/>
      </c>
      <c r="O10" s="23"/>
      <c r="P10" s="23"/>
      <c r="Q10" s="23"/>
    </row>
    <row r="11" spans="1:17" ht="20.100000000000001" customHeight="1" x14ac:dyDescent="0.3">
      <c r="A11" s="200">
        <f t="shared" si="2"/>
        <v>6</v>
      </c>
      <c r="B11" s="149" t="str">
        <f>IF($P$2=1,IF(สรุปคะแนนตลอดปีกศ!C11="","",สรุปคะแนนตลอดปีกศ!C11),IF(สรุปคะแนนตลอดปีกศ!C41="","",สรุปคะแนนตลอดปีกศ!C41))</f>
        <v/>
      </c>
      <c r="C11" s="163" t="str">
        <f>IF($P$2=1,IF(สรุปคะแนนตลอดปีกศ!D11="","",สรุปคะแนนตลอดปีกศ!D11),IF(สรุปคะแนนตลอดปีกศ!D41="","",สรุปคะแนนตลอดปีกศ!D41))</f>
        <v/>
      </c>
      <c r="D11" s="163" t="str">
        <f>IF($P$2=1,IF(สรุปคะแนนตลอดปีกศ!E11="","",สรุปคะแนนตลอดปีกศ!E11),IF(สรุปคะแนนตลอดปีกศ!E41="","",สรุปคะแนนตลอดปีกศ!E41))</f>
        <v/>
      </c>
      <c r="E11" s="163" t="str">
        <f>IF($P$2=1,IF(สรุปคะแนนตลอดปีกศ!F11="","",สรุปคะแนนตลอดปีกศ!F11),IF(สรุปคะแนนตลอดปีกศ!F41="","",สรุปคะแนนตลอดปีกศ!F41))</f>
        <v/>
      </c>
      <c r="F11" s="161" t="str">
        <f>IF($P$2=1,IF(สรุปคะแนนตลอดปีกศ!G11="","",สรุปคะแนนตลอดปีกศ!G11),IF(สรุปคะแนนตลอดปีกศ!G41="","",สรุปคะแนนตลอดปีกศ!G41))</f>
        <v/>
      </c>
      <c r="G11" s="163" t="str">
        <f>IF($P$2=1,IF(สรุปคะแนนตลอดปีกศ!H11="","",สรุปคะแนนตลอดปีกศ!H11),IF(สรุปคะแนนตลอดปีกศ!H41="","",สรุปคะแนนตลอดปีกศ!H41))</f>
        <v/>
      </c>
      <c r="H11" s="163" t="str">
        <f>IF($P$2=1,IF(สรุปคะแนนตลอดปีกศ!I11="","",สรุปคะแนนตลอดปีกศ!I11),IF(สรุปคะแนนตลอดปีกศ!I41="","",สรุปคะแนนตลอดปีกศ!I41))</f>
        <v/>
      </c>
      <c r="I11" s="163" t="str">
        <f>IF($P$2=1,IF(สรุปคะแนนตลอดปีกศ!J11="","",สรุปคะแนนตลอดปีกศ!J11),IF(สรุปคะแนนตลอดปีกศ!J41="","",สรุปคะแนนตลอดปีกศ!J41))</f>
        <v/>
      </c>
      <c r="J11" s="161" t="str">
        <f>IF($P$2=1,IF(สรุปคะแนนตลอดปีกศ!K11="","",สรุปคะแนนตลอดปีกศ!K11),IF(สรุปคะแนนตลอดปีกศ!K41="","",สรุปคะแนนตลอดปีกศ!K41))</f>
        <v/>
      </c>
      <c r="K11" s="163" t="str">
        <f>IF($P$2=1,IF(สรุปคะแนนตลอดปีกศ!L11="","",สรุปคะแนนตลอดปีกศ!L11),IF(สรุปคะแนนตลอดปีกศ!L41="","",สรุปคะแนนตลอดปีกศ!L41))</f>
        <v/>
      </c>
      <c r="L11" s="161" t="str">
        <f>IF($P$2=1,IF(สรุปคะแนนตลอดปีกศ!M11="","",สรุปคะแนนตลอดปีกศ!M11),IF(สรุปคะแนนตลอดปีกศ!M41="","",สรุปคะแนนตลอดปีกศ!M41))</f>
        <v/>
      </c>
      <c r="M11" s="164" t="str">
        <f t="shared" si="0"/>
        <v/>
      </c>
      <c r="N11" s="164" t="str">
        <f t="shared" si="1"/>
        <v/>
      </c>
      <c r="O11" s="23"/>
      <c r="P11" s="23"/>
      <c r="Q11" s="23"/>
    </row>
    <row r="12" spans="1:17" ht="20.100000000000001" customHeight="1" x14ac:dyDescent="0.3">
      <c r="A12" s="200">
        <f t="shared" si="2"/>
        <v>7</v>
      </c>
      <c r="B12" s="149" t="str">
        <f>IF($P$2=1,IF(สรุปคะแนนตลอดปีกศ!C12="","",สรุปคะแนนตลอดปีกศ!C12),IF(สรุปคะแนนตลอดปีกศ!C42="","",สรุปคะแนนตลอดปีกศ!C42))</f>
        <v/>
      </c>
      <c r="C12" s="163" t="str">
        <f>IF($P$2=1,IF(สรุปคะแนนตลอดปีกศ!D12="","",สรุปคะแนนตลอดปีกศ!D12),IF(สรุปคะแนนตลอดปีกศ!D42="","",สรุปคะแนนตลอดปีกศ!D42))</f>
        <v/>
      </c>
      <c r="D12" s="163" t="str">
        <f>IF($P$2=1,IF(สรุปคะแนนตลอดปีกศ!E12="","",สรุปคะแนนตลอดปีกศ!E12),IF(สรุปคะแนนตลอดปีกศ!E42="","",สรุปคะแนนตลอดปีกศ!E42))</f>
        <v/>
      </c>
      <c r="E12" s="163" t="str">
        <f>IF($P$2=1,IF(สรุปคะแนนตลอดปีกศ!F12="","",สรุปคะแนนตลอดปีกศ!F12),IF(สรุปคะแนนตลอดปีกศ!F42="","",สรุปคะแนนตลอดปีกศ!F42))</f>
        <v/>
      </c>
      <c r="F12" s="161" t="str">
        <f>IF($P$2=1,IF(สรุปคะแนนตลอดปีกศ!G12="","",สรุปคะแนนตลอดปีกศ!G12),IF(สรุปคะแนนตลอดปีกศ!G42="","",สรุปคะแนนตลอดปีกศ!G42))</f>
        <v/>
      </c>
      <c r="G12" s="163" t="str">
        <f>IF($P$2=1,IF(สรุปคะแนนตลอดปีกศ!H12="","",สรุปคะแนนตลอดปีกศ!H12),IF(สรุปคะแนนตลอดปีกศ!H42="","",สรุปคะแนนตลอดปีกศ!H42))</f>
        <v/>
      </c>
      <c r="H12" s="163" t="str">
        <f>IF($P$2=1,IF(สรุปคะแนนตลอดปีกศ!I12="","",สรุปคะแนนตลอดปีกศ!I12),IF(สรุปคะแนนตลอดปีกศ!I42="","",สรุปคะแนนตลอดปีกศ!I42))</f>
        <v/>
      </c>
      <c r="I12" s="163" t="str">
        <f>IF($P$2=1,IF(สรุปคะแนนตลอดปีกศ!J12="","",สรุปคะแนนตลอดปีกศ!J12),IF(สรุปคะแนนตลอดปีกศ!J42="","",สรุปคะแนนตลอดปีกศ!J42))</f>
        <v/>
      </c>
      <c r="J12" s="161" t="str">
        <f>IF($P$2=1,IF(สรุปคะแนนตลอดปีกศ!K12="","",สรุปคะแนนตลอดปีกศ!K12),IF(สรุปคะแนนตลอดปีกศ!K42="","",สรุปคะแนนตลอดปีกศ!K42))</f>
        <v/>
      </c>
      <c r="K12" s="163" t="str">
        <f>IF($P$2=1,IF(สรุปคะแนนตลอดปีกศ!L12="","",สรุปคะแนนตลอดปีกศ!L12),IF(สรุปคะแนนตลอดปีกศ!L42="","",สรุปคะแนนตลอดปีกศ!L42))</f>
        <v/>
      </c>
      <c r="L12" s="161" t="str">
        <f>IF($P$2=1,IF(สรุปคะแนนตลอดปีกศ!M12="","",สรุปคะแนนตลอดปีกศ!M12),IF(สรุปคะแนนตลอดปีกศ!M42="","",สรุปคะแนนตลอดปีกศ!M42))</f>
        <v/>
      </c>
      <c r="M12" s="164" t="str">
        <f t="shared" si="0"/>
        <v/>
      </c>
      <c r="N12" s="164" t="str">
        <f t="shared" si="1"/>
        <v/>
      </c>
      <c r="O12" s="23"/>
      <c r="P12" s="23"/>
      <c r="Q12" s="23"/>
    </row>
    <row r="13" spans="1:17" ht="20.100000000000001" customHeight="1" x14ac:dyDescent="0.3">
      <c r="A13" s="200">
        <f t="shared" si="2"/>
        <v>8</v>
      </c>
      <c r="B13" s="149" t="str">
        <f>IF($P$2=1,IF(สรุปคะแนนตลอดปีกศ!C13="","",สรุปคะแนนตลอดปีกศ!C13),IF(สรุปคะแนนตลอดปีกศ!C43="","",สรุปคะแนนตลอดปีกศ!C43))</f>
        <v/>
      </c>
      <c r="C13" s="163" t="str">
        <f>IF($P$2=1,IF(สรุปคะแนนตลอดปีกศ!D13="","",สรุปคะแนนตลอดปีกศ!D13),IF(สรุปคะแนนตลอดปีกศ!D43="","",สรุปคะแนนตลอดปีกศ!D43))</f>
        <v/>
      </c>
      <c r="D13" s="163" t="str">
        <f>IF($P$2=1,IF(สรุปคะแนนตลอดปีกศ!E13="","",สรุปคะแนนตลอดปีกศ!E13),IF(สรุปคะแนนตลอดปีกศ!E43="","",สรุปคะแนนตลอดปีกศ!E43))</f>
        <v/>
      </c>
      <c r="E13" s="163" t="str">
        <f>IF($P$2=1,IF(สรุปคะแนนตลอดปีกศ!F13="","",สรุปคะแนนตลอดปีกศ!F13),IF(สรุปคะแนนตลอดปีกศ!F43="","",สรุปคะแนนตลอดปีกศ!F43))</f>
        <v/>
      </c>
      <c r="F13" s="161" t="str">
        <f>IF($P$2=1,IF(สรุปคะแนนตลอดปีกศ!G13="","",สรุปคะแนนตลอดปีกศ!G13),IF(สรุปคะแนนตลอดปีกศ!G43="","",สรุปคะแนนตลอดปีกศ!G43))</f>
        <v/>
      </c>
      <c r="G13" s="163" t="str">
        <f>IF($P$2=1,IF(สรุปคะแนนตลอดปีกศ!H13="","",สรุปคะแนนตลอดปีกศ!H13),IF(สรุปคะแนนตลอดปีกศ!H43="","",สรุปคะแนนตลอดปีกศ!H43))</f>
        <v/>
      </c>
      <c r="H13" s="163" t="str">
        <f>IF($P$2=1,IF(สรุปคะแนนตลอดปีกศ!I13="","",สรุปคะแนนตลอดปีกศ!I13),IF(สรุปคะแนนตลอดปีกศ!I43="","",สรุปคะแนนตลอดปีกศ!I43))</f>
        <v/>
      </c>
      <c r="I13" s="163" t="str">
        <f>IF($P$2=1,IF(สรุปคะแนนตลอดปีกศ!J13="","",สรุปคะแนนตลอดปีกศ!J13),IF(สรุปคะแนนตลอดปีกศ!J43="","",สรุปคะแนนตลอดปีกศ!J43))</f>
        <v/>
      </c>
      <c r="J13" s="161" t="str">
        <f>IF($P$2=1,IF(สรุปคะแนนตลอดปีกศ!K13="","",สรุปคะแนนตลอดปีกศ!K13),IF(สรุปคะแนนตลอดปีกศ!K43="","",สรุปคะแนนตลอดปีกศ!K43))</f>
        <v/>
      </c>
      <c r="K13" s="163" t="str">
        <f>IF($P$2=1,IF(สรุปคะแนนตลอดปีกศ!L13="","",สรุปคะแนนตลอดปีกศ!L13),IF(สรุปคะแนนตลอดปีกศ!L43="","",สรุปคะแนนตลอดปีกศ!L43))</f>
        <v/>
      </c>
      <c r="L13" s="161" t="str">
        <f>IF($P$2=1,IF(สรุปคะแนนตลอดปีกศ!M13="","",สรุปคะแนนตลอดปีกศ!M13),IF(สรุปคะแนนตลอดปีกศ!M43="","",สรุปคะแนนตลอดปีกศ!M43))</f>
        <v/>
      </c>
      <c r="M13" s="164" t="str">
        <f t="shared" si="0"/>
        <v/>
      </c>
      <c r="N13" s="164" t="str">
        <f t="shared" si="1"/>
        <v/>
      </c>
      <c r="O13" s="23"/>
      <c r="P13" s="23"/>
      <c r="Q13" s="23"/>
    </row>
    <row r="14" spans="1:17" ht="20.100000000000001" customHeight="1" x14ac:dyDescent="0.3">
      <c r="A14" s="200">
        <f t="shared" si="2"/>
        <v>9</v>
      </c>
      <c r="B14" s="149" t="str">
        <f>IF($P$2=1,IF(สรุปคะแนนตลอดปีกศ!C14="","",สรุปคะแนนตลอดปีกศ!C14),IF(สรุปคะแนนตลอดปีกศ!C44="","",สรุปคะแนนตลอดปีกศ!C44))</f>
        <v/>
      </c>
      <c r="C14" s="163" t="str">
        <f>IF($P$2=1,IF(สรุปคะแนนตลอดปีกศ!D14="","",สรุปคะแนนตลอดปีกศ!D14),IF(สรุปคะแนนตลอดปีกศ!D44="","",สรุปคะแนนตลอดปีกศ!D44))</f>
        <v/>
      </c>
      <c r="D14" s="163" t="str">
        <f>IF($P$2=1,IF(สรุปคะแนนตลอดปีกศ!E14="","",สรุปคะแนนตลอดปีกศ!E14),IF(สรุปคะแนนตลอดปีกศ!E44="","",สรุปคะแนนตลอดปีกศ!E44))</f>
        <v/>
      </c>
      <c r="E14" s="163" t="str">
        <f>IF($P$2=1,IF(สรุปคะแนนตลอดปีกศ!F14="","",สรุปคะแนนตลอดปีกศ!F14),IF(สรุปคะแนนตลอดปีกศ!F44="","",สรุปคะแนนตลอดปีกศ!F44))</f>
        <v/>
      </c>
      <c r="F14" s="161" t="str">
        <f>IF($P$2=1,IF(สรุปคะแนนตลอดปีกศ!G14="","",สรุปคะแนนตลอดปีกศ!G14),IF(สรุปคะแนนตลอดปีกศ!G44="","",สรุปคะแนนตลอดปีกศ!G44))</f>
        <v/>
      </c>
      <c r="G14" s="163" t="str">
        <f>IF($P$2=1,IF(สรุปคะแนนตลอดปีกศ!H14="","",สรุปคะแนนตลอดปีกศ!H14),IF(สรุปคะแนนตลอดปีกศ!H44="","",สรุปคะแนนตลอดปีกศ!H44))</f>
        <v/>
      </c>
      <c r="H14" s="163" t="str">
        <f>IF($P$2=1,IF(สรุปคะแนนตลอดปีกศ!I14="","",สรุปคะแนนตลอดปีกศ!I14),IF(สรุปคะแนนตลอดปีกศ!I44="","",สรุปคะแนนตลอดปีกศ!I44))</f>
        <v/>
      </c>
      <c r="I14" s="163" t="str">
        <f>IF($P$2=1,IF(สรุปคะแนนตลอดปีกศ!J14="","",สรุปคะแนนตลอดปีกศ!J14),IF(สรุปคะแนนตลอดปีกศ!J44="","",สรุปคะแนนตลอดปีกศ!J44))</f>
        <v/>
      </c>
      <c r="J14" s="161" t="str">
        <f>IF($P$2=1,IF(สรุปคะแนนตลอดปีกศ!K14="","",สรุปคะแนนตลอดปีกศ!K14),IF(สรุปคะแนนตลอดปีกศ!K44="","",สรุปคะแนนตลอดปีกศ!K44))</f>
        <v/>
      </c>
      <c r="K14" s="163" t="str">
        <f>IF($P$2=1,IF(สรุปคะแนนตลอดปีกศ!L14="","",สรุปคะแนนตลอดปีกศ!L14),IF(สรุปคะแนนตลอดปีกศ!L44="","",สรุปคะแนนตลอดปีกศ!L44))</f>
        <v/>
      </c>
      <c r="L14" s="161" t="str">
        <f>IF($P$2=1,IF(สรุปคะแนนตลอดปีกศ!M14="","",สรุปคะแนนตลอดปีกศ!M14),IF(สรุปคะแนนตลอดปีกศ!M44="","",สรุปคะแนนตลอดปีกศ!M44))</f>
        <v/>
      </c>
      <c r="M14" s="164" t="str">
        <f t="shared" si="0"/>
        <v/>
      </c>
      <c r="N14" s="164" t="str">
        <f t="shared" si="1"/>
        <v/>
      </c>
      <c r="O14" s="23"/>
      <c r="P14" s="23"/>
      <c r="Q14" s="23"/>
    </row>
    <row r="15" spans="1:17" ht="20.100000000000001" customHeight="1" x14ac:dyDescent="0.3">
      <c r="A15" s="200">
        <f t="shared" si="2"/>
        <v>10</v>
      </c>
      <c r="B15" s="149" t="str">
        <f>IF($P$2=1,IF(สรุปคะแนนตลอดปีกศ!C15="","",สรุปคะแนนตลอดปีกศ!C15),IF(สรุปคะแนนตลอดปีกศ!C45="","",สรุปคะแนนตลอดปีกศ!C45))</f>
        <v/>
      </c>
      <c r="C15" s="163" t="str">
        <f>IF($P$2=1,IF(สรุปคะแนนตลอดปีกศ!D15="","",สรุปคะแนนตลอดปีกศ!D15),IF(สรุปคะแนนตลอดปีกศ!D45="","",สรุปคะแนนตลอดปีกศ!D45))</f>
        <v/>
      </c>
      <c r="D15" s="163" t="str">
        <f>IF($P$2=1,IF(สรุปคะแนนตลอดปีกศ!E15="","",สรุปคะแนนตลอดปีกศ!E15),IF(สรุปคะแนนตลอดปีกศ!E45="","",สรุปคะแนนตลอดปีกศ!E45))</f>
        <v/>
      </c>
      <c r="E15" s="163" t="str">
        <f>IF($P$2=1,IF(สรุปคะแนนตลอดปีกศ!F15="","",สรุปคะแนนตลอดปีกศ!F15),IF(สรุปคะแนนตลอดปีกศ!F45="","",สรุปคะแนนตลอดปีกศ!F45))</f>
        <v/>
      </c>
      <c r="F15" s="161" t="str">
        <f>IF($P$2=1,IF(สรุปคะแนนตลอดปีกศ!G15="","",สรุปคะแนนตลอดปีกศ!G15),IF(สรุปคะแนนตลอดปีกศ!G45="","",สรุปคะแนนตลอดปีกศ!G45))</f>
        <v/>
      </c>
      <c r="G15" s="163" t="str">
        <f>IF($P$2=1,IF(สรุปคะแนนตลอดปีกศ!H15="","",สรุปคะแนนตลอดปีกศ!H15),IF(สรุปคะแนนตลอดปีกศ!H45="","",สรุปคะแนนตลอดปีกศ!H45))</f>
        <v/>
      </c>
      <c r="H15" s="163" t="str">
        <f>IF($P$2=1,IF(สรุปคะแนนตลอดปีกศ!I15="","",สรุปคะแนนตลอดปีกศ!I15),IF(สรุปคะแนนตลอดปีกศ!I45="","",สรุปคะแนนตลอดปีกศ!I45))</f>
        <v/>
      </c>
      <c r="I15" s="163" t="str">
        <f>IF($P$2=1,IF(สรุปคะแนนตลอดปีกศ!J15="","",สรุปคะแนนตลอดปีกศ!J15),IF(สรุปคะแนนตลอดปีกศ!J45="","",สรุปคะแนนตลอดปีกศ!J45))</f>
        <v/>
      </c>
      <c r="J15" s="161" t="str">
        <f>IF($P$2=1,IF(สรุปคะแนนตลอดปีกศ!K15="","",สรุปคะแนนตลอดปีกศ!K15),IF(สรุปคะแนนตลอดปีกศ!K45="","",สรุปคะแนนตลอดปีกศ!K45))</f>
        <v/>
      </c>
      <c r="K15" s="163" t="str">
        <f>IF($P$2=1,IF(สรุปคะแนนตลอดปีกศ!L15="","",สรุปคะแนนตลอดปีกศ!L15),IF(สรุปคะแนนตลอดปีกศ!L45="","",สรุปคะแนนตลอดปีกศ!L45))</f>
        <v/>
      </c>
      <c r="L15" s="161" t="str">
        <f>IF($P$2=1,IF(สรุปคะแนนตลอดปีกศ!M15="","",สรุปคะแนนตลอดปีกศ!M15),IF(สรุปคะแนนตลอดปีกศ!M45="","",สรุปคะแนนตลอดปีกศ!M45))</f>
        <v/>
      </c>
      <c r="M15" s="164" t="str">
        <f t="shared" si="0"/>
        <v/>
      </c>
      <c r="N15" s="164" t="str">
        <f t="shared" si="1"/>
        <v/>
      </c>
      <c r="O15" s="23"/>
      <c r="P15" s="23"/>
      <c r="Q15" s="23"/>
    </row>
    <row r="16" spans="1:17" ht="20.100000000000001" customHeight="1" x14ac:dyDescent="0.3">
      <c r="A16" s="200">
        <f t="shared" si="2"/>
        <v>11</v>
      </c>
      <c r="B16" s="149" t="str">
        <f>IF($P$2=1,IF(สรุปคะแนนตลอดปีกศ!C16="","",สรุปคะแนนตลอดปีกศ!C16),IF(สรุปคะแนนตลอดปีกศ!C46="","",สรุปคะแนนตลอดปีกศ!C46))</f>
        <v/>
      </c>
      <c r="C16" s="163" t="str">
        <f>IF($P$2=1,IF(สรุปคะแนนตลอดปีกศ!D16="","",สรุปคะแนนตลอดปีกศ!D16),IF(สรุปคะแนนตลอดปีกศ!D46="","",สรุปคะแนนตลอดปีกศ!D46))</f>
        <v/>
      </c>
      <c r="D16" s="163" t="str">
        <f>IF($P$2=1,IF(สรุปคะแนนตลอดปีกศ!E16="","",สรุปคะแนนตลอดปีกศ!E16),IF(สรุปคะแนนตลอดปีกศ!E46="","",สรุปคะแนนตลอดปีกศ!E46))</f>
        <v/>
      </c>
      <c r="E16" s="163" t="str">
        <f>IF($P$2=1,IF(สรุปคะแนนตลอดปีกศ!F16="","",สรุปคะแนนตลอดปีกศ!F16),IF(สรุปคะแนนตลอดปีกศ!F46="","",สรุปคะแนนตลอดปีกศ!F46))</f>
        <v/>
      </c>
      <c r="F16" s="161" t="str">
        <f>IF($P$2=1,IF(สรุปคะแนนตลอดปีกศ!G16="","",สรุปคะแนนตลอดปีกศ!G16),IF(สรุปคะแนนตลอดปีกศ!G46="","",สรุปคะแนนตลอดปีกศ!G46))</f>
        <v/>
      </c>
      <c r="G16" s="163" t="str">
        <f>IF($P$2=1,IF(สรุปคะแนนตลอดปีกศ!H16="","",สรุปคะแนนตลอดปีกศ!H16),IF(สรุปคะแนนตลอดปีกศ!H46="","",สรุปคะแนนตลอดปีกศ!H46))</f>
        <v/>
      </c>
      <c r="H16" s="163" t="str">
        <f>IF($P$2=1,IF(สรุปคะแนนตลอดปีกศ!I16="","",สรุปคะแนนตลอดปีกศ!I16),IF(สรุปคะแนนตลอดปีกศ!I46="","",สรุปคะแนนตลอดปีกศ!I46))</f>
        <v/>
      </c>
      <c r="I16" s="163" t="str">
        <f>IF($P$2=1,IF(สรุปคะแนนตลอดปีกศ!J16="","",สรุปคะแนนตลอดปีกศ!J16),IF(สรุปคะแนนตลอดปีกศ!J46="","",สรุปคะแนนตลอดปีกศ!J46))</f>
        <v/>
      </c>
      <c r="J16" s="161" t="str">
        <f>IF($P$2=1,IF(สรุปคะแนนตลอดปีกศ!K16="","",สรุปคะแนนตลอดปีกศ!K16),IF(สรุปคะแนนตลอดปีกศ!K46="","",สรุปคะแนนตลอดปีกศ!K46))</f>
        <v/>
      </c>
      <c r="K16" s="163" t="str">
        <f>IF($P$2=1,IF(สรุปคะแนนตลอดปีกศ!L16="","",สรุปคะแนนตลอดปีกศ!L16),IF(สรุปคะแนนตลอดปีกศ!L46="","",สรุปคะแนนตลอดปีกศ!L46))</f>
        <v/>
      </c>
      <c r="L16" s="161" t="str">
        <f>IF($P$2=1,IF(สรุปคะแนนตลอดปีกศ!M16="","",สรุปคะแนนตลอดปีกศ!M16),IF(สรุปคะแนนตลอดปีกศ!M46="","",สรุปคะแนนตลอดปีกศ!M46))</f>
        <v/>
      </c>
      <c r="M16" s="164" t="str">
        <f t="shared" si="0"/>
        <v/>
      </c>
      <c r="N16" s="164" t="str">
        <f t="shared" si="1"/>
        <v/>
      </c>
      <c r="O16" s="23"/>
      <c r="P16" s="23"/>
      <c r="Q16" s="23"/>
    </row>
    <row r="17" spans="1:17" ht="20.100000000000001" customHeight="1" x14ac:dyDescent="0.3">
      <c r="A17" s="200">
        <f t="shared" si="2"/>
        <v>12</v>
      </c>
      <c r="B17" s="149" t="str">
        <f>IF($P$2=1,IF(สรุปคะแนนตลอดปีกศ!C17="","",สรุปคะแนนตลอดปีกศ!C17),IF(สรุปคะแนนตลอดปีกศ!C47="","",สรุปคะแนนตลอดปีกศ!C47))</f>
        <v/>
      </c>
      <c r="C17" s="163" t="str">
        <f>IF($P$2=1,IF(สรุปคะแนนตลอดปีกศ!D17="","",สรุปคะแนนตลอดปีกศ!D17),IF(สรุปคะแนนตลอดปีกศ!D47="","",สรุปคะแนนตลอดปีกศ!D47))</f>
        <v/>
      </c>
      <c r="D17" s="163" t="str">
        <f>IF($P$2=1,IF(สรุปคะแนนตลอดปีกศ!E17="","",สรุปคะแนนตลอดปีกศ!E17),IF(สรุปคะแนนตลอดปีกศ!E47="","",สรุปคะแนนตลอดปีกศ!E47))</f>
        <v/>
      </c>
      <c r="E17" s="163" t="str">
        <f>IF($P$2=1,IF(สรุปคะแนนตลอดปีกศ!F17="","",สรุปคะแนนตลอดปีกศ!F17),IF(สรุปคะแนนตลอดปีกศ!F47="","",สรุปคะแนนตลอดปีกศ!F47))</f>
        <v/>
      </c>
      <c r="F17" s="161" t="str">
        <f>IF($P$2=1,IF(สรุปคะแนนตลอดปีกศ!G17="","",สรุปคะแนนตลอดปีกศ!G17),IF(สรุปคะแนนตลอดปีกศ!G47="","",สรุปคะแนนตลอดปีกศ!G47))</f>
        <v/>
      </c>
      <c r="G17" s="163" t="str">
        <f>IF($P$2=1,IF(สรุปคะแนนตลอดปีกศ!H17="","",สรุปคะแนนตลอดปีกศ!H17),IF(สรุปคะแนนตลอดปีกศ!H47="","",สรุปคะแนนตลอดปีกศ!H47))</f>
        <v/>
      </c>
      <c r="H17" s="163" t="str">
        <f>IF($P$2=1,IF(สรุปคะแนนตลอดปีกศ!I17="","",สรุปคะแนนตลอดปีกศ!I17),IF(สรุปคะแนนตลอดปีกศ!I47="","",สรุปคะแนนตลอดปีกศ!I47))</f>
        <v/>
      </c>
      <c r="I17" s="163" t="str">
        <f>IF($P$2=1,IF(สรุปคะแนนตลอดปีกศ!J17="","",สรุปคะแนนตลอดปีกศ!J17),IF(สรุปคะแนนตลอดปีกศ!J47="","",สรุปคะแนนตลอดปีกศ!J47))</f>
        <v/>
      </c>
      <c r="J17" s="161" t="str">
        <f>IF($P$2=1,IF(สรุปคะแนนตลอดปีกศ!K17="","",สรุปคะแนนตลอดปีกศ!K17),IF(สรุปคะแนนตลอดปีกศ!K47="","",สรุปคะแนนตลอดปีกศ!K47))</f>
        <v/>
      </c>
      <c r="K17" s="163" t="str">
        <f>IF($P$2=1,IF(สรุปคะแนนตลอดปีกศ!L17="","",สรุปคะแนนตลอดปีกศ!L17),IF(สรุปคะแนนตลอดปีกศ!L47="","",สรุปคะแนนตลอดปีกศ!L47))</f>
        <v/>
      </c>
      <c r="L17" s="161" t="str">
        <f>IF($P$2=1,IF(สรุปคะแนนตลอดปีกศ!M17="","",สรุปคะแนนตลอดปีกศ!M17),IF(สรุปคะแนนตลอดปีกศ!M47="","",สรุปคะแนนตลอดปีกศ!M47))</f>
        <v/>
      </c>
      <c r="M17" s="164" t="str">
        <f t="shared" si="0"/>
        <v/>
      </c>
      <c r="N17" s="164" t="str">
        <f t="shared" si="1"/>
        <v/>
      </c>
      <c r="O17" s="23"/>
      <c r="P17" s="23"/>
      <c r="Q17" s="23"/>
    </row>
    <row r="18" spans="1:17" ht="20.100000000000001" customHeight="1" x14ac:dyDescent="0.3">
      <c r="A18" s="200">
        <f t="shared" si="2"/>
        <v>13</v>
      </c>
      <c r="B18" s="149" t="str">
        <f>IF($P$2=1,IF(สรุปคะแนนตลอดปีกศ!C18="","",สรุปคะแนนตลอดปีกศ!C18),IF(สรุปคะแนนตลอดปีกศ!C48="","",สรุปคะแนนตลอดปีกศ!C48))</f>
        <v/>
      </c>
      <c r="C18" s="163" t="str">
        <f>IF($P$2=1,IF(สรุปคะแนนตลอดปีกศ!D18="","",สรุปคะแนนตลอดปีกศ!D18),IF(สรุปคะแนนตลอดปีกศ!D48="","",สรุปคะแนนตลอดปีกศ!D48))</f>
        <v/>
      </c>
      <c r="D18" s="163" t="str">
        <f>IF($P$2=1,IF(สรุปคะแนนตลอดปีกศ!E18="","",สรุปคะแนนตลอดปีกศ!E18),IF(สรุปคะแนนตลอดปีกศ!E48="","",สรุปคะแนนตลอดปีกศ!E48))</f>
        <v/>
      </c>
      <c r="E18" s="163" t="str">
        <f>IF($P$2=1,IF(สรุปคะแนนตลอดปีกศ!F18="","",สรุปคะแนนตลอดปีกศ!F18),IF(สรุปคะแนนตลอดปีกศ!F48="","",สรุปคะแนนตลอดปีกศ!F48))</f>
        <v/>
      </c>
      <c r="F18" s="161" t="str">
        <f>IF($P$2=1,IF(สรุปคะแนนตลอดปีกศ!G18="","",สรุปคะแนนตลอดปีกศ!G18),IF(สรุปคะแนนตลอดปีกศ!G48="","",สรุปคะแนนตลอดปีกศ!G48))</f>
        <v/>
      </c>
      <c r="G18" s="163" t="str">
        <f>IF($P$2=1,IF(สรุปคะแนนตลอดปีกศ!H18="","",สรุปคะแนนตลอดปีกศ!H18),IF(สรุปคะแนนตลอดปีกศ!H48="","",สรุปคะแนนตลอดปีกศ!H48))</f>
        <v/>
      </c>
      <c r="H18" s="163" t="str">
        <f>IF($P$2=1,IF(สรุปคะแนนตลอดปีกศ!I18="","",สรุปคะแนนตลอดปีกศ!I18),IF(สรุปคะแนนตลอดปีกศ!I48="","",สรุปคะแนนตลอดปีกศ!I48))</f>
        <v/>
      </c>
      <c r="I18" s="163" t="str">
        <f>IF($P$2=1,IF(สรุปคะแนนตลอดปีกศ!J18="","",สรุปคะแนนตลอดปีกศ!J18),IF(สรุปคะแนนตลอดปีกศ!J48="","",สรุปคะแนนตลอดปีกศ!J48))</f>
        <v/>
      </c>
      <c r="J18" s="161" t="str">
        <f>IF($P$2=1,IF(สรุปคะแนนตลอดปีกศ!K18="","",สรุปคะแนนตลอดปีกศ!K18),IF(สรุปคะแนนตลอดปีกศ!K48="","",สรุปคะแนนตลอดปีกศ!K48))</f>
        <v/>
      </c>
      <c r="K18" s="163" t="str">
        <f>IF($P$2=1,IF(สรุปคะแนนตลอดปีกศ!L18="","",สรุปคะแนนตลอดปีกศ!L18),IF(สรุปคะแนนตลอดปีกศ!L48="","",สรุปคะแนนตลอดปีกศ!L48))</f>
        <v/>
      </c>
      <c r="L18" s="161" t="str">
        <f>IF($P$2=1,IF(สรุปคะแนนตลอดปีกศ!M18="","",สรุปคะแนนตลอดปีกศ!M18),IF(สรุปคะแนนตลอดปีกศ!M48="","",สรุปคะแนนตลอดปีกศ!M48))</f>
        <v/>
      </c>
      <c r="M18" s="164" t="str">
        <f t="shared" si="0"/>
        <v/>
      </c>
      <c r="N18" s="164" t="str">
        <f t="shared" si="1"/>
        <v/>
      </c>
      <c r="O18" s="23"/>
      <c r="P18" s="23"/>
      <c r="Q18" s="23"/>
    </row>
    <row r="19" spans="1:17" ht="20.100000000000001" customHeight="1" x14ac:dyDescent="0.3">
      <c r="A19" s="200">
        <f t="shared" si="2"/>
        <v>14</v>
      </c>
      <c r="B19" s="149" t="str">
        <f>IF($P$2=1,IF(สรุปคะแนนตลอดปีกศ!C19="","",สรุปคะแนนตลอดปีกศ!C19),IF(สรุปคะแนนตลอดปีกศ!C49="","",สรุปคะแนนตลอดปีกศ!C49))</f>
        <v/>
      </c>
      <c r="C19" s="163" t="str">
        <f>IF($P$2=1,IF(สรุปคะแนนตลอดปีกศ!D19="","",สรุปคะแนนตลอดปีกศ!D19),IF(สรุปคะแนนตลอดปีกศ!D49="","",สรุปคะแนนตลอดปีกศ!D49))</f>
        <v/>
      </c>
      <c r="D19" s="163" t="str">
        <f>IF($P$2=1,IF(สรุปคะแนนตลอดปีกศ!E19="","",สรุปคะแนนตลอดปีกศ!E19),IF(สรุปคะแนนตลอดปีกศ!E49="","",สรุปคะแนนตลอดปีกศ!E49))</f>
        <v/>
      </c>
      <c r="E19" s="163" t="str">
        <f>IF($P$2=1,IF(สรุปคะแนนตลอดปีกศ!F19="","",สรุปคะแนนตลอดปีกศ!F19),IF(สรุปคะแนนตลอดปีกศ!F49="","",สรุปคะแนนตลอดปีกศ!F49))</f>
        <v/>
      </c>
      <c r="F19" s="161" t="str">
        <f>IF($P$2=1,IF(สรุปคะแนนตลอดปีกศ!G19="","",สรุปคะแนนตลอดปีกศ!G19),IF(สรุปคะแนนตลอดปีกศ!G49="","",สรุปคะแนนตลอดปีกศ!G49))</f>
        <v/>
      </c>
      <c r="G19" s="163" t="str">
        <f>IF($P$2=1,IF(สรุปคะแนนตลอดปีกศ!H19="","",สรุปคะแนนตลอดปีกศ!H19),IF(สรุปคะแนนตลอดปีกศ!H49="","",สรุปคะแนนตลอดปีกศ!H49))</f>
        <v/>
      </c>
      <c r="H19" s="163" t="str">
        <f>IF($P$2=1,IF(สรุปคะแนนตลอดปีกศ!I19="","",สรุปคะแนนตลอดปีกศ!I19),IF(สรุปคะแนนตลอดปีกศ!I49="","",สรุปคะแนนตลอดปีกศ!I49))</f>
        <v/>
      </c>
      <c r="I19" s="163" t="str">
        <f>IF($P$2=1,IF(สรุปคะแนนตลอดปีกศ!J19="","",สรุปคะแนนตลอดปีกศ!J19),IF(สรุปคะแนนตลอดปีกศ!J49="","",สรุปคะแนนตลอดปีกศ!J49))</f>
        <v/>
      </c>
      <c r="J19" s="161" t="str">
        <f>IF($P$2=1,IF(สรุปคะแนนตลอดปีกศ!K19="","",สรุปคะแนนตลอดปีกศ!K19),IF(สรุปคะแนนตลอดปีกศ!K49="","",สรุปคะแนนตลอดปีกศ!K49))</f>
        <v/>
      </c>
      <c r="K19" s="163" t="str">
        <f>IF($P$2=1,IF(สรุปคะแนนตลอดปีกศ!L19="","",สรุปคะแนนตลอดปีกศ!L19),IF(สรุปคะแนนตลอดปีกศ!L49="","",สรุปคะแนนตลอดปีกศ!L49))</f>
        <v/>
      </c>
      <c r="L19" s="161" t="str">
        <f>IF($P$2=1,IF(สรุปคะแนนตลอดปีกศ!M19="","",สรุปคะแนนตลอดปีกศ!M19),IF(สรุปคะแนนตลอดปีกศ!M49="","",สรุปคะแนนตลอดปีกศ!M49))</f>
        <v/>
      </c>
      <c r="M19" s="164" t="str">
        <f t="shared" si="0"/>
        <v/>
      </c>
      <c r="N19" s="164" t="str">
        <f t="shared" si="1"/>
        <v/>
      </c>
      <c r="O19" s="23"/>
      <c r="P19" s="23"/>
      <c r="Q19" s="23"/>
    </row>
    <row r="20" spans="1:17" ht="20.100000000000001" customHeight="1" x14ac:dyDescent="0.3">
      <c r="A20" s="200">
        <f t="shared" si="2"/>
        <v>15</v>
      </c>
      <c r="B20" s="149" t="str">
        <f>IF($P$2=1,IF(สรุปคะแนนตลอดปีกศ!C20="","",สรุปคะแนนตลอดปีกศ!C20),IF(สรุปคะแนนตลอดปีกศ!C50="","",สรุปคะแนนตลอดปีกศ!C50))</f>
        <v/>
      </c>
      <c r="C20" s="163" t="str">
        <f>IF($P$2=1,IF(สรุปคะแนนตลอดปีกศ!D20="","",สรุปคะแนนตลอดปีกศ!D20),IF(สรุปคะแนนตลอดปีกศ!D50="","",สรุปคะแนนตลอดปีกศ!D50))</f>
        <v/>
      </c>
      <c r="D20" s="163" t="str">
        <f>IF($P$2=1,IF(สรุปคะแนนตลอดปีกศ!E20="","",สรุปคะแนนตลอดปีกศ!E20),IF(สรุปคะแนนตลอดปีกศ!E50="","",สรุปคะแนนตลอดปีกศ!E50))</f>
        <v/>
      </c>
      <c r="E20" s="163" t="str">
        <f>IF($P$2=1,IF(สรุปคะแนนตลอดปีกศ!F20="","",สรุปคะแนนตลอดปีกศ!F20),IF(สรุปคะแนนตลอดปีกศ!F50="","",สรุปคะแนนตลอดปีกศ!F50))</f>
        <v/>
      </c>
      <c r="F20" s="161" t="str">
        <f>IF($P$2=1,IF(สรุปคะแนนตลอดปีกศ!G20="","",สรุปคะแนนตลอดปีกศ!G20),IF(สรุปคะแนนตลอดปีกศ!G50="","",สรุปคะแนนตลอดปีกศ!G50))</f>
        <v/>
      </c>
      <c r="G20" s="163" t="str">
        <f>IF($P$2=1,IF(สรุปคะแนนตลอดปีกศ!H20="","",สรุปคะแนนตลอดปีกศ!H20),IF(สรุปคะแนนตลอดปีกศ!H50="","",สรุปคะแนนตลอดปีกศ!H50))</f>
        <v/>
      </c>
      <c r="H20" s="163" t="str">
        <f>IF($P$2=1,IF(สรุปคะแนนตลอดปีกศ!I20="","",สรุปคะแนนตลอดปีกศ!I20),IF(สรุปคะแนนตลอดปีกศ!I50="","",สรุปคะแนนตลอดปีกศ!I50))</f>
        <v/>
      </c>
      <c r="I20" s="163" t="str">
        <f>IF($P$2=1,IF(สรุปคะแนนตลอดปีกศ!J20="","",สรุปคะแนนตลอดปีกศ!J20),IF(สรุปคะแนนตลอดปีกศ!J50="","",สรุปคะแนนตลอดปีกศ!J50))</f>
        <v/>
      </c>
      <c r="J20" s="161" t="str">
        <f>IF($P$2=1,IF(สรุปคะแนนตลอดปีกศ!K20="","",สรุปคะแนนตลอดปีกศ!K20),IF(สรุปคะแนนตลอดปีกศ!K50="","",สรุปคะแนนตลอดปีกศ!K50))</f>
        <v/>
      </c>
      <c r="K20" s="163" t="str">
        <f>IF($P$2=1,IF(สรุปคะแนนตลอดปีกศ!L20="","",สรุปคะแนนตลอดปีกศ!L20),IF(สรุปคะแนนตลอดปีกศ!L50="","",สรุปคะแนนตลอดปีกศ!L50))</f>
        <v/>
      </c>
      <c r="L20" s="161" t="str">
        <f>IF($P$2=1,IF(สรุปคะแนนตลอดปีกศ!M20="","",สรุปคะแนนตลอดปีกศ!M20),IF(สรุปคะแนนตลอดปีกศ!M50="","",สรุปคะแนนตลอดปีกศ!M50))</f>
        <v/>
      </c>
      <c r="M20" s="164" t="str">
        <f t="shared" si="0"/>
        <v/>
      </c>
      <c r="N20" s="164" t="str">
        <f t="shared" si="1"/>
        <v/>
      </c>
      <c r="O20" s="23"/>
      <c r="P20" s="23"/>
      <c r="Q20" s="23"/>
    </row>
    <row r="21" spans="1:17" ht="20.100000000000001" customHeight="1" x14ac:dyDescent="0.3">
      <c r="A21" s="200">
        <f t="shared" si="2"/>
        <v>16</v>
      </c>
      <c r="B21" s="149" t="str">
        <f>IF($P$2=1,IF(สรุปคะแนนตลอดปีกศ!C21="","",สรุปคะแนนตลอดปีกศ!C21),IF(สรุปคะแนนตลอดปีกศ!C51="","",สรุปคะแนนตลอดปีกศ!C51))</f>
        <v/>
      </c>
      <c r="C21" s="163" t="str">
        <f>IF($P$2=1,IF(สรุปคะแนนตลอดปีกศ!D21="","",สรุปคะแนนตลอดปีกศ!D21),IF(สรุปคะแนนตลอดปีกศ!D51="","",สรุปคะแนนตลอดปีกศ!D51))</f>
        <v/>
      </c>
      <c r="D21" s="163" t="str">
        <f>IF($P$2=1,IF(สรุปคะแนนตลอดปีกศ!E21="","",สรุปคะแนนตลอดปีกศ!E21),IF(สรุปคะแนนตลอดปีกศ!E51="","",สรุปคะแนนตลอดปีกศ!E51))</f>
        <v/>
      </c>
      <c r="E21" s="163" t="str">
        <f>IF($P$2=1,IF(สรุปคะแนนตลอดปีกศ!F21="","",สรุปคะแนนตลอดปีกศ!F21),IF(สรุปคะแนนตลอดปีกศ!F51="","",สรุปคะแนนตลอดปีกศ!F51))</f>
        <v/>
      </c>
      <c r="F21" s="161" t="str">
        <f>IF($P$2=1,IF(สรุปคะแนนตลอดปีกศ!G21="","",สรุปคะแนนตลอดปีกศ!G21),IF(สรุปคะแนนตลอดปีกศ!G51="","",สรุปคะแนนตลอดปีกศ!G51))</f>
        <v/>
      </c>
      <c r="G21" s="163" t="str">
        <f>IF($P$2=1,IF(สรุปคะแนนตลอดปีกศ!H21="","",สรุปคะแนนตลอดปีกศ!H21),IF(สรุปคะแนนตลอดปีกศ!H51="","",สรุปคะแนนตลอดปีกศ!H51))</f>
        <v/>
      </c>
      <c r="H21" s="163" t="str">
        <f>IF($P$2=1,IF(สรุปคะแนนตลอดปีกศ!I21="","",สรุปคะแนนตลอดปีกศ!I21),IF(สรุปคะแนนตลอดปีกศ!I51="","",สรุปคะแนนตลอดปีกศ!I51))</f>
        <v/>
      </c>
      <c r="I21" s="163" t="str">
        <f>IF($P$2=1,IF(สรุปคะแนนตลอดปีกศ!J21="","",สรุปคะแนนตลอดปีกศ!J21),IF(สรุปคะแนนตลอดปีกศ!J51="","",สรุปคะแนนตลอดปีกศ!J51))</f>
        <v/>
      </c>
      <c r="J21" s="161" t="str">
        <f>IF($P$2=1,IF(สรุปคะแนนตลอดปีกศ!K21="","",สรุปคะแนนตลอดปีกศ!K21),IF(สรุปคะแนนตลอดปีกศ!K51="","",สรุปคะแนนตลอดปีกศ!K51))</f>
        <v/>
      </c>
      <c r="K21" s="163" t="str">
        <f>IF($P$2=1,IF(สรุปคะแนนตลอดปีกศ!L21="","",สรุปคะแนนตลอดปีกศ!L21),IF(สรุปคะแนนตลอดปีกศ!L51="","",สรุปคะแนนตลอดปีกศ!L51))</f>
        <v/>
      </c>
      <c r="L21" s="161" t="str">
        <f>IF($P$2=1,IF(สรุปคะแนนตลอดปีกศ!M21="","",สรุปคะแนนตลอดปีกศ!M21),IF(สรุปคะแนนตลอดปีกศ!M51="","",สรุปคะแนนตลอดปีกศ!M51))</f>
        <v/>
      </c>
      <c r="M21" s="164" t="str">
        <f t="shared" si="0"/>
        <v/>
      </c>
      <c r="N21" s="164" t="str">
        <f t="shared" si="1"/>
        <v/>
      </c>
      <c r="O21" s="23"/>
      <c r="P21" s="23"/>
      <c r="Q21" s="23"/>
    </row>
    <row r="22" spans="1:17" ht="20.100000000000001" customHeight="1" x14ac:dyDescent="0.3">
      <c r="A22" s="200">
        <f t="shared" si="2"/>
        <v>17</v>
      </c>
      <c r="B22" s="149" t="str">
        <f>IF($P$2=1,IF(สรุปคะแนนตลอดปีกศ!C22="","",สรุปคะแนนตลอดปีกศ!C22),IF(สรุปคะแนนตลอดปีกศ!C52="","",สรุปคะแนนตลอดปีกศ!C52))</f>
        <v/>
      </c>
      <c r="C22" s="163" t="str">
        <f>IF($P$2=1,IF(สรุปคะแนนตลอดปีกศ!D22="","",สรุปคะแนนตลอดปีกศ!D22),IF(สรุปคะแนนตลอดปีกศ!D52="","",สรุปคะแนนตลอดปีกศ!D52))</f>
        <v/>
      </c>
      <c r="D22" s="163" t="str">
        <f>IF($P$2=1,IF(สรุปคะแนนตลอดปีกศ!E22="","",สรุปคะแนนตลอดปีกศ!E22),IF(สรุปคะแนนตลอดปีกศ!E52="","",สรุปคะแนนตลอดปีกศ!E52))</f>
        <v/>
      </c>
      <c r="E22" s="163" t="str">
        <f>IF($P$2=1,IF(สรุปคะแนนตลอดปีกศ!F22="","",สรุปคะแนนตลอดปีกศ!F22),IF(สรุปคะแนนตลอดปีกศ!F52="","",สรุปคะแนนตลอดปีกศ!F52))</f>
        <v/>
      </c>
      <c r="F22" s="161" t="str">
        <f>IF($P$2=1,IF(สรุปคะแนนตลอดปีกศ!G22="","",สรุปคะแนนตลอดปีกศ!G22),IF(สรุปคะแนนตลอดปีกศ!G52="","",สรุปคะแนนตลอดปีกศ!G52))</f>
        <v/>
      </c>
      <c r="G22" s="163" t="str">
        <f>IF($P$2=1,IF(สรุปคะแนนตลอดปีกศ!H22="","",สรุปคะแนนตลอดปีกศ!H22),IF(สรุปคะแนนตลอดปีกศ!H52="","",สรุปคะแนนตลอดปีกศ!H52))</f>
        <v/>
      </c>
      <c r="H22" s="163" t="str">
        <f>IF($P$2=1,IF(สรุปคะแนนตลอดปีกศ!I22="","",สรุปคะแนนตลอดปีกศ!I22),IF(สรุปคะแนนตลอดปีกศ!I52="","",สรุปคะแนนตลอดปีกศ!I52))</f>
        <v/>
      </c>
      <c r="I22" s="163" t="str">
        <f>IF($P$2=1,IF(สรุปคะแนนตลอดปีกศ!J22="","",สรุปคะแนนตลอดปีกศ!J22),IF(สรุปคะแนนตลอดปีกศ!J52="","",สรุปคะแนนตลอดปีกศ!J52))</f>
        <v/>
      </c>
      <c r="J22" s="161" t="str">
        <f>IF($P$2=1,IF(สรุปคะแนนตลอดปีกศ!K22="","",สรุปคะแนนตลอดปีกศ!K22),IF(สรุปคะแนนตลอดปีกศ!K52="","",สรุปคะแนนตลอดปีกศ!K52))</f>
        <v/>
      </c>
      <c r="K22" s="163" t="str">
        <f>IF($P$2=1,IF(สรุปคะแนนตลอดปีกศ!L22="","",สรุปคะแนนตลอดปีกศ!L22),IF(สรุปคะแนนตลอดปีกศ!L52="","",สรุปคะแนนตลอดปีกศ!L52))</f>
        <v/>
      </c>
      <c r="L22" s="161" t="str">
        <f>IF($P$2=1,IF(สรุปคะแนนตลอดปีกศ!M22="","",สรุปคะแนนตลอดปีกศ!M22),IF(สรุปคะแนนตลอดปีกศ!M52="","",สรุปคะแนนตลอดปีกศ!M52))</f>
        <v/>
      </c>
      <c r="M22" s="164" t="str">
        <f t="shared" si="0"/>
        <v/>
      </c>
      <c r="N22" s="164" t="str">
        <f t="shared" si="1"/>
        <v/>
      </c>
      <c r="O22" s="23"/>
      <c r="P22" s="23"/>
      <c r="Q22" s="23"/>
    </row>
    <row r="23" spans="1:17" ht="20.100000000000001" customHeight="1" x14ac:dyDescent="0.3">
      <c r="A23" s="200">
        <f t="shared" si="2"/>
        <v>18</v>
      </c>
      <c r="B23" s="149" t="str">
        <f>IF($P$2=1,IF(สรุปคะแนนตลอดปีกศ!C23="","",สรุปคะแนนตลอดปีกศ!C23),IF(สรุปคะแนนตลอดปีกศ!C53="","",สรุปคะแนนตลอดปีกศ!C53))</f>
        <v/>
      </c>
      <c r="C23" s="163" t="str">
        <f>IF($P$2=1,IF(สรุปคะแนนตลอดปีกศ!D23="","",สรุปคะแนนตลอดปีกศ!D23),IF(สรุปคะแนนตลอดปีกศ!D53="","",สรุปคะแนนตลอดปีกศ!D53))</f>
        <v/>
      </c>
      <c r="D23" s="163" t="str">
        <f>IF($P$2=1,IF(สรุปคะแนนตลอดปีกศ!E23="","",สรุปคะแนนตลอดปีกศ!E23),IF(สรุปคะแนนตลอดปีกศ!E53="","",สรุปคะแนนตลอดปีกศ!E53))</f>
        <v/>
      </c>
      <c r="E23" s="163" t="str">
        <f>IF($P$2=1,IF(สรุปคะแนนตลอดปีกศ!F23="","",สรุปคะแนนตลอดปีกศ!F23),IF(สรุปคะแนนตลอดปีกศ!F53="","",สรุปคะแนนตลอดปีกศ!F53))</f>
        <v/>
      </c>
      <c r="F23" s="161" t="str">
        <f>IF($P$2=1,IF(สรุปคะแนนตลอดปีกศ!G23="","",สรุปคะแนนตลอดปีกศ!G23),IF(สรุปคะแนนตลอดปีกศ!G53="","",สรุปคะแนนตลอดปีกศ!G53))</f>
        <v/>
      </c>
      <c r="G23" s="163" t="str">
        <f>IF($P$2=1,IF(สรุปคะแนนตลอดปีกศ!H23="","",สรุปคะแนนตลอดปีกศ!H23),IF(สรุปคะแนนตลอดปีกศ!H53="","",สรุปคะแนนตลอดปีกศ!H53))</f>
        <v/>
      </c>
      <c r="H23" s="163" t="str">
        <f>IF($P$2=1,IF(สรุปคะแนนตลอดปีกศ!I23="","",สรุปคะแนนตลอดปีกศ!I23),IF(สรุปคะแนนตลอดปีกศ!I53="","",สรุปคะแนนตลอดปีกศ!I53))</f>
        <v/>
      </c>
      <c r="I23" s="163" t="str">
        <f>IF($P$2=1,IF(สรุปคะแนนตลอดปีกศ!J23="","",สรุปคะแนนตลอดปีกศ!J23),IF(สรุปคะแนนตลอดปีกศ!J53="","",สรุปคะแนนตลอดปีกศ!J53))</f>
        <v/>
      </c>
      <c r="J23" s="161" t="str">
        <f>IF($P$2=1,IF(สรุปคะแนนตลอดปีกศ!K23="","",สรุปคะแนนตลอดปีกศ!K23),IF(สรุปคะแนนตลอดปีกศ!K53="","",สรุปคะแนนตลอดปีกศ!K53))</f>
        <v/>
      </c>
      <c r="K23" s="163" t="str">
        <f>IF($P$2=1,IF(สรุปคะแนนตลอดปีกศ!L23="","",สรุปคะแนนตลอดปีกศ!L23),IF(สรุปคะแนนตลอดปีกศ!L53="","",สรุปคะแนนตลอดปีกศ!L53))</f>
        <v/>
      </c>
      <c r="L23" s="161" t="str">
        <f>IF($P$2=1,IF(สรุปคะแนนตลอดปีกศ!M23="","",สรุปคะแนนตลอดปีกศ!M23),IF(สรุปคะแนนตลอดปีกศ!M53="","",สรุปคะแนนตลอดปีกศ!M53))</f>
        <v/>
      </c>
      <c r="M23" s="164" t="str">
        <f t="shared" si="0"/>
        <v/>
      </c>
      <c r="N23" s="164" t="str">
        <f t="shared" si="1"/>
        <v/>
      </c>
      <c r="O23" s="23"/>
      <c r="P23" s="23"/>
      <c r="Q23" s="23"/>
    </row>
    <row r="24" spans="1:17" ht="20.100000000000001" customHeight="1" x14ac:dyDescent="0.3">
      <c r="A24" s="200">
        <f t="shared" si="2"/>
        <v>19</v>
      </c>
      <c r="B24" s="149" t="str">
        <f>IF($P$2=1,IF(สรุปคะแนนตลอดปีกศ!C24="","",สรุปคะแนนตลอดปีกศ!C24),IF(สรุปคะแนนตลอดปีกศ!C54="","",สรุปคะแนนตลอดปีกศ!C54))</f>
        <v/>
      </c>
      <c r="C24" s="163" t="str">
        <f>IF($P$2=1,IF(สรุปคะแนนตลอดปีกศ!D24="","",สรุปคะแนนตลอดปีกศ!D24),IF(สรุปคะแนนตลอดปีกศ!D54="","",สรุปคะแนนตลอดปีกศ!D54))</f>
        <v/>
      </c>
      <c r="D24" s="163" t="str">
        <f>IF($P$2=1,IF(สรุปคะแนนตลอดปีกศ!E24="","",สรุปคะแนนตลอดปีกศ!E24),IF(สรุปคะแนนตลอดปีกศ!E54="","",สรุปคะแนนตลอดปีกศ!E54))</f>
        <v/>
      </c>
      <c r="E24" s="163" t="str">
        <f>IF($P$2=1,IF(สรุปคะแนนตลอดปีกศ!F24="","",สรุปคะแนนตลอดปีกศ!F24),IF(สรุปคะแนนตลอดปีกศ!F54="","",สรุปคะแนนตลอดปีกศ!F54))</f>
        <v/>
      </c>
      <c r="F24" s="161" t="str">
        <f>IF($P$2=1,IF(สรุปคะแนนตลอดปีกศ!G24="","",สรุปคะแนนตลอดปีกศ!G24),IF(สรุปคะแนนตลอดปีกศ!G54="","",สรุปคะแนนตลอดปีกศ!G54))</f>
        <v/>
      </c>
      <c r="G24" s="163" t="str">
        <f>IF($P$2=1,IF(สรุปคะแนนตลอดปีกศ!H24="","",สรุปคะแนนตลอดปีกศ!H24),IF(สรุปคะแนนตลอดปีกศ!H54="","",สรุปคะแนนตลอดปีกศ!H54))</f>
        <v/>
      </c>
      <c r="H24" s="163" t="str">
        <f>IF($P$2=1,IF(สรุปคะแนนตลอดปีกศ!I24="","",สรุปคะแนนตลอดปีกศ!I24),IF(สรุปคะแนนตลอดปีกศ!I54="","",สรุปคะแนนตลอดปีกศ!I54))</f>
        <v/>
      </c>
      <c r="I24" s="163" t="str">
        <f>IF($P$2=1,IF(สรุปคะแนนตลอดปีกศ!J24="","",สรุปคะแนนตลอดปีกศ!J24),IF(สรุปคะแนนตลอดปีกศ!J54="","",สรุปคะแนนตลอดปีกศ!J54))</f>
        <v/>
      </c>
      <c r="J24" s="161" t="str">
        <f>IF($P$2=1,IF(สรุปคะแนนตลอดปีกศ!K24="","",สรุปคะแนนตลอดปีกศ!K24),IF(สรุปคะแนนตลอดปีกศ!K54="","",สรุปคะแนนตลอดปีกศ!K54))</f>
        <v/>
      </c>
      <c r="K24" s="163" t="str">
        <f>IF($P$2=1,IF(สรุปคะแนนตลอดปีกศ!L24="","",สรุปคะแนนตลอดปีกศ!L24),IF(สรุปคะแนนตลอดปีกศ!L54="","",สรุปคะแนนตลอดปีกศ!L54))</f>
        <v/>
      </c>
      <c r="L24" s="161" t="str">
        <f>IF($P$2=1,IF(สรุปคะแนนตลอดปีกศ!M24="","",สรุปคะแนนตลอดปีกศ!M24),IF(สรุปคะแนนตลอดปีกศ!M54="","",สรุปคะแนนตลอดปีกศ!M54))</f>
        <v/>
      </c>
      <c r="M24" s="164" t="str">
        <f t="shared" si="0"/>
        <v/>
      </c>
      <c r="N24" s="164" t="str">
        <f t="shared" si="1"/>
        <v/>
      </c>
      <c r="O24" s="23"/>
      <c r="P24" s="23"/>
      <c r="Q24" s="23"/>
    </row>
    <row r="25" spans="1:17" ht="20.100000000000001" customHeight="1" x14ac:dyDescent="0.3">
      <c r="A25" s="200">
        <f t="shared" si="2"/>
        <v>20</v>
      </c>
      <c r="B25" s="149" t="str">
        <f>IF($P$2=1,IF(สรุปคะแนนตลอดปีกศ!C25="","",สรุปคะแนนตลอดปีกศ!C25),IF(สรุปคะแนนตลอดปีกศ!C55="","",สรุปคะแนนตลอดปีกศ!C55))</f>
        <v/>
      </c>
      <c r="C25" s="163" t="str">
        <f>IF($P$2=1,IF(สรุปคะแนนตลอดปีกศ!D25="","",สรุปคะแนนตลอดปีกศ!D25),IF(สรุปคะแนนตลอดปีกศ!D55="","",สรุปคะแนนตลอดปีกศ!D55))</f>
        <v/>
      </c>
      <c r="D25" s="163" t="str">
        <f>IF($P$2=1,IF(สรุปคะแนนตลอดปีกศ!E25="","",สรุปคะแนนตลอดปีกศ!E25),IF(สรุปคะแนนตลอดปีกศ!E55="","",สรุปคะแนนตลอดปีกศ!E55))</f>
        <v/>
      </c>
      <c r="E25" s="163" t="str">
        <f>IF($P$2=1,IF(สรุปคะแนนตลอดปีกศ!F25="","",สรุปคะแนนตลอดปีกศ!F25),IF(สรุปคะแนนตลอดปีกศ!F55="","",สรุปคะแนนตลอดปีกศ!F55))</f>
        <v/>
      </c>
      <c r="F25" s="161" t="str">
        <f>IF($P$2=1,IF(สรุปคะแนนตลอดปีกศ!G25="","",สรุปคะแนนตลอดปีกศ!G25),IF(สรุปคะแนนตลอดปีกศ!G55="","",สรุปคะแนนตลอดปีกศ!G55))</f>
        <v/>
      </c>
      <c r="G25" s="163" t="str">
        <f>IF($P$2=1,IF(สรุปคะแนนตลอดปีกศ!H25="","",สรุปคะแนนตลอดปีกศ!H25),IF(สรุปคะแนนตลอดปีกศ!H55="","",สรุปคะแนนตลอดปีกศ!H55))</f>
        <v/>
      </c>
      <c r="H25" s="163" t="str">
        <f>IF($P$2=1,IF(สรุปคะแนนตลอดปีกศ!I25="","",สรุปคะแนนตลอดปีกศ!I25),IF(สรุปคะแนนตลอดปีกศ!I55="","",สรุปคะแนนตลอดปีกศ!I55))</f>
        <v/>
      </c>
      <c r="I25" s="163" t="str">
        <f>IF($P$2=1,IF(สรุปคะแนนตลอดปีกศ!J25="","",สรุปคะแนนตลอดปีกศ!J25),IF(สรุปคะแนนตลอดปีกศ!J55="","",สรุปคะแนนตลอดปีกศ!J55))</f>
        <v/>
      </c>
      <c r="J25" s="161" t="str">
        <f>IF($P$2=1,IF(สรุปคะแนนตลอดปีกศ!K25="","",สรุปคะแนนตลอดปีกศ!K25),IF(สรุปคะแนนตลอดปีกศ!K55="","",สรุปคะแนนตลอดปีกศ!K55))</f>
        <v/>
      </c>
      <c r="K25" s="163" t="str">
        <f>IF($P$2=1,IF(สรุปคะแนนตลอดปีกศ!L25="","",สรุปคะแนนตลอดปีกศ!L25),IF(สรุปคะแนนตลอดปีกศ!L55="","",สรุปคะแนนตลอดปีกศ!L55))</f>
        <v/>
      </c>
      <c r="L25" s="161" t="str">
        <f>IF($P$2=1,IF(สรุปคะแนนตลอดปีกศ!M25="","",สรุปคะแนนตลอดปีกศ!M25),IF(สรุปคะแนนตลอดปีกศ!M55="","",สรุปคะแนนตลอดปีกศ!M55))</f>
        <v/>
      </c>
      <c r="M25" s="164" t="str">
        <f t="shared" si="0"/>
        <v/>
      </c>
      <c r="N25" s="164" t="str">
        <f t="shared" si="1"/>
        <v/>
      </c>
      <c r="O25" s="23"/>
      <c r="P25" s="23"/>
      <c r="Q25" s="23"/>
    </row>
    <row r="26" spans="1:17" ht="20.100000000000001" customHeight="1" x14ac:dyDescent="0.3">
      <c r="A26" s="200">
        <f t="shared" si="2"/>
        <v>21</v>
      </c>
      <c r="B26" s="149" t="str">
        <f>IF($P$2=1,IF(สรุปคะแนนตลอดปีกศ!C26="","",สรุปคะแนนตลอดปีกศ!C26),IF(สรุปคะแนนตลอดปีกศ!C56="","",สรุปคะแนนตลอดปีกศ!C56))</f>
        <v/>
      </c>
      <c r="C26" s="163" t="str">
        <f>IF($P$2=1,IF(สรุปคะแนนตลอดปีกศ!D26="","",สรุปคะแนนตลอดปีกศ!D26),IF(สรุปคะแนนตลอดปีกศ!D56="","",สรุปคะแนนตลอดปีกศ!D56))</f>
        <v/>
      </c>
      <c r="D26" s="163" t="str">
        <f>IF($P$2=1,IF(สรุปคะแนนตลอดปีกศ!E26="","",สรุปคะแนนตลอดปีกศ!E26),IF(สรุปคะแนนตลอดปีกศ!E56="","",สรุปคะแนนตลอดปีกศ!E56))</f>
        <v/>
      </c>
      <c r="E26" s="163" t="str">
        <f>IF($P$2=1,IF(สรุปคะแนนตลอดปีกศ!F26="","",สรุปคะแนนตลอดปีกศ!F26),IF(สรุปคะแนนตลอดปีกศ!F56="","",สรุปคะแนนตลอดปีกศ!F56))</f>
        <v/>
      </c>
      <c r="F26" s="161" t="str">
        <f>IF($P$2=1,IF(สรุปคะแนนตลอดปีกศ!G26="","",สรุปคะแนนตลอดปีกศ!G26),IF(สรุปคะแนนตลอดปีกศ!G56="","",สรุปคะแนนตลอดปีกศ!G56))</f>
        <v/>
      </c>
      <c r="G26" s="163" t="str">
        <f>IF($P$2=1,IF(สรุปคะแนนตลอดปีกศ!H26="","",สรุปคะแนนตลอดปีกศ!H26),IF(สรุปคะแนนตลอดปีกศ!H56="","",สรุปคะแนนตลอดปีกศ!H56))</f>
        <v/>
      </c>
      <c r="H26" s="163" t="str">
        <f>IF($P$2=1,IF(สรุปคะแนนตลอดปีกศ!I26="","",สรุปคะแนนตลอดปีกศ!I26),IF(สรุปคะแนนตลอดปีกศ!I56="","",สรุปคะแนนตลอดปีกศ!I56))</f>
        <v/>
      </c>
      <c r="I26" s="163" t="str">
        <f>IF($P$2=1,IF(สรุปคะแนนตลอดปีกศ!J26="","",สรุปคะแนนตลอดปีกศ!J26),IF(สรุปคะแนนตลอดปีกศ!J56="","",สรุปคะแนนตลอดปีกศ!J56))</f>
        <v/>
      </c>
      <c r="J26" s="161" t="str">
        <f>IF($P$2=1,IF(สรุปคะแนนตลอดปีกศ!K26="","",สรุปคะแนนตลอดปีกศ!K26),IF(สรุปคะแนนตลอดปีกศ!K56="","",สรุปคะแนนตลอดปีกศ!K56))</f>
        <v/>
      </c>
      <c r="K26" s="163" t="str">
        <f>IF($P$2=1,IF(สรุปคะแนนตลอดปีกศ!L26="","",สรุปคะแนนตลอดปีกศ!L26),IF(สรุปคะแนนตลอดปีกศ!L56="","",สรุปคะแนนตลอดปีกศ!L56))</f>
        <v/>
      </c>
      <c r="L26" s="161" t="str">
        <f>IF($P$2=1,IF(สรุปคะแนนตลอดปีกศ!M26="","",สรุปคะแนนตลอดปีกศ!M26),IF(สรุปคะแนนตลอดปีกศ!M56="","",สรุปคะแนนตลอดปีกศ!M56))</f>
        <v/>
      </c>
      <c r="M26" s="164" t="str">
        <f t="shared" si="0"/>
        <v/>
      </c>
      <c r="N26" s="164" t="str">
        <f t="shared" si="1"/>
        <v/>
      </c>
      <c r="O26" s="23"/>
      <c r="P26" s="23"/>
      <c r="Q26" s="23"/>
    </row>
    <row r="27" spans="1:17" ht="20.100000000000001" customHeight="1" x14ac:dyDescent="0.3">
      <c r="A27" s="200">
        <f t="shared" si="2"/>
        <v>22</v>
      </c>
      <c r="B27" s="149" t="str">
        <f>IF($P$2=1,IF(สรุปคะแนนตลอดปีกศ!C27="","",สรุปคะแนนตลอดปีกศ!C27),IF(สรุปคะแนนตลอดปีกศ!C57="","",สรุปคะแนนตลอดปีกศ!C57))</f>
        <v/>
      </c>
      <c r="C27" s="163" t="str">
        <f>IF($P$2=1,IF(สรุปคะแนนตลอดปีกศ!D27="","",สรุปคะแนนตลอดปีกศ!D27),IF(สรุปคะแนนตลอดปีกศ!D57="","",สรุปคะแนนตลอดปีกศ!D57))</f>
        <v/>
      </c>
      <c r="D27" s="163" t="str">
        <f>IF($P$2=1,IF(สรุปคะแนนตลอดปีกศ!E27="","",สรุปคะแนนตลอดปีกศ!E27),IF(สรุปคะแนนตลอดปีกศ!E57="","",สรุปคะแนนตลอดปีกศ!E57))</f>
        <v/>
      </c>
      <c r="E27" s="163" t="str">
        <f>IF($P$2=1,IF(สรุปคะแนนตลอดปีกศ!F27="","",สรุปคะแนนตลอดปีกศ!F27),IF(สรุปคะแนนตลอดปีกศ!F57="","",สรุปคะแนนตลอดปีกศ!F57))</f>
        <v/>
      </c>
      <c r="F27" s="161" t="str">
        <f>IF($P$2=1,IF(สรุปคะแนนตลอดปีกศ!G27="","",สรุปคะแนนตลอดปีกศ!G27),IF(สรุปคะแนนตลอดปีกศ!G57="","",สรุปคะแนนตลอดปีกศ!G57))</f>
        <v/>
      </c>
      <c r="G27" s="163" t="str">
        <f>IF($P$2=1,IF(สรุปคะแนนตลอดปีกศ!H27="","",สรุปคะแนนตลอดปีกศ!H27),IF(สรุปคะแนนตลอดปีกศ!H57="","",สรุปคะแนนตลอดปีกศ!H57))</f>
        <v/>
      </c>
      <c r="H27" s="163" t="str">
        <f>IF($P$2=1,IF(สรุปคะแนนตลอดปีกศ!I27="","",สรุปคะแนนตลอดปีกศ!I27),IF(สรุปคะแนนตลอดปีกศ!I57="","",สรุปคะแนนตลอดปีกศ!I57))</f>
        <v/>
      </c>
      <c r="I27" s="163" t="str">
        <f>IF($P$2=1,IF(สรุปคะแนนตลอดปีกศ!J27="","",สรุปคะแนนตลอดปีกศ!J27),IF(สรุปคะแนนตลอดปีกศ!J57="","",สรุปคะแนนตลอดปีกศ!J57))</f>
        <v/>
      </c>
      <c r="J27" s="161" t="str">
        <f>IF($P$2=1,IF(สรุปคะแนนตลอดปีกศ!K27="","",สรุปคะแนนตลอดปีกศ!K27),IF(สรุปคะแนนตลอดปีกศ!K57="","",สรุปคะแนนตลอดปีกศ!K57))</f>
        <v/>
      </c>
      <c r="K27" s="163" t="str">
        <f>IF($P$2=1,IF(สรุปคะแนนตลอดปีกศ!L27="","",สรุปคะแนนตลอดปีกศ!L27),IF(สรุปคะแนนตลอดปีกศ!L57="","",สรุปคะแนนตลอดปีกศ!L57))</f>
        <v/>
      </c>
      <c r="L27" s="161" t="str">
        <f>IF($P$2=1,IF(สรุปคะแนนตลอดปีกศ!M27="","",สรุปคะแนนตลอดปีกศ!M27),IF(สรุปคะแนนตลอดปีกศ!M57="","",สรุปคะแนนตลอดปีกศ!M57))</f>
        <v/>
      </c>
      <c r="M27" s="164" t="str">
        <f t="shared" si="0"/>
        <v/>
      </c>
      <c r="N27" s="164" t="str">
        <f t="shared" si="1"/>
        <v/>
      </c>
      <c r="O27" s="23"/>
      <c r="P27" s="23"/>
      <c r="Q27" s="23"/>
    </row>
    <row r="28" spans="1:17" ht="20.100000000000001" customHeight="1" x14ac:dyDescent="0.3">
      <c r="A28" s="200">
        <f t="shared" si="2"/>
        <v>23</v>
      </c>
      <c r="B28" s="149" t="str">
        <f>IF($P$2=1,IF(สรุปคะแนนตลอดปีกศ!C28="","",สรุปคะแนนตลอดปีกศ!C28),IF(สรุปคะแนนตลอดปีกศ!C58="","",สรุปคะแนนตลอดปีกศ!C58))</f>
        <v/>
      </c>
      <c r="C28" s="163" t="str">
        <f>IF($P$2=1,IF(สรุปคะแนนตลอดปีกศ!D28="","",สรุปคะแนนตลอดปีกศ!D28),IF(สรุปคะแนนตลอดปีกศ!D58="","",สรุปคะแนนตลอดปีกศ!D58))</f>
        <v/>
      </c>
      <c r="D28" s="163" t="str">
        <f>IF($P$2=1,IF(สรุปคะแนนตลอดปีกศ!E28="","",สรุปคะแนนตลอดปีกศ!E28),IF(สรุปคะแนนตลอดปีกศ!E58="","",สรุปคะแนนตลอดปีกศ!E58))</f>
        <v/>
      </c>
      <c r="E28" s="163" t="str">
        <f>IF($P$2=1,IF(สรุปคะแนนตลอดปีกศ!F28="","",สรุปคะแนนตลอดปีกศ!F28),IF(สรุปคะแนนตลอดปีกศ!F58="","",สรุปคะแนนตลอดปีกศ!F58))</f>
        <v/>
      </c>
      <c r="F28" s="161" t="str">
        <f>IF($P$2=1,IF(สรุปคะแนนตลอดปีกศ!G28="","",สรุปคะแนนตลอดปีกศ!G28),IF(สรุปคะแนนตลอดปีกศ!G58="","",สรุปคะแนนตลอดปีกศ!G58))</f>
        <v/>
      </c>
      <c r="G28" s="163" t="str">
        <f>IF($P$2=1,IF(สรุปคะแนนตลอดปีกศ!H28="","",สรุปคะแนนตลอดปีกศ!H28),IF(สรุปคะแนนตลอดปีกศ!H58="","",สรุปคะแนนตลอดปีกศ!H58))</f>
        <v/>
      </c>
      <c r="H28" s="163" t="str">
        <f>IF($P$2=1,IF(สรุปคะแนนตลอดปีกศ!I28="","",สรุปคะแนนตลอดปีกศ!I28),IF(สรุปคะแนนตลอดปีกศ!I58="","",สรุปคะแนนตลอดปีกศ!I58))</f>
        <v/>
      </c>
      <c r="I28" s="163" t="str">
        <f>IF($P$2=1,IF(สรุปคะแนนตลอดปีกศ!J28="","",สรุปคะแนนตลอดปีกศ!J28),IF(สรุปคะแนนตลอดปีกศ!J58="","",สรุปคะแนนตลอดปีกศ!J58))</f>
        <v/>
      </c>
      <c r="J28" s="161" t="str">
        <f>IF($P$2=1,IF(สรุปคะแนนตลอดปีกศ!K28="","",สรุปคะแนนตลอดปีกศ!K28),IF(สรุปคะแนนตลอดปีกศ!K58="","",สรุปคะแนนตลอดปีกศ!K58))</f>
        <v/>
      </c>
      <c r="K28" s="163" t="str">
        <f>IF($P$2=1,IF(สรุปคะแนนตลอดปีกศ!L28="","",สรุปคะแนนตลอดปีกศ!L28),IF(สรุปคะแนนตลอดปีกศ!L58="","",สรุปคะแนนตลอดปีกศ!L58))</f>
        <v/>
      </c>
      <c r="L28" s="161" t="str">
        <f>IF($P$2=1,IF(สรุปคะแนนตลอดปีกศ!M28="","",สรุปคะแนนตลอดปีกศ!M28),IF(สรุปคะแนนตลอดปีกศ!M58="","",สรุปคะแนนตลอดปีกศ!M58))</f>
        <v/>
      </c>
      <c r="M28" s="164" t="str">
        <f t="shared" si="0"/>
        <v/>
      </c>
      <c r="N28" s="164" t="str">
        <f t="shared" si="1"/>
        <v/>
      </c>
      <c r="O28" s="23"/>
      <c r="P28" s="23"/>
      <c r="Q28" s="23"/>
    </row>
    <row r="29" spans="1:17" ht="20.100000000000001" customHeight="1" x14ac:dyDescent="0.3">
      <c r="A29" s="200">
        <f t="shared" si="2"/>
        <v>24</v>
      </c>
      <c r="B29" s="149" t="str">
        <f>IF($P$2=1,IF(สรุปคะแนนตลอดปีกศ!C29="","",สรุปคะแนนตลอดปีกศ!C29),IF(สรุปคะแนนตลอดปีกศ!C59="","",สรุปคะแนนตลอดปีกศ!C59))</f>
        <v/>
      </c>
      <c r="C29" s="163" t="str">
        <f>IF($P$2=1,IF(สรุปคะแนนตลอดปีกศ!D29="","",สรุปคะแนนตลอดปีกศ!D29),IF(สรุปคะแนนตลอดปีกศ!D59="","",สรุปคะแนนตลอดปีกศ!D59))</f>
        <v/>
      </c>
      <c r="D29" s="163" t="str">
        <f>IF($P$2=1,IF(สรุปคะแนนตลอดปีกศ!E29="","",สรุปคะแนนตลอดปีกศ!E29),IF(สรุปคะแนนตลอดปีกศ!E59="","",สรุปคะแนนตลอดปีกศ!E59))</f>
        <v/>
      </c>
      <c r="E29" s="163" t="str">
        <f>IF($P$2=1,IF(สรุปคะแนนตลอดปีกศ!F29="","",สรุปคะแนนตลอดปีกศ!F29),IF(สรุปคะแนนตลอดปีกศ!F59="","",สรุปคะแนนตลอดปีกศ!F59))</f>
        <v/>
      </c>
      <c r="F29" s="161" t="str">
        <f>IF($P$2=1,IF(สรุปคะแนนตลอดปีกศ!G29="","",สรุปคะแนนตลอดปีกศ!G29),IF(สรุปคะแนนตลอดปีกศ!G59="","",สรุปคะแนนตลอดปีกศ!G59))</f>
        <v/>
      </c>
      <c r="G29" s="163" t="str">
        <f>IF($P$2=1,IF(สรุปคะแนนตลอดปีกศ!H29="","",สรุปคะแนนตลอดปีกศ!H29),IF(สรุปคะแนนตลอดปีกศ!H59="","",สรุปคะแนนตลอดปีกศ!H59))</f>
        <v/>
      </c>
      <c r="H29" s="163" t="str">
        <f>IF($P$2=1,IF(สรุปคะแนนตลอดปีกศ!I29="","",สรุปคะแนนตลอดปีกศ!I29),IF(สรุปคะแนนตลอดปีกศ!I59="","",สรุปคะแนนตลอดปีกศ!I59))</f>
        <v/>
      </c>
      <c r="I29" s="163" t="str">
        <f>IF($P$2=1,IF(สรุปคะแนนตลอดปีกศ!J29="","",สรุปคะแนนตลอดปีกศ!J29),IF(สรุปคะแนนตลอดปีกศ!J59="","",สรุปคะแนนตลอดปีกศ!J59))</f>
        <v/>
      </c>
      <c r="J29" s="161" t="str">
        <f>IF($P$2=1,IF(สรุปคะแนนตลอดปีกศ!K29="","",สรุปคะแนนตลอดปีกศ!K29),IF(สรุปคะแนนตลอดปีกศ!K59="","",สรุปคะแนนตลอดปีกศ!K59))</f>
        <v/>
      </c>
      <c r="K29" s="163" t="str">
        <f>IF($P$2=1,IF(สรุปคะแนนตลอดปีกศ!L29="","",สรุปคะแนนตลอดปีกศ!L29),IF(สรุปคะแนนตลอดปีกศ!L59="","",สรุปคะแนนตลอดปีกศ!L59))</f>
        <v/>
      </c>
      <c r="L29" s="161" t="str">
        <f>IF($P$2=1,IF(สรุปคะแนนตลอดปีกศ!M29="","",สรุปคะแนนตลอดปีกศ!M29),IF(สรุปคะแนนตลอดปีกศ!M59="","",สรุปคะแนนตลอดปีกศ!M59))</f>
        <v/>
      </c>
      <c r="M29" s="164" t="str">
        <f t="shared" si="0"/>
        <v/>
      </c>
      <c r="N29" s="164" t="str">
        <f t="shared" si="1"/>
        <v/>
      </c>
      <c r="O29" s="23"/>
      <c r="P29" s="23"/>
      <c r="Q29" s="23"/>
    </row>
    <row r="30" spans="1:17" ht="20.100000000000001" customHeight="1" x14ac:dyDescent="0.3">
      <c r="A30" s="200">
        <f t="shared" si="2"/>
        <v>25</v>
      </c>
      <c r="B30" s="149" t="str">
        <f>IF($P$2=1,IF(สรุปคะแนนตลอดปีกศ!C30="","",สรุปคะแนนตลอดปีกศ!C30),IF(สรุปคะแนนตลอดปีกศ!C60="","",สรุปคะแนนตลอดปีกศ!C60))</f>
        <v/>
      </c>
      <c r="C30" s="163" t="str">
        <f>IF($P$2=1,IF(สรุปคะแนนตลอดปีกศ!D30="","",สรุปคะแนนตลอดปีกศ!D30),IF(สรุปคะแนนตลอดปีกศ!D60="","",สรุปคะแนนตลอดปีกศ!D60))</f>
        <v/>
      </c>
      <c r="D30" s="163" t="str">
        <f>IF($P$2=1,IF(สรุปคะแนนตลอดปีกศ!E30="","",สรุปคะแนนตลอดปีกศ!E30),IF(สรุปคะแนนตลอดปีกศ!E60="","",สรุปคะแนนตลอดปีกศ!E60))</f>
        <v/>
      </c>
      <c r="E30" s="163" t="str">
        <f>IF($P$2=1,IF(สรุปคะแนนตลอดปีกศ!F30="","",สรุปคะแนนตลอดปีกศ!F30),IF(สรุปคะแนนตลอดปีกศ!F60="","",สรุปคะแนนตลอดปีกศ!F60))</f>
        <v/>
      </c>
      <c r="F30" s="161" t="str">
        <f>IF($P$2=1,IF(สรุปคะแนนตลอดปีกศ!G30="","",สรุปคะแนนตลอดปีกศ!G30),IF(สรุปคะแนนตลอดปีกศ!G60="","",สรุปคะแนนตลอดปีกศ!G60))</f>
        <v/>
      </c>
      <c r="G30" s="163" t="str">
        <f>IF($P$2=1,IF(สรุปคะแนนตลอดปีกศ!H30="","",สรุปคะแนนตลอดปีกศ!H30),IF(สรุปคะแนนตลอดปีกศ!H60="","",สรุปคะแนนตลอดปีกศ!H60))</f>
        <v/>
      </c>
      <c r="H30" s="163" t="str">
        <f>IF($P$2=1,IF(สรุปคะแนนตลอดปีกศ!I30="","",สรุปคะแนนตลอดปีกศ!I30),IF(สรุปคะแนนตลอดปีกศ!I60="","",สรุปคะแนนตลอดปีกศ!I60))</f>
        <v/>
      </c>
      <c r="I30" s="163" t="str">
        <f>IF($P$2=1,IF(สรุปคะแนนตลอดปีกศ!J30="","",สรุปคะแนนตลอดปีกศ!J30),IF(สรุปคะแนนตลอดปีกศ!J60="","",สรุปคะแนนตลอดปีกศ!J60))</f>
        <v/>
      </c>
      <c r="J30" s="161" t="str">
        <f>IF($P$2=1,IF(สรุปคะแนนตลอดปีกศ!K30="","",สรุปคะแนนตลอดปีกศ!K30),IF(สรุปคะแนนตลอดปีกศ!K60="","",สรุปคะแนนตลอดปีกศ!K60))</f>
        <v/>
      </c>
      <c r="K30" s="163" t="str">
        <f>IF($P$2=1,IF(สรุปคะแนนตลอดปีกศ!L30="","",สรุปคะแนนตลอดปีกศ!L30),IF(สรุปคะแนนตลอดปีกศ!L60="","",สรุปคะแนนตลอดปีกศ!L60))</f>
        <v/>
      </c>
      <c r="L30" s="161" t="str">
        <f>IF($P$2=1,IF(สรุปคะแนนตลอดปีกศ!M30="","",สรุปคะแนนตลอดปีกศ!M30),IF(สรุปคะแนนตลอดปีกศ!M60="","",สรุปคะแนนตลอดปีกศ!M60))</f>
        <v/>
      </c>
      <c r="M30" s="164" t="str">
        <f t="shared" si="0"/>
        <v/>
      </c>
      <c r="N30" s="164" t="str">
        <f t="shared" si="1"/>
        <v/>
      </c>
      <c r="O30" s="23"/>
      <c r="P30" s="23"/>
      <c r="Q30" s="23"/>
    </row>
    <row r="31" spans="1:17" ht="20.100000000000001" customHeight="1" x14ac:dyDescent="0.3">
      <c r="A31" s="200">
        <f t="shared" si="2"/>
        <v>26</v>
      </c>
      <c r="B31" s="149" t="str">
        <f>IF($P$2=1,IF(สรุปคะแนนตลอดปีกศ!C31="","",สรุปคะแนนตลอดปีกศ!C31),IF(สรุปคะแนนตลอดปีกศ!C61="","",สรุปคะแนนตลอดปีกศ!C61))</f>
        <v/>
      </c>
      <c r="C31" s="163" t="str">
        <f>IF($P$2=1,IF(สรุปคะแนนตลอดปีกศ!D31="","",สรุปคะแนนตลอดปีกศ!D31),IF(สรุปคะแนนตลอดปีกศ!D61="","",สรุปคะแนนตลอดปีกศ!D61))</f>
        <v/>
      </c>
      <c r="D31" s="163" t="str">
        <f>IF($P$2=1,IF(สรุปคะแนนตลอดปีกศ!E31="","",สรุปคะแนนตลอดปีกศ!E31),IF(สรุปคะแนนตลอดปีกศ!E61="","",สรุปคะแนนตลอดปีกศ!E61))</f>
        <v/>
      </c>
      <c r="E31" s="163" t="str">
        <f>IF($P$2=1,IF(สรุปคะแนนตลอดปีกศ!F31="","",สรุปคะแนนตลอดปีกศ!F31),IF(สรุปคะแนนตลอดปีกศ!F61="","",สรุปคะแนนตลอดปีกศ!F61))</f>
        <v/>
      </c>
      <c r="F31" s="161" t="str">
        <f>IF($P$2=1,IF(สรุปคะแนนตลอดปีกศ!G31="","",สรุปคะแนนตลอดปีกศ!G31),IF(สรุปคะแนนตลอดปีกศ!G61="","",สรุปคะแนนตลอดปีกศ!G61))</f>
        <v/>
      </c>
      <c r="G31" s="163" t="str">
        <f>IF($P$2=1,IF(สรุปคะแนนตลอดปีกศ!H31="","",สรุปคะแนนตลอดปีกศ!H31),IF(สรุปคะแนนตลอดปีกศ!H61="","",สรุปคะแนนตลอดปีกศ!H61))</f>
        <v/>
      </c>
      <c r="H31" s="163" t="str">
        <f>IF($P$2=1,IF(สรุปคะแนนตลอดปีกศ!I31="","",สรุปคะแนนตลอดปีกศ!I31),IF(สรุปคะแนนตลอดปีกศ!I61="","",สรุปคะแนนตลอดปีกศ!I61))</f>
        <v/>
      </c>
      <c r="I31" s="163" t="str">
        <f>IF($P$2=1,IF(สรุปคะแนนตลอดปีกศ!J31="","",สรุปคะแนนตลอดปีกศ!J31),IF(สรุปคะแนนตลอดปีกศ!J61="","",สรุปคะแนนตลอดปีกศ!J61))</f>
        <v/>
      </c>
      <c r="J31" s="161" t="str">
        <f>IF($P$2=1,IF(สรุปคะแนนตลอดปีกศ!K31="","",สรุปคะแนนตลอดปีกศ!K31),IF(สรุปคะแนนตลอดปีกศ!K61="","",สรุปคะแนนตลอดปีกศ!K61))</f>
        <v/>
      </c>
      <c r="K31" s="163" t="str">
        <f>IF($P$2=1,IF(สรุปคะแนนตลอดปีกศ!L31="","",สรุปคะแนนตลอดปีกศ!L31),IF(สรุปคะแนนตลอดปีกศ!L61="","",สรุปคะแนนตลอดปีกศ!L61))</f>
        <v/>
      </c>
      <c r="L31" s="161" t="str">
        <f>IF($P$2=1,IF(สรุปคะแนนตลอดปีกศ!M31="","",สรุปคะแนนตลอดปีกศ!M31),IF(สรุปคะแนนตลอดปีกศ!M61="","",สรุปคะแนนตลอดปีกศ!M61))</f>
        <v/>
      </c>
      <c r="M31" s="164" t="str">
        <f t="shared" si="0"/>
        <v/>
      </c>
      <c r="N31" s="164" t="str">
        <f t="shared" si="1"/>
        <v/>
      </c>
      <c r="O31" s="23"/>
      <c r="P31" s="23"/>
      <c r="Q31" s="23"/>
    </row>
    <row r="32" spans="1:17" ht="20.100000000000001" customHeight="1" x14ac:dyDescent="0.3">
      <c r="A32" s="200">
        <f t="shared" si="2"/>
        <v>27</v>
      </c>
      <c r="B32" s="149" t="str">
        <f>IF($P$2=1,IF(สรุปคะแนนตลอดปีกศ!C32="","",สรุปคะแนนตลอดปีกศ!C32),IF(สรุปคะแนนตลอดปีกศ!C62="","",สรุปคะแนนตลอดปีกศ!C62))</f>
        <v/>
      </c>
      <c r="C32" s="163" t="str">
        <f>IF($P$2=1,IF(สรุปคะแนนตลอดปีกศ!D32="","",สรุปคะแนนตลอดปีกศ!D32),IF(สรุปคะแนนตลอดปีกศ!D62="","",สรุปคะแนนตลอดปีกศ!D62))</f>
        <v/>
      </c>
      <c r="D32" s="163" t="str">
        <f>IF($P$2=1,IF(สรุปคะแนนตลอดปีกศ!E32="","",สรุปคะแนนตลอดปีกศ!E32),IF(สรุปคะแนนตลอดปีกศ!E62="","",สรุปคะแนนตลอดปีกศ!E62))</f>
        <v/>
      </c>
      <c r="E32" s="163" t="str">
        <f>IF($P$2=1,IF(สรุปคะแนนตลอดปีกศ!F32="","",สรุปคะแนนตลอดปีกศ!F32),IF(สรุปคะแนนตลอดปีกศ!F62="","",สรุปคะแนนตลอดปีกศ!F62))</f>
        <v/>
      </c>
      <c r="F32" s="161" t="str">
        <f>IF($P$2=1,IF(สรุปคะแนนตลอดปีกศ!G32="","",สรุปคะแนนตลอดปีกศ!G32),IF(สรุปคะแนนตลอดปีกศ!G62="","",สรุปคะแนนตลอดปีกศ!G62))</f>
        <v/>
      </c>
      <c r="G32" s="163" t="str">
        <f>IF($P$2=1,IF(สรุปคะแนนตลอดปีกศ!H32="","",สรุปคะแนนตลอดปีกศ!H32),IF(สรุปคะแนนตลอดปีกศ!H62="","",สรุปคะแนนตลอดปีกศ!H62))</f>
        <v/>
      </c>
      <c r="H32" s="163" t="str">
        <f>IF($P$2=1,IF(สรุปคะแนนตลอดปีกศ!I32="","",สรุปคะแนนตลอดปีกศ!I32),IF(สรุปคะแนนตลอดปีกศ!I62="","",สรุปคะแนนตลอดปีกศ!I62))</f>
        <v/>
      </c>
      <c r="I32" s="163" t="str">
        <f>IF($P$2=1,IF(สรุปคะแนนตลอดปีกศ!J32="","",สรุปคะแนนตลอดปีกศ!J32),IF(สรุปคะแนนตลอดปีกศ!J62="","",สรุปคะแนนตลอดปีกศ!J62))</f>
        <v/>
      </c>
      <c r="J32" s="161" t="str">
        <f>IF($P$2=1,IF(สรุปคะแนนตลอดปีกศ!K32="","",สรุปคะแนนตลอดปีกศ!K32),IF(สรุปคะแนนตลอดปีกศ!K62="","",สรุปคะแนนตลอดปีกศ!K62))</f>
        <v/>
      </c>
      <c r="K32" s="163" t="str">
        <f>IF($P$2=1,IF(สรุปคะแนนตลอดปีกศ!L32="","",สรุปคะแนนตลอดปีกศ!L32),IF(สรุปคะแนนตลอดปีกศ!L62="","",สรุปคะแนนตลอดปีกศ!L62))</f>
        <v/>
      </c>
      <c r="L32" s="161" t="str">
        <f>IF($P$2=1,IF(สรุปคะแนนตลอดปีกศ!M32="","",สรุปคะแนนตลอดปีกศ!M32),IF(สรุปคะแนนตลอดปีกศ!M62="","",สรุปคะแนนตลอดปีกศ!M62))</f>
        <v/>
      </c>
      <c r="M32" s="164" t="str">
        <f t="shared" si="0"/>
        <v/>
      </c>
      <c r="N32" s="164" t="str">
        <f t="shared" si="1"/>
        <v/>
      </c>
      <c r="O32" s="23"/>
      <c r="P32" s="23"/>
      <c r="Q32" s="23"/>
    </row>
    <row r="33" spans="1:17" ht="20.100000000000001" customHeight="1" x14ac:dyDescent="0.3">
      <c r="A33" s="200">
        <f t="shared" si="2"/>
        <v>28</v>
      </c>
      <c r="B33" s="149" t="str">
        <f>IF($P$2=1,IF(สรุปคะแนนตลอดปีกศ!C33="","",สรุปคะแนนตลอดปีกศ!C33),IF(สรุปคะแนนตลอดปีกศ!C63="","",สรุปคะแนนตลอดปีกศ!C63))</f>
        <v/>
      </c>
      <c r="C33" s="163" t="str">
        <f>IF($P$2=1,IF(สรุปคะแนนตลอดปีกศ!D33="","",สรุปคะแนนตลอดปีกศ!D33),IF(สรุปคะแนนตลอดปีกศ!D63="","",สรุปคะแนนตลอดปีกศ!D63))</f>
        <v/>
      </c>
      <c r="D33" s="163" t="str">
        <f>IF($P$2=1,IF(สรุปคะแนนตลอดปีกศ!E33="","",สรุปคะแนนตลอดปีกศ!E33),IF(สรุปคะแนนตลอดปีกศ!E63="","",สรุปคะแนนตลอดปีกศ!E63))</f>
        <v/>
      </c>
      <c r="E33" s="163" t="str">
        <f>IF($P$2=1,IF(สรุปคะแนนตลอดปีกศ!F33="","",สรุปคะแนนตลอดปีกศ!F33),IF(สรุปคะแนนตลอดปีกศ!F63="","",สรุปคะแนนตลอดปีกศ!F63))</f>
        <v/>
      </c>
      <c r="F33" s="161" t="str">
        <f>IF($P$2=1,IF(สรุปคะแนนตลอดปีกศ!G33="","",สรุปคะแนนตลอดปีกศ!G33),IF(สรุปคะแนนตลอดปีกศ!G63="","",สรุปคะแนนตลอดปีกศ!G63))</f>
        <v/>
      </c>
      <c r="G33" s="163" t="str">
        <f>IF($P$2=1,IF(สรุปคะแนนตลอดปีกศ!H33="","",สรุปคะแนนตลอดปีกศ!H33),IF(สรุปคะแนนตลอดปีกศ!H63="","",สรุปคะแนนตลอดปีกศ!H63))</f>
        <v/>
      </c>
      <c r="H33" s="163" t="str">
        <f>IF($P$2=1,IF(สรุปคะแนนตลอดปีกศ!I33="","",สรุปคะแนนตลอดปีกศ!I33),IF(สรุปคะแนนตลอดปีกศ!I63="","",สรุปคะแนนตลอดปีกศ!I63))</f>
        <v/>
      </c>
      <c r="I33" s="163" t="str">
        <f>IF($P$2=1,IF(สรุปคะแนนตลอดปีกศ!J33="","",สรุปคะแนนตลอดปีกศ!J33),IF(สรุปคะแนนตลอดปีกศ!J63="","",สรุปคะแนนตลอดปีกศ!J63))</f>
        <v/>
      </c>
      <c r="J33" s="161" t="str">
        <f>IF($P$2=1,IF(สรุปคะแนนตลอดปีกศ!K33="","",สรุปคะแนนตลอดปีกศ!K33),IF(สรุปคะแนนตลอดปีกศ!K63="","",สรุปคะแนนตลอดปีกศ!K63))</f>
        <v/>
      </c>
      <c r="K33" s="163" t="str">
        <f>IF($P$2=1,IF(สรุปคะแนนตลอดปีกศ!L33="","",สรุปคะแนนตลอดปีกศ!L33),IF(สรุปคะแนนตลอดปีกศ!L63="","",สรุปคะแนนตลอดปีกศ!L63))</f>
        <v/>
      </c>
      <c r="L33" s="161" t="str">
        <f>IF($P$2=1,IF(สรุปคะแนนตลอดปีกศ!M33="","",สรุปคะแนนตลอดปีกศ!M33),IF(สรุปคะแนนตลอดปีกศ!M63="","",สรุปคะแนนตลอดปีกศ!M63))</f>
        <v/>
      </c>
      <c r="M33" s="164" t="str">
        <f t="shared" si="0"/>
        <v/>
      </c>
      <c r="N33" s="164" t="str">
        <f t="shared" si="1"/>
        <v/>
      </c>
      <c r="O33" s="23"/>
      <c r="P33" s="23"/>
      <c r="Q33" s="23"/>
    </row>
    <row r="34" spans="1:17" ht="20.100000000000001" customHeight="1" x14ac:dyDescent="0.3">
      <c r="A34" s="200">
        <f t="shared" si="2"/>
        <v>29</v>
      </c>
      <c r="B34" s="149" t="str">
        <f>IF($P$2=1,IF(สรุปคะแนนตลอดปีกศ!C34="","",สรุปคะแนนตลอดปีกศ!C34),IF(สรุปคะแนนตลอดปีกศ!C64="","",สรุปคะแนนตลอดปีกศ!C64))</f>
        <v/>
      </c>
      <c r="C34" s="163" t="str">
        <f>IF($P$2=1,IF(สรุปคะแนนตลอดปีกศ!D34="","",สรุปคะแนนตลอดปีกศ!D34),IF(สรุปคะแนนตลอดปีกศ!D64="","",สรุปคะแนนตลอดปีกศ!D64))</f>
        <v/>
      </c>
      <c r="D34" s="163" t="str">
        <f>IF($P$2=1,IF(สรุปคะแนนตลอดปีกศ!E34="","",สรุปคะแนนตลอดปีกศ!E34),IF(สรุปคะแนนตลอดปีกศ!E64="","",สรุปคะแนนตลอดปีกศ!E64))</f>
        <v/>
      </c>
      <c r="E34" s="163" t="str">
        <f>IF($P$2=1,IF(สรุปคะแนนตลอดปีกศ!F34="","",สรุปคะแนนตลอดปีกศ!F34),IF(สรุปคะแนนตลอดปีกศ!F64="","",สรุปคะแนนตลอดปีกศ!F64))</f>
        <v/>
      </c>
      <c r="F34" s="161" t="str">
        <f>IF($P$2=1,IF(สรุปคะแนนตลอดปีกศ!G34="","",สรุปคะแนนตลอดปีกศ!G34),IF(สรุปคะแนนตลอดปีกศ!G64="","",สรุปคะแนนตลอดปีกศ!G64))</f>
        <v/>
      </c>
      <c r="G34" s="163" t="str">
        <f>IF($P$2=1,IF(สรุปคะแนนตลอดปีกศ!H34="","",สรุปคะแนนตลอดปีกศ!H34),IF(สรุปคะแนนตลอดปีกศ!H64="","",สรุปคะแนนตลอดปีกศ!H64))</f>
        <v/>
      </c>
      <c r="H34" s="163" t="str">
        <f>IF($P$2=1,IF(สรุปคะแนนตลอดปีกศ!I34="","",สรุปคะแนนตลอดปีกศ!I34),IF(สรุปคะแนนตลอดปีกศ!I64="","",สรุปคะแนนตลอดปีกศ!I64))</f>
        <v/>
      </c>
      <c r="I34" s="163" t="str">
        <f>IF($P$2=1,IF(สรุปคะแนนตลอดปีกศ!J34="","",สรุปคะแนนตลอดปีกศ!J34),IF(สรุปคะแนนตลอดปีกศ!J64="","",สรุปคะแนนตลอดปีกศ!J64))</f>
        <v/>
      </c>
      <c r="J34" s="161" t="str">
        <f>IF($P$2=1,IF(สรุปคะแนนตลอดปีกศ!K34="","",สรุปคะแนนตลอดปีกศ!K34),IF(สรุปคะแนนตลอดปีกศ!K64="","",สรุปคะแนนตลอดปีกศ!K64))</f>
        <v/>
      </c>
      <c r="K34" s="163" t="str">
        <f>IF($P$2=1,IF(สรุปคะแนนตลอดปีกศ!L34="","",สรุปคะแนนตลอดปีกศ!L34),IF(สรุปคะแนนตลอดปีกศ!L64="","",สรุปคะแนนตลอดปีกศ!L64))</f>
        <v/>
      </c>
      <c r="L34" s="161" t="str">
        <f>IF($P$2=1,IF(สรุปคะแนนตลอดปีกศ!M34="","",สรุปคะแนนตลอดปีกศ!M34),IF(สรุปคะแนนตลอดปีกศ!M64="","",สรุปคะแนนตลอดปีกศ!M64))</f>
        <v/>
      </c>
      <c r="M34" s="164" t="str">
        <f t="shared" si="0"/>
        <v/>
      </c>
      <c r="N34" s="164" t="str">
        <f t="shared" si="1"/>
        <v/>
      </c>
      <c r="O34" s="23"/>
      <c r="P34" s="23"/>
      <c r="Q34" s="23"/>
    </row>
    <row r="35" spans="1:17" ht="20.100000000000001" customHeight="1" x14ac:dyDescent="0.3">
      <c r="A35" s="200">
        <f t="shared" si="2"/>
        <v>30</v>
      </c>
      <c r="B35" s="149" t="str">
        <f>IF($P$2=1,IF(สรุปคะแนนตลอดปีกศ!C35="","",สรุปคะแนนตลอดปีกศ!C35),IF(สรุปคะแนนตลอดปีกศ!C65="","",สรุปคะแนนตลอดปีกศ!C65))</f>
        <v/>
      </c>
      <c r="C35" s="163" t="str">
        <f>IF($P$2=1,IF(สรุปคะแนนตลอดปีกศ!D35="","",สรุปคะแนนตลอดปีกศ!D35),IF(สรุปคะแนนตลอดปีกศ!D65="","",สรุปคะแนนตลอดปีกศ!D65))</f>
        <v/>
      </c>
      <c r="D35" s="163" t="str">
        <f>IF($P$2=1,IF(สรุปคะแนนตลอดปีกศ!E35="","",สรุปคะแนนตลอดปีกศ!E35),IF(สรุปคะแนนตลอดปีกศ!E65="","",สรุปคะแนนตลอดปีกศ!E65))</f>
        <v/>
      </c>
      <c r="E35" s="163" t="str">
        <f>IF($P$2=1,IF(สรุปคะแนนตลอดปีกศ!F35="","",สรุปคะแนนตลอดปีกศ!F35),IF(สรุปคะแนนตลอดปีกศ!F65="","",สรุปคะแนนตลอดปีกศ!F65))</f>
        <v/>
      </c>
      <c r="F35" s="161" t="str">
        <f>IF($P$2=1,IF(สรุปคะแนนตลอดปีกศ!G35="","",สรุปคะแนนตลอดปีกศ!G35),IF(สรุปคะแนนตลอดปีกศ!G65="","",สรุปคะแนนตลอดปีกศ!G65))</f>
        <v/>
      </c>
      <c r="G35" s="163" t="str">
        <f>IF($P$2=1,IF(สรุปคะแนนตลอดปีกศ!H35="","",สรุปคะแนนตลอดปีกศ!H35),IF(สรุปคะแนนตลอดปีกศ!H65="","",สรุปคะแนนตลอดปีกศ!H65))</f>
        <v/>
      </c>
      <c r="H35" s="163" t="str">
        <f>IF($P$2=1,IF(สรุปคะแนนตลอดปีกศ!I35="","",สรุปคะแนนตลอดปีกศ!I35),IF(สรุปคะแนนตลอดปีกศ!I65="","",สรุปคะแนนตลอดปีกศ!I65))</f>
        <v/>
      </c>
      <c r="I35" s="163" t="str">
        <f>IF($P$2=1,IF(สรุปคะแนนตลอดปีกศ!J35="","",สรุปคะแนนตลอดปีกศ!J35),IF(สรุปคะแนนตลอดปีกศ!J65="","",สรุปคะแนนตลอดปีกศ!J65))</f>
        <v/>
      </c>
      <c r="J35" s="161" t="str">
        <f>IF($P$2=1,IF(สรุปคะแนนตลอดปีกศ!K35="","",สรุปคะแนนตลอดปีกศ!K35),IF(สรุปคะแนนตลอดปีกศ!K65="","",สรุปคะแนนตลอดปีกศ!K65))</f>
        <v/>
      </c>
      <c r="K35" s="163" t="str">
        <f>IF($P$2=1,IF(สรุปคะแนนตลอดปีกศ!L35="","",สรุปคะแนนตลอดปีกศ!L35),IF(สรุปคะแนนตลอดปีกศ!L65="","",สรุปคะแนนตลอดปีกศ!L65))</f>
        <v/>
      </c>
      <c r="L35" s="161" t="str">
        <f>IF($P$2=1,IF(สรุปคะแนนตลอดปีกศ!M35="","",สรุปคะแนนตลอดปีกศ!M35),IF(สรุปคะแนนตลอดปีกศ!M65="","",สรุปคะแนนตลอดปีกศ!M65))</f>
        <v/>
      </c>
      <c r="M35" s="164" t="str">
        <f t="shared" si="0"/>
        <v/>
      </c>
      <c r="N35" s="164" t="str">
        <f t="shared" si="1"/>
        <v/>
      </c>
      <c r="O35" s="23"/>
      <c r="P35" s="23"/>
      <c r="Q35" s="23"/>
    </row>
  </sheetData>
  <sheetProtection algorithmName="SHA-512" hashValue="oAM1nV6qwTs8z1kbQeEUfNBIVVgrp/VXbaieMV6djcMQ9I4bcHLXCX+V9CWGJrtIjB4BjVXPHaZfmOnqWIiuzQ==" saltValue="NY329v82aYnNUxGL/yZL0g==" spinCount="100000" sheet="1" objects="1" scenarios="1"/>
  <protectedRanges>
    <protectedRange sqref="P1:P2" name="ช่วง1"/>
  </protectedRanges>
  <mergeCells count="15">
    <mergeCell ref="M1:N4"/>
    <mergeCell ref="L1:L5"/>
    <mergeCell ref="A1:A5"/>
    <mergeCell ref="B1:B5"/>
    <mergeCell ref="C1:F1"/>
    <mergeCell ref="G1:J1"/>
    <mergeCell ref="K1:K5"/>
    <mergeCell ref="C2:C4"/>
    <mergeCell ref="D2:D4"/>
    <mergeCell ref="E2:E4"/>
    <mergeCell ref="F2:F5"/>
    <mergeCell ref="G2:G4"/>
    <mergeCell ref="H2:H4"/>
    <mergeCell ref="I2:I4"/>
    <mergeCell ref="J2:J5"/>
  </mergeCells>
  <conditionalFormatting sqref="L6:L35">
    <cfRule type="cellIs" dxfId="122" priority="2" operator="equal">
      <formula>0</formula>
    </cfRule>
    <cfRule type="cellIs" dxfId="121" priority="3" operator="equal">
      <formula>"ย้ายออก"</formula>
    </cfRule>
  </conditionalFormatting>
  <conditionalFormatting sqref="K6:K35">
    <cfRule type="cellIs" dxfId="120" priority="1" operator="equal">
      <formula>"ย้ายออก"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158C436-2693-4E76-BF04-13CDF7828058}">
          <x14:formula1>
            <xm:f>รายการ!$M$2:$M$3</xm:f>
          </x14:formula1>
          <xm:sqref>P2</xm:sqref>
        </x14:dataValidation>
        <x14:dataValidation type="list" allowBlank="1" showInputMessage="1" showErrorMessage="1" xr:uid="{F22D81E1-EA57-4E91-8A2C-06B3D8D4209B}">
          <x14:formula1>
            <xm:f>รายการ!$K$2:$K$36</xm:f>
          </x14:formula1>
          <xm:sqref>P1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7F16-2FE1-4053-AAB0-A245AB33A786}">
  <dimension ref="A1:T25"/>
  <sheetViews>
    <sheetView workbookViewId="0">
      <selection activeCell="V7" sqref="V7"/>
    </sheetView>
  </sheetViews>
  <sheetFormatPr defaultColWidth="5.625" defaultRowHeight="18.75" x14ac:dyDescent="0.3"/>
  <cols>
    <col min="1" max="1" width="4.375" style="1" customWidth="1"/>
    <col min="2" max="2" width="8.875" style="1" customWidth="1"/>
    <col min="3" max="16" width="4.375" style="1"/>
    <col min="17" max="17" width="6.125" style="1" customWidth="1"/>
    <col min="18" max="18" width="8.625" style="1" customWidth="1"/>
    <col min="19" max="19" width="23.75" style="1" customWidth="1"/>
    <col min="20" max="20" width="9.75" style="1" customWidth="1"/>
    <col min="21" max="16384" width="5.625" style="1"/>
  </cols>
  <sheetData>
    <row r="1" spans="1:20" ht="36" customHeight="1" x14ac:dyDescent="0.3">
      <c r="A1" s="175"/>
      <c r="B1" s="176"/>
      <c r="C1" s="487" t="s">
        <v>273</v>
      </c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8"/>
      <c r="R1" s="210" t="s">
        <v>239</v>
      </c>
      <c r="S1" s="204" t="s">
        <v>243</v>
      </c>
      <c r="T1" s="211" t="str">
        <f>_xlfn.IFNA(IF(VLOOKUP(S1,รายการ!$K$1:$L$36,2,FALSE)="","",HYPERLINK("#" &amp; VLOOKUP(S1,รายการ!$K$1:$L$36,2,FALSE)  &amp; "","คลิก")),"")</f>
        <v>คลิก</v>
      </c>
    </row>
    <row r="2" spans="1:20" x14ac:dyDescent="0.3">
      <c r="A2" s="177"/>
      <c r="B2" s="174"/>
      <c r="C2" s="483" t="s">
        <v>182</v>
      </c>
      <c r="D2" s="483"/>
      <c r="E2" s="484" t="str">
        <f>IF(ตั้งค่าปพ5!I11="","",ตั้งค่าปพ5!I11)</f>
        <v>ส16102</v>
      </c>
      <c r="F2" s="484"/>
      <c r="G2" s="483" t="s">
        <v>274</v>
      </c>
      <c r="H2" s="483"/>
      <c r="I2" s="485" t="str">
        <f>IF(ตั้งค่าปพ5!I12="","",ตั้งค่าปพ5!I12)</f>
        <v>ประวัติศาสตร์ 6</v>
      </c>
      <c r="J2" s="485"/>
      <c r="K2" s="485"/>
      <c r="L2" s="485"/>
      <c r="M2" s="485"/>
      <c r="N2" s="485"/>
      <c r="O2" s="485"/>
      <c r="P2" s="485"/>
      <c r="Q2" s="486"/>
      <c r="R2" s="146"/>
      <c r="S2" s="146"/>
      <c r="T2" s="146"/>
    </row>
    <row r="3" spans="1:20" x14ac:dyDescent="0.3">
      <c r="A3" s="177"/>
      <c r="B3" s="174"/>
      <c r="C3" s="483" t="s">
        <v>275</v>
      </c>
      <c r="D3" s="483"/>
      <c r="E3" s="484" t="str">
        <f>IF(ตั้งค่าปพ5!I15="","",ตั้งค่าปพ5!I15)</f>
        <v>พื้นฐาน</v>
      </c>
      <c r="F3" s="484"/>
      <c r="G3" s="483" t="s">
        <v>181</v>
      </c>
      <c r="H3" s="483"/>
      <c r="I3" s="485" t="str">
        <f>IF(ตั้งค่าปพ5!I10="","",ตั้งค่าปพ5!I10)</f>
        <v>สังคมศึกษา ศาสนาและวัฒนธรรม</v>
      </c>
      <c r="J3" s="485"/>
      <c r="K3" s="485"/>
      <c r="L3" s="485"/>
      <c r="M3" s="485"/>
      <c r="N3" s="485"/>
      <c r="O3" s="485"/>
      <c r="P3" s="485"/>
      <c r="Q3" s="486"/>
      <c r="R3" s="146"/>
      <c r="S3" s="146"/>
      <c r="T3" s="146"/>
    </row>
    <row r="4" spans="1:20" x14ac:dyDescent="0.3">
      <c r="A4" s="178"/>
      <c r="B4" s="179"/>
      <c r="C4" s="180"/>
      <c r="D4" s="180"/>
      <c r="E4" s="181"/>
      <c r="F4" s="181"/>
      <c r="G4" s="180"/>
      <c r="H4" s="180"/>
      <c r="I4" s="182"/>
      <c r="J4" s="182"/>
      <c r="K4" s="182"/>
      <c r="L4" s="182"/>
      <c r="M4" s="182"/>
      <c r="N4" s="182"/>
      <c r="O4" s="182"/>
      <c r="P4" s="182"/>
      <c r="Q4" s="183"/>
      <c r="R4" s="146"/>
      <c r="S4" s="146"/>
      <c r="T4" s="146"/>
    </row>
    <row r="5" spans="1:20" x14ac:dyDescent="0.3">
      <c r="A5" s="184" t="s">
        <v>40</v>
      </c>
      <c r="B5" s="482" t="s">
        <v>103</v>
      </c>
      <c r="C5" s="482"/>
      <c r="D5" s="482"/>
      <c r="E5" s="482"/>
      <c r="F5" s="482"/>
      <c r="G5" s="482"/>
      <c r="H5" s="482"/>
      <c r="I5" s="482"/>
      <c r="J5" s="482"/>
      <c r="K5" s="482"/>
      <c r="L5" s="482"/>
      <c r="M5" s="482"/>
      <c r="N5" s="482"/>
      <c r="O5" s="482"/>
      <c r="P5" s="482"/>
      <c r="Q5" s="482"/>
      <c r="R5" s="146"/>
      <c r="S5" s="146"/>
      <c r="T5" s="146"/>
    </row>
    <row r="6" spans="1:20" x14ac:dyDescent="0.3">
      <c r="A6" s="185">
        <f>IF(ตั้งค่าประเมิน!A2="","",ตั้งค่าประเมิน!A2)</f>
        <v>1</v>
      </c>
      <c r="B6" s="481" t="str">
        <f>IF(ตั้งค่าประเมิน!$B2="","",ตั้งค่าประเมิน!$B2)</f>
        <v>รักชาติ ศาสน์ กษัตริย์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146"/>
      <c r="S6" s="146"/>
      <c r="T6" s="146"/>
    </row>
    <row r="7" spans="1:20" x14ac:dyDescent="0.3">
      <c r="A7" s="185">
        <f>IF(ตั้งค่าประเมิน!A3="","",ตั้งค่าประเมิน!A3)</f>
        <v>2</v>
      </c>
      <c r="B7" s="481" t="str">
        <f>IF(ตั้งค่าประเมิน!$B3="","",ตั้งค่าประเมิน!$B3)</f>
        <v>ซื่อสัตย์สุจริต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481"/>
      <c r="Q7" s="481"/>
      <c r="R7" s="146"/>
      <c r="S7" s="146"/>
      <c r="T7" s="146"/>
    </row>
    <row r="8" spans="1:20" x14ac:dyDescent="0.3">
      <c r="A8" s="185">
        <f>IF(ตั้งค่าประเมิน!A4="","",ตั้งค่าประเมิน!A4)</f>
        <v>3</v>
      </c>
      <c r="B8" s="481" t="str">
        <f>IF(ตั้งค่าประเมิน!$B4="","",ตั้งค่าประเมิน!$B4)</f>
        <v>มีวินัย</v>
      </c>
      <c r="C8" s="481"/>
      <c r="D8" s="481"/>
      <c r="E8" s="481"/>
      <c r="F8" s="481"/>
      <c r="G8" s="481"/>
      <c r="H8" s="481"/>
      <c r="I8" s="481"/>
      <c r="J8" s="481"/>
      <c r="K8" s="481"/>
      <c r="L8" s="481"/>
      <c r="M8" s="481"/>
      <c r="N8" s="481"/>
      <c r="O8" s="481"/>
      <c r="P8" s="481"/>
      <c r="Q8" s="481"/>
      <c r="R8" s="146"/>
      <c r="S8" s="146"/>
      <c r="T8" s="146"/>
    </row>
    <row r="9" spans="1:20" x14ac:dyDescent="0.3">
      <c r="A9" s="185">
        <f>IF(ตั้งค่าประเมิน!A5="","",ตั้งค่าประเมิน!A5)</f>
        <v>4</v>
      </c>
      <c r="B9" s="481" t="str">
        <f>IF(ตั้งค่าประเมิน!$B5="","",ตั้งค่าประเมิน!$B5)</f>
        <v>ใฝ่เรียนรู้</v>
      </c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146"/>
      <c r="S9" s="146"/>
      <c r="T9" s="146"/>
    </row>
    <row r="10" spans="1:20" x14ac:dyDescent="0.3">
      <c r="A10" s="185">
        <f>IF(ตั้งค่าประเมิน!A6="","",ตั้งค่าประเมิน!A6)</f>
        <v>5</v>
      </c>
      <c r="B10" s="481" t="str">
        <f>IF(ตั้งค่าประเมิน!$B6="","",ตั้งค่าประเมิน!$B6)</f>
        <v>อยู่อย่างพอเพียง</v>
      </c>
      <c r="C10" s="481"/>
      <c r="D10" s="481"/>
      <c r="E10" s="481"/>
      <c r="F10" s="481"/>
      <c r="G10" s="481"/>
      <c r="H10" s="481"/>
      <c r="I10" s="481"/>
      <c r="J10" s="481"/>
      <c r="K10" s="481"/>
      <c r="L10" s="481"/>
      <c r="M10" s="481"/>
      <c r="N10" s="481"/>
      <c r="O10" s="481"/>
      <c r="P10" s="481"/>
      <c r="Q10" s="481"/>
      <c r="R10" s="146"/>
      <c r="S10" s="146"/>
      <c r="T10" s="146"/>
    </row>
    <row r="11" spans="1:20" x14ac:dyDescent="0.3">
      <c r="A11" s="185">
        <f>IF(ตั้งค่าประเมิน!A7="","",ตั้งค่าประเมิน!A7)</f>
        <v>6</v>
      </c>
      <c r="B11" s="481" t="str">
        <f>IF(ตั้งค่าประเมิน!$B7="","",ตั้งค่าประเมิน!$B7)</f>
        <v>มุ่งมั่นในการทำงาน</v>
      </c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1"/>
      <c r="O11" s="481"/>
      <c r="P11" s="481"/>
      <c r="Q11" s="481"/>
      <c r="R11" s="146"/>
      <c r="S11" s="146"/>
      <c r="T11" s="146"/>
    </row>
    <row r="12" spans="1:20" x14ac:dyDescent="0.3">
      <c r="A12" s="185">
        <f>IF(ตั้งค่าประเมิน!A8="","",ตั้งค่าประเมิน!A8)</f>
        <v>7</v>
      </c>
      <c r="B12" s="481" t="str">
        <f>IF(ตั้งค่าประเมิน!$B8="","",ตั้งค่าประเมิน!$B8)</f>
        <v>รักความเป็นไทย</v>
      </c>
      <c r="C12" s="481"/>
      <c r="D12" s="481"/>
      <c r="E12" s="481"/>
      <c r="F12" s="481"/>
      <c r="G12" s="481"/>
      <c r="H12" s="481"/>
      <c r="I12" s="481"/>
      <c r="J12" s="481"/>
      <c r="K12" s="481"/>
      <c r="L12" s="481"/>
      <c r="M12" s="481"/>
      <c r="N12" s="481"/>
      <c r="O12" s="481"/>
      <c r="P12" s="481"/>
      <c r="Q12" s="481"/>
      <c r="R12" s="146"/>
      <c r="S12" s="146"/>
      <c r="T12" s="146"/>
    </row>
    <row r="13" spans="1:20" x14ac:dyDescent="0.3">
      <c r="A13" s="185">
        <f>IF(ตั้งค่าประเมิน!A9="","",ตั้งค่าประเมิน!A9)</f>
        <v>8</v>
      </c>
      <c r="B13" s="481" t="str">
        <f>IF(ตั้งค่าประเมิน!$B9="","",ตั้งค่าประเมิน!$B9)</f>
        <v>มีจิตสาธารณะ</v>
      </c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146"/>
      <c r="S13" s="146"/>
      <c r="T13" s="146"/>
    </row>
    <row r="14" spans="1:20" x14ac:dyDescent="0.3">
      <c r="A14" s="185">
        <f>IF(ตั้งค่าประเมิน!A10="","",ตั้งค่าประเมิน!A10)</f>
        <v>9</v>
      </c>
      <c r="B14" s="481" t="str">
        <f>IF(ตั้งค่าประเมิน!$B10="","",ตั้งค่าประเมิน!$B10)</f>
        <v/>
      </c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146"/>
      <c r="S14" s="146"/>
      <c r="T14" s="146"/>
    </row>
    <row r="15" spans="1:20" x14ac:dyDescent="0.3">
      <c r="A15" s="185">
        <f>IF(ตั้งค่าประเมิน!A11="","",ตั้งค่าประเมิน!A11)</f>
        <v>10</v>
      </c>
      <c r="B15" s="481" t="str">
        <f>IF(ตั้งค่าประเมิน!$B11="","",ตั้งค่าประเมิน!$B11)</f>
        <v/>
      </c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481"/>
      <c r="R15" s="146"/>
      <c r="S15" s="146"/>
      <c r="T15" s="146"/>
    </row>
    <row r="16" spans="1:20" x14ac:dyDescent="0.3">
      <c r="A16" s="185">
        <f>IF(ตั้งค่าประเมิน!A12="","",ตั้งค่าประเมิน!A12)</f>
        <v>11</v>
      </c>
      <c r="B16" s="481" t="str">
        <f>IF(ตั้งค่าประเมิน!$B12="","",ตั้งค่าประเมิน!$B12)</f>
        <v/>
      </c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481"/>
      <c r="R16" s="146"/>
      <c r="S16" s="146"/>
      <c r="T16" s="146"/>
    </row>
    <row r="17" spans="1:20" x14ac:dyDescent="0.3">
      <c r="A17" s="185">
        <f>IF(ตั้งค่าประเมิน!A13="","",ตั้งค่าประเมิน!A13)</f>
        <v>12</v>
      </c>
      <c r="B17" s="481" t="str">
        <f>IF(ตั้งค่าประเมิน!$B13="","",ตั้งค่าประเมิน!$B13)</f>
        <v/>
      </c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1"/>
      <c r="Q17" s="481"/>
      <c r="R17" s="146"/>
      <c r="S17" s="146"/>
      <c r="T17" s="146"/>
    </row>
    <row r="18" spans="1:20" x14ac:dyDescent="0.3">
      <c r="A18" s="185">
        <f>IF(ตั้งค่าประเมิน!A14="","",ตั้งค่าประเมิน!A14)</f>
        <v>13</v>
      </c>
      <c r="B18" s="481" t="str">
        <f>IF(ตั้งค่าประเมิน!$B14="","",ตั้งค่าประเมิน!$B14)</f>
        <v/>
      </c>
      <c r="C18" s="481"/>
      <c r="D18" s="481"/>
      <c r="E18" s="481"/>
      <c r="F18" s="481"/>
      <c r="G18" s="481"/>
      <c r="H18" s="481"/>
      <c r="I18" s="481"/>
      <c r="J18" s="481"/>
      <c r="K18" s="481"/>
      <c r="L18" s="481"/>
      <c r="M18" s="481"/>
      <c r="N18" s="481"/>
      <c r="O18" s="481"/>
      <c r="P18" s="481"/>
      <c r="Q18" s="481"/>
      <c r="R18" s="146"/>
      <c r="S18" s="146"/>
      <c r="T18" s="146"/>
    </row>
    <row r="19" spans="1:20" x14ac:dyDescent="0.3">
      <c r="A19" s="185">
        <f>IF(ตั้งค่าประเมิน!A15="","",ตั้งค่าประเมิน!A15)</f>
        <v>14</v>
      </c>
      <c r="B19" s="481" t="str">
        <f>IF(ตั้งค่าประเมิน!$B15="","",ตั้งค่าประเมิน!$B15)</f>
        <v/>
      </c>
      <c r="C19" s="481"/>
      <c r="D19" s="481"/>
      <c r="E19" s="481"/>
      <c r="F19" s="481"/>
      <c r="G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  <c r="R19" s="146"/>
      <c r="S19" s="146"/>
      <c r="T19" s="146"/>
    </row>
    <row r="20" spans="1:20" x14ac:dyDescent="0.3">
      <c r="A20" s="185">
        <f>IF(ตั้งค่าประเมิน!A16="","",ตั้งค่าประเมิน!A16)</f>
        <v>15</v>
      </c>
      <c r="B20" s="481" t="str">
        <f>IF(ตั้งค่าประเมิน!$B16="","",ตั้งค่าประเมิน!$B16)</f>
        <v/>
      </c>
      <c r="C20" s="481"/>
      <c r="D20" s="481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146"/>
      <c r="S20" s="146"/>
      <c r="T20" s="146"/>
    </row>
    <row r="21" spans="1:20" x14ac:dyDescent="0.3">
      <c r="A21" s="185">
        <f>IF(ตั้งค่าประเมิน!A17="","",ตั้งค่าประเมิน!A17)</f>
        <v>16</v>
      </c>
      <c r="B21" s="481" t="str">
        <f>IF(ตั้งค่าประเมิน!$B17="","",ตั้งค่าประเมิน!$B17)</f>
        <v/>
      </c>
      <c r="C21" s="481"/>
      <c r="D21" s="481"/>
      <c r="E21" s="481"/>
      <c r="F21" s="481"/>
      <c r="G21" s="481"/>
      <c r="H21" s="481"/>
      <c r="I21" s="481"/>
      <c r="J21" s="481"/>
      <c r="K21" s="481"/>
      <c r="L21" s="481"/>
      <c r="M21" s="481"/>
      <c r="N21" s="481"/>
      <c r="O21" s="481"/>
      <c r="P21" s="481"/>
      <c r="Q21" s="481"/>
      <c r="R21" s="146"/>
      <c r="S21" s="146"/>
      <c r="T21" s="146"/>
    </row>
    <row r="22" spans="1:20" x14ac:dyDescent="0.3">
      <c r="A22" s="185">
        <f>IF(ตั้งค่าประเมิน!A18="","",ตั้งค่าประเมิน!A18)</f>
        <v>17</v>
      </c>
      <c r="B22" s="481" t="str">
        <f>IF(ตั้งค่าประเมิน!$B18="","",ตั้งค่าประเมิน!$B18)</f>
        <v/>
      </c>
      <c r="C22" s="481"/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146"/>
      <c r="S22" s="146"/>
      <c r="T22" s="146"/>
    </row>
    <row r="23" spans="1:20" x14ac:dyDescent="0.3">
      <c r="A23" s="185">
        <f>IF(ตั้งค่าประเมิน!A19="","",ตั้งค่าประเมิน!A19)</f>
        <v>18</v>
      </c>
      <c r="B23" s="481" t="str">
        <f>IF(ตั้งค่าประเมิน!$B19="","",ตั้งค่าประเมิน!$B19)</f>
        <v/>
      </c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M23" s="481"/>
      <c r="N23" s="481"/>
      <c r="O23" s="481"/>
      <c r="P23" s="481"/>
      <c r="Q23" s="481"/>
      <c r="R23" s="146"/>
      <c r="S23" s="146"/>
      <c r="T23" s="146"/>
    </row>
    <row r="24" spans="1:20" x14ac:dyDescent="0.3">
      <c r="A24" s="185">
        <f>IF(ตั้งค่าประเมิน!A20="","",ตั้งค่าประเมิน!A20)</f>
        <v>19</v>
      </c>
      <c r="B24" s="481" t="str">
        <f>IF(ตั้งค่าประเมิน!$B20="","",ตั้งค่าประเมิน!$B20)</f>
        <v/>
      </c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M24" s="481"/>
      <c r="N24" s="481"/>
      <c r="O24" s="481"/>
      <c r="P24" s="481"/>
      <c r="Q24" s="481"/>
      <c r="R24" s="146"/>
      <c r="S24" s="146"/>
      <c r="T24" s="146"/>
    </row>
    <row r="25" spans="1:20" x14ac:dyDescent="0.3">
      <c r="A25" s="185">
        <f>IF(ตั้งค่าประเมิน!A21="","",ตั้งค่าประเมิน!A21)</f>
        <v>20</v>
      </c>
      <c r="B25" s="481" t="str">
        <f>IF(ตั้งค่าประเมิน!$B21="","",ตั้งค่าประเมิน!$B21)</f>
        <v/>
      </c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M25" s="481"/>
      <c r="N25" s="481"/>
      <c r="O25" s="481"/>
      <c r="P25" s="481"/>
      <c r="Q25" s="481"/>
      <c r="R25" s="146"/>
      <c r="S25" s="146"/>
      <c r="T25" s="146"/>
    </row>
  </sheetData>
  <sheetProtection algorithmName="SHA-512" hashValue="lqJnNEU0Ogws8Fphh6E/Ar9vIWZ97p6JiKFziwZoh/fJOSIb6HE2MOIt7xirG5gZjnoW6bdL/JMjOQA+6mCp4g==" saltValue="PjrytzAOHDoITJepeXRzng==" spinCount="100000" sheet="1" objects="1" scenarios="1"/>
  <protectedRanges>
    <protectedRange sqref="S1" name="ช่วง1"/>
  </protectedRanges>
  <mergeCells count="30">
    <mergeCell ref="C3:D3"/>
    <mergeCell ref="E3:F3"/>
    <mergeCell ref="G3:H3"/>
    <mergeCell ref="I3:Q3"/>
    <mergeCell ref="C1:Q1"/>
    <mergeCell ref="C2:D2"/>
    <mergeCell ref="E2:F2"/>
    <mergeCell ref="G2:H2"/>
    <mergeCell ref="I2:Q2"/>
    <mergeCell ref="B16:Q16"/>
    <mergeCell ref="B5:Q5"/>
    <mergeCell ref="B6:Q6"/>
    <mergeCell ref="B7:Q7"/>
    <mergeCell ref="B8:Q8"/>
    <mergeCell ref="B9:Q9"/>
    <mergeCell ref="B10:Q10"/>
    <mergeCell ref="B11:Q11"/>
    <mergeCell ref="B12:Q12"/>
    <mergeCell ref="B13:Q13"/>
    <mergeCell ref="B14:Q14"/>
    <mergeCell ref="B15:Q15"/>
    <mergeCell ref="B23:Q23"/>
    <mergeCell ref="B24:Q24"/>
    <mergeCell ref="B25:Q25"/>
    <mergeCell ref="B17:Q17"/>
    <mergeCell ref="B18:Q18"/>
    <mergeCell ref="B19:Q19"/>
    <mergeCell ref="B20:Q20"/>
    <mergeCell ref="B21:Q21"/>
    <mergeCell ref="B22:Q22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F49CF7-120D-40B9-ACBE-C9367D64D0BC}">
          <x14:formula1>
            <xm:f>รายการ!$K$2:$K$36</xm:f>
          </x14:formula1>
          <xm:sqref>S1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0E6E-888F-4320-AABE-F4721F1987CC}">
  <dimension ref="A1:AZ35"/>
  <sheetViews>
    <sheetView topLeftCell="D1" workbookViewId="0">
      <selection activeCell="J9" sqref="J9"/>
    </sheetView>
  </sheetViews>
  <sheetFormatPr defaultColWidth="5.625" defaultRowHeight="18.75" x14ac:dyDescent="0.3"/>
  <cols>
    <col min="1" max="1" width="8.625" style="1" customWidth="1"/>
    <col min="2" max="2" width="23.75" style="1" customWidth="1"/>
    <col min="3" max="3" width="9.75" style="1" customWidth="1"/>
    <col min="4" max="4" width="3.125" style="1" customWidth="1"/>
    <col min="5" max="24" width="3.375" style="1" customWidth="1"/>
    <col min="25" max="27" width="3.625" style="1" customWidth="1"/>
    <col min="28" max="51" width="3.125" style="1" customWidth="1"/>
    <col min="52" max="52" width="3.75" style="1" customWidth="1"/>
    <col min="53" max="16384" width="5.625" style="1"/>
  </cols>
  <sheetData>
    <row r="1" spans="1:52" ht="23.25" x14ac:dyDescent="0.3">
      <c r="A1" s="210" t="s">
        <v>239</v>
      </c>
      <c r="B1" s="204" t="s">
        <v>310</v>
      </c>
      <c r="C1" s="211" t="str">
        <f>_xlfn.IFNA(IF(VLOOKUP(B1,รายการ!$K$1:$L$36,2,FALSE)="","",HYPERLINK("#" &amp; VLOOKUP(B1,รายการ!$K$1:$L$36,2,FALSE)  &amp; "","คลิก")),"")</f>
        <v>คลิก</v>
      </c>
      <c r="D1" s="495" t="s">
        <v>40</v>
      </c>
      <c r="E1" s="489" t="str">
        <f>"ผลการประเมินคุณลักษณะอันพึงประสงค์ ภาคเรียนที่ 1"</f>
        <v>ผลการประเมินคุณลักษณะอันพึงประสงค์ ภาคเรียนที่ 1</v>
      </c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1"/>
      <c r="AB1" s="489" t="str">
        <f>"ผลการประเมินคุณลักษณะอันพึงประสงค์  ภาคเรียนที่ 2"</f>
        <v>ผลการประเมินคุณลักษณะอันพึงประสงค์  ภาคเรียนที่ 2</v>
      </c>
      <c r="AC1" s="490"/>
      <c r="AD1" s="490"/>
      <c r="AE1" s="490"/>
      <c r="AF1" s="490"/>
      <c r="AG1" s="490"/>
      <c r="AH1" s="490"/>
      <c r="AI1" s="490"/>
      <c r="AJ1" s="490"/>
      <c r="AK1" s="490"/>
      <c r="AL1" s="490"/>
      <c r="AM1" s="490"/>
      <c r="AN1" s="490"/>
      <c r="AO1" s="490"/>
      <c r="AP1" s="490"/>
      <c r="AQ1" s="490"/>
      <c r="AR1" s="490"/>
      <c r="AS1" s="490"/>
      <c r="AT1" s="490"/>
      <c r="AU1" s="490"/>
      <c r="AV1" s="490"/>
      <c r="AW1" s="490"/>
      <c r="AX1" s="491"/>
      <c r="AY1" s="496" t="s">
        <v>162</v>
      </c>
      <c r="AZ1" s="496" t="s">
        <v>114</v>
      </c>
    </row>
    <row r="2" spans="1:52" ht="21.75" customHeight="1" x14ac:dyDescent="0.3">
      <c r="A2" s="206" t="s">
        <v>320</v>
      </c>
      <c r="B2" s="205">
        <v>1</v>
      </c>
      <c r="C2" s="207"/>
      <c r="D2" s="495"/>
      <c r="E2" s="492" t="s">
        <v>167</v>
      </c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  <c r="V2" s="493"/>
      <c r="W2" s="493"/>
      <c r="X2" s="494"/>
      <c r="Y2" s="497" t="s">
        <v>158</v>
      </c>
      <c r="Z2" s="497" t="s">
        <v>166</v>
      </c>
      <c r="AA2" s="497" t="s">
        <v>114</v>
      </c>
      <c r="AB2" s="492" t="s">
        <v>167</v>
      </c>
      <c r="AC2" s="493"/>
      <c r="AD2" s="493"/>
      <c r="AE2" s="493"/>
      <c r="AF2" s="493"/>
      <c r="AG2" s="493"/>
      <c r="AH2" s="493"/>
      <c r="AI2" s="493"/>
      <c r="AJ2" s="493"/>
      <c r="AK2" s="493"/>
      <c r="AL2" s="493"/>
      <c r="AM2" s="493"/>
      <c r="AN2" s="493"/>
      <c r="AO2" s="493"/>
      <c r="AP2" s="493"/>
      <c r="AQ2" s="493"/>
      <c r="AR2" s="493"/>
      <c r="AS2" s="493"/>
      <c r="AT2" s="493"/>
      <c r="AU2" s="494"/>
      <c r="AV2" s="497" t="s">
        <v>158</v>
      </c>
      <c r="AW2" s="497" t="s">
        <v>166</v>
      </c>
      <c r="AX2" s="497" t="s">
        <v>114</v>
      </c>
      <c r="AY2" s="496"/>
      <c r="AZ2" s="496"/>
    </row>
    <row r="3" spans="1:52" x14ac:dyDescent="0.3">
      <c r="D3" s="495"/>
      <c r="E3" s="441">
        <v>1</v>
      </c>
      <c r="F3" s="441">
        <f>E3+1</f>
        <v>2</v>
      </c>
      <c r="G3" s="441">
        <f t="shared" ref="G3:X3" si="0">F3+1</f>
        <v>3</v>
      </c>
      <c r="H3" s="441">
        <f t="shared" si="0"/>
        <v>4</v>
      </c>
      <c r="I3" s="441">
        <f t="shared" si="0"/>
        <v>5</v>
      </c>
      <c r="J3" s="441">
        <f t="shared" si="0"/>
        <v>6</v>
      </c>
      <c r="K3" s="441">
        <f t="shared" si="0"/>
        <v>7</v>
      </c>
      <c r="L3" s="441">
        <f t="shared" si="0"/>
        <v>8</v>
      </c>
      <c r="M3" s="441">
        <f t="shared" si="0"/>
        <v>9</v>
      </c>
      <c r="N3" s="441">
        <f t="shared" si="0"/>
        <v>10</v>
      </c>
      <c r="O3" s="441">
        <f t="shared" si="0"/>
        <v>11</v>
      </c>
      <c r="P3" s="441">
        <f t="shared" si="0"/>
        <v>12</v>
      </c>
      <c r="Q3" s="441">
        <f t="shared" si="0"/>
        <v>13</v>
      </c>
      <c r="R3" s="441">
        <f t="shared" si="0"/>
        <v>14</v>
      </c>
      <c r="S3" s="441">
        <f t="shared" si="0"/>
        <v>15</v>
      </c>
      <c r="T3" s="441">
        <f t="shared" si="0"/>
        <v>16</v>
      </c>
      <c r="U3" s="441">
        <f t="shared" si="0"/>
        <v>17</v>
      </c>
      <c r="V3" s="441">
        <f t="shared" si="0"/>
        <v>18</v>
      </c>
      <c r="W3" s="441">
        <f t="shared" si="0"/>
        <v>19</v>
      </c>
      <c r="X3" s="441">
        <f t="shared" si="0"/>
        <v>20</v>
      </c>
      <c r="Y3" s="497"/>
      <c r="Z3" s="497"/>
      <c r="AA3" s="497"/>
      <c r="AB3" s="441">
        <v>1</v>
      </c>
      <c r="AC3" s="441">
        <f>AB3+1</f>
        <v>2</v>
      </c>
      <c r="AD3" s="441">
        <f t="shared" ref="AD3:AU3" si="1">AC3+1</f>
        <v>3</v>
      </c>
      <c r="AE3" s="441">
        <f t="shared" si="1"/>
        <v>4</v>
      </c>
      <c r="AF3" s="441">
        <f t="shared" si="1"/>
        <v>5</v>
      </c>
      <c r="AG3" s="441">
        <f t="shared" si="1"/>
        <v>6</v>
      </c>
      <c r="AH3" s="441">
        <f t="shared" si="1"/>
        <v>7</v>
      </c>
      <c r="AI3" s="441">
        <f t="shared" si="1"/>
        <v>8</v>
      </c>
      <c r="AJ3" s="441">
        <f t="shared" si="1"/>
        <v>9</v>
      </c>
      <c r="AK3" s="441">
        <f t="shared" si="1"/>
        <v>10</v>
      </c>
      <c r="AL3" s="441">
        <f t="shared" si="1"/>
        <v>11</v>
      </c>
      <c r="AM3" s="441">
        <f t="shared" si="1"/>
        <v>12</v>
      </c>
      <c r="AN3" s="441">
        <f t="shared" si="1"/>
        <v>13</v>
      </c>
      <c r="AO3" s="441">
        <f t="shared" si="1"/>
        <v>14</v>
      </c>
      <c r="AP3" s="441">
        <f t="shared" si="1"/>
        <v>15</v>
      </c>
      <c r="AQ3" s="441">
        <f t="shared" si="1"/>
        <v>16</v>
      </c>
      <c r="AR3" s="441">
        <f t="shared" si="1"/>
        <v>17</v>
      </c>
      <c r="AS3" s="441">
        <f t="shared" si="1"/>
        <v>18</v>
      </c>
      <c r="AT3" s="441">
        <f t="shared" si="1"/>
        <v>19</v>
      </c>
      <c r="AU3" s="441">
        <f t="shared" si="1"/>
        <v>20</v>
      </c>
      <c r="AV3" s="497"/>
      <c r="AW3" s="497"/>
      <c r="AX3" s="497"/>
      <c r="AY3" s="496"/>
      <c r="AZ3" s="496"/>
    </row>
    <row r="4" spans="1:52" x14ac:dyDescent="0.3">
      <c r="D4" s="495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97"/>
      <c r="Z4" s="497"/>
      <c r="AA4" s="497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1"/>
      <c r="AR4" s="441"/>
      <c r="AS4" s="441"/>
      <c r="AT4" s="441"/>
      <c r="AU4" s="441"/>
      <c r="AV4" s="497"/>
      <c r="AW4" s="497"/>
      <c r="AX4" s="497"/>
      <c r="AY4" s="496"/>
      <c r="AZ4" s="496"/>
    </row>
    <row r="5" spans="1:52" ht="20.100000000000001" customHeight="1" x14ac:dyDescent="0.3">
      <c r="D5" s="495"/>
      <c r="E5" s="187">
        <f>IF(ประเมินคุณลักษณะ!G5="","",ประเมินคุณลักษณะ!G5)</f>
        <v>3</v>
      </c>
      <c r="F5" s="187">
        <f>IF(ประเมินคุณลักษณะ!H5="","",ประเมินคุณลักษณะ!H5)</f>
        <v>3</v>
      </c>
      <c r="G5" s="187">
        <f>IF(ประเมินคุณลักษณะ!I5="","",ประเมินคุณลักษณะ!I5)</f>
        <v>3</v>
      </c>
      <c r="H5" s="187">
        <f>IF(ประเมินคุณลักษณะ!J5="","",ประเมินคุณลักษณะ!J5)</f>
        <v>3</v>
      </c>
      <c r="I5" s="187">
        <f>IF(ประเมินคุณลักษณะ!K5="","",ประเมินคุณลักษณะ!K5)</f>
        <v>3</v>
      </c>
      <c r="J5" s="187">
        <f>IF(ประเมินคุณลักษณะ!L5="","",ประเมินคุณลักษณะ!L5)</f>
        <v>3</v>
      </c>
      <c r="K5" s="187">
        <f>IF(ประเมินคุณลักษณะ!M5="","",ประเมินคุณลักษณะ!M5)</f>
        <v>3</v>
      </c>
      <c r="L5" s="187">
        <f>IF(ประเมินคุณลักษณะ!N5="","",ประเมินคุณลักษณะ!N5)</f>
        <v>3</v>
      </c>
      <c r="M5" s="187" t="str">
        <f>IF(ประเมินคุณลักษณะ!O5="","",ประเมินคุณลักษณะ!O5)</f>
        <v/>
      </c>
      <c r="N5" s="187" t="str">
        <f>IF(ประเมินคุณลักษณะ!P5="","",ประเมินคุณลักษณะ!P5)</f>
        <v/>
      </c>
      <c r="O5" s="187" t="str">
        <f>IF(ประเมินคุณลักษณะ!Q5="","",ประเมินคุณลักษณะ!Q5)</f>
        <v/>
      </c>
      <c r="P5" s="187" t="str">
        <f>IF(ประเมินคุณลักษณะ!R5="","",ประเมินคุณลักษณะ!R5)</f>
        <v/>
      </c>
      <c r="Q5" s="187" t="str">
        <f>IF(ประเมินคุณลักษณะ!S5="","",ประเมินคุณลักษณะ!S5)</f>
        <v/>
      </c>
      <c r="R5" s="187" t="str">
        <f>IF(ประเมินคุณลักษณะ!T5="","",ประเมินคุณลักษณะ!T5)</f>
        <v/>
      </c>
      <c r="S5" s="187" t="str">
        <f>IF(ประเมินคุณลักษณะ!U5="","",ประเมินคุณลักษณะ!U5)</f>
        <v/>
      </c>
      <c r="T5" s="187" t="str">
        <f>IF(ประเมินคุณลักษณะ!V5="","",ประเมินคุณลักษณะ!V5)</f>
        <v/>
      </c>
      <c r="U5" s="187" t="str">
        <f>IF(ประเมินคุณลักษณะ!W5="","",ประเมินคุณลักษณะ!W5)</f>
        <v/>
      </c>
      <c r="V5" s="187" t="str">
        <f>IF(ประเมินคุณลักษณะ!X5="","",ประเมินคุณลักษณะ!X5)</f>
        <v/>
      </c>
      <c r="W5" s="187" t="str">
        <f>IF(ประเมินคุณลักษณะ!Y5="","",ประเมินคุณลักษณะ!Y5)</f>
        <v/>
      </c>
      <c r="X5" s="187" t="str">
        <f>IF(ประเมินคุณลักษณะ!Z5="","",ประเมินคุณลักษณะ!Z5)</f>
        <v/>
      </c>
      <c r="Y5" s="187">
        <f>IF(ประเมินคุณลักษณะ!AA5="","",ประเมินคุณลักษณะ!AA5)</f>
        <v>24</v>
      </c>
      <c r="Z5" s="497"/>
      <c r="AA5" s="497"/>
      <c r="AB5" s="187">
        <f>IF(ประเมินคุณลักษณะ!AE5="","",ประเมินคุณลักษณะ!AE5)</f>
        <v>3</v>
      </c>
      <c r="AC5" s="187">
        <f>IF(ประเมินคุณลักษณะ!AF5="","",ประเมินคุณลักษณะ!AF5)</f>
        <v>3</v>
      </c>
      <c r="AD5" s="187">
        <f>IF(ประเมินคุณลักษณะ!AG5="","",ประเมินคุณลักษณะ!AG5)</f>
        <v>3</v>
      </c>
      <c r="AE5" s="187">
        <f>IF(ประเมินคุณลักษณะ!AH5="","",ประเมินคุณลักษณะ!AH5)</f>
        <v>3</v>
      </c>
      <c r="AF5" s="187">
        <f>IF(ประเมินคุณลักษณะ!AI5="","",ประเมินคุณลักษณะ!AI5)</f>
        <v>3</v>
      </c>
      <c r="AG5" s="187">
        <f>IF(ประเมินคุณลักษณะ!AJ5="","",ประเมินคุณลักษณะ!AJ5)</f>
        <v>3</v>
      </c>
      <c r="AH5" s="187">
        <f>IF(ประเมินคุณลักษณะ!AK5="","",ประเมินคุณลักษณะ!AK5)</f>
        <v>3</v>
      </c>
      <c r="AI5" s="187">
        <f>IF(ประเมินคุณลักษณะ!AL5="","",ประเมินคุณลักษณะ!AL5)</f>
        <v>3</v>
      </c>
      <c r="AJ5" s="187" t="str">
        <f>IF(ประเมินคุณลักษณะ!AM5="","",ประเมินคุณลักษณะ!AM5)</f>
        <v/>
      </c>
      <c r="AK5" s="187" t="str">
        <f>IF(ประเมินคุณลักษณะ!AN5="","",ประเมินคุณลักษณะ!AN5)</f>
        <v/>
      </c>
      <c r="AL5" s="187" t="str">
        <f>IF(ประเมินคุณลักษณะ!AO5="","",ประเมินคุณลักษณะ!AO5)</f>
        <v/>
      </c>
      <c r="AM5" s="187" t="str">
        <f>IF(ประเมินคุณลักษณะ!AP5="","",ประเมินคุณลักษณะ!AP5)</f>
        <v/>
      </c>
      <c r="AN5" s="187" t="str">
        <f>IF(ประเมินคุณลักษณะ!AQ5="","",ประเมินคุณลักษณะ!AQ5)</f>
        <v/>
      </c>
      <c r="AO5" s="187" t="str">
        <f>IF(ประเมินคุณลักษณะ!AR5="","",ประเมินคุณลักษณะ!AR5)</f>
        <v/>
      </c>
      <c r="AP5" s="187" t="str">
        <f>IF(ประเมินคุณลักษณะ!AS5="","",ประเมินคุณลักษณะ!AS5)</f>
        <v/>
      </c>
      <c r="AQ5" s="187" t="str">
        <f>IF(ประเมินคุณลักษณะ!AT5="","",ประเมินคุณลักษณะ!AT5)</f>
        <v/>
      </c>
      <c r="AR5" s="187" t="str">
        <f>IF(ประเมินคุณลักษณะ!AU5="","",ประเมินคุณลักษณะ!AU5)</f>
        <v/>
      </c>
      <c r="AS5" s="187" t="str">
        <f>IF(ประเมินคุณลักษณะ!AV5="","",ประเมินคุณลักษณะ!AV5)</f>
        <v/>
      </c>
      <c r="AT5" s="187" t="str">
        <f>IF(ประเมินคุณลักษณะ!AW5="","",ประเมินคุณลักษณะ!AW5)</f>
        <v/>
      </c>
      <c r="AU5" s="187" t="str">
        <f>IF(ประเมินคุณลักษณะ!AX5="","",ประเมินคุณลักษณะ!AX5)</f>
        <v/>
      </c>
      <c r="AV5" s="187">
        <f>IF(ประเมินคุณลักษณะ!AY5="","",ประเมินคุณลักษณะ!AY5)</f>
        <v>24</v>
      </c>
      <c r="AW5" s="497"/>
      <c r="AX5" s="497"/>
      <c r="AY5" s="496"/>
      <c r="AZ5" s="496"/>
    </row>
    <row r="6" spans="1:52" ht="20.100000000000001" customHeight="1" x14ac:dyDescent="0.3">
      <c r="D6" s="190">
        <f>IF(B2="","",IF(B2=1,1,31))</f>
        <v>1</v>
      </c>
      <c r="E6" s="187">
        <f>IF($B$2=1,IF(ประเมินคุณลักษณะ!G6="","",ประเมินคุณลักษณะ!G6),IF(ประเมินคุณลักษณะ!G36="","",ประเมินคุณลักษณะ!G36))</f>
        <v>2</v>
      </c>
      <c r="F6" s="187">
        <f>IF($B$2=1,IF(ประเมินคุณลักษณะ!H6="","",ประเมินคุณลักษณะ!H6),IF(ประเมินคุณลักษณะ!H36="","",ประเมินคุณลักษณะ!H36))</f>
        <v>3</v>
      </c>
      <c r="G6" s="187">
        <f>IF($B$2=1,IF(ประเมินคุณลักษณะ!I6="","",ประเมินคุณลักษณะ!I6),IF(ประเมินคุณลักษณะ!I36="","",ประเมินคุณลักษณะ!I36))</f>
        <v>1</v>
      </c>
      <c r="H6" s="187">
        <f>IF($B$2=1,IF(ประเมินคุณลักษณะ!J6="","",ประเมินคุณลักษณะ!J6),IF(ประเมินคุณลักษณะ!J36="","",ประเมินคุณลักษณะ!J36))</f>
        <v>1</v>
      </c>
      <c r="I6" s="187">
        <f>IF($B$2=1,IF(ประเมินคุณลักษณะ!K6="","",ประเมินคุณลักษณะ!K6),IF(ประเมินคุณลักษณะ!K36="","",ประเมินคุณลักษณะ!K36))</f>
        <v>2</v>
      </c>
      <c r="J6" s="187">
        <f>IF($B$2=1,IF(ประเมินคุณลักษณะ!L6="","",ประเมินคุณลักษณะ!L6),IF(ประเมินคุณลักษณะ!L36="","",ประเมินคุณลักษณะ!L36))</f>
        <v>1</v>
      </c>
      <c r="K6" s="187">
        <f>IF($B$2=1,IF(ประเมินคุณลักษณะ!M6="","",ประเมินคุณลักษณะ!M6),IF(ประเมินคุณลักษณะ!M36="","",ประเมินคุณลักษณะ!M36))</f>
        <v>2</v>
      </c>
      <c r="L6" s="187">
        <f>IF($B$2=1,IF(ประเมินคุณลักษณะ!N6="","",ประเมินคุณลักษณะ!N6),IF(ประเมินคุณลักษณะ!N36="","",ประเมินคุณลักษณะ!N36))</f>
        <v>2</v>
      </c>
      <c r="M6" s="187" t="str">
        <f>IF($B$2=1,IF(ประเมินคุณลักษณะ!O6="","",ประเมินคุณลักษณะ!O6),IF(ประเมินคุณลักษณะ!O36="","",ประเมินคุณลักษณะ!O36))</f>
        <v/>
      </c>
      <c r="N6" s="187" t="str">
        <f>IF($B$2=1,IF(ประเมินคุณลักษณะ!P6="","",ประเมินคุณลักษณะ!P6),IF(ประเมินคุณลักษณะ!P36="","",ประเมินคุณลักษณะ!P36))</f>
        <v/>
      </c>
      <c r="O6" s="187" t="str">
        <f>IF($B$2=1,IF(ประเมินคุณลักษณะ!Q6="","",ประเมินคุณลักษณะ!Q6),IF(ประเมินคุณลักษณะ!Q36="","",ประเมินคุณลักษณะ!Q36))</f>
        <v/>
      </c>
      <c r="P6" s="187" t="str">
        <f>IF($B$2=1,IF(ประเมินคุณลักษณะ!R6="","",ประเมินคุณลักษณะ!R6),IF(ประเมินคุณลักษณะ!R36="","",ประเมินคุณลักษณะ!R36))</f>
        <v/>
      </c>
      <c r="Q6" s="187" t="str">
        <f>IF($B$2=1,IF(ประเมินคุณลักษณะ!S6="","",ประเมินคุณลักษณะ!S6),IF(ประเมินคุณลักษณะ!S36="","",ประเมินคุณลักษณะ!S36))</f>
        <v/>
      </c>
      <c r="R6" s="187" t="str">
        <f>IF($B$2=1,IF(ประเมินคุณลักษณะ!T6="","",ประเมินคุณลักษณะ!T6),IF(ประเมินคุณลักษณะ!T36="","",ประเมินคุณลักษณะ!T36))</f>
        <v/>
      </c>
      <c r="S6" s="187" t="str">
        <f>IF($B$2=1,IF(ประเมินคุณลักษณะ!U6="","",ประเมินคุณลักษณะ!U6),IF(ประเมินคุณลักษณะ!U36="","",ประเมินคุณลักษณะ!U36))</f>
        <v/>
      </c>
      <c r="T6" s="187" t="str">
        <f>IF($B$2=1,IF(ประเมินคุณลักษณะ!V6="","",ประเมินคุณลักษณะ!V6),IF(ประเมินคุณลักษณะ!V36="","",ประเมินคุณลักษณะ!V36))</f>
        <v/>
      </c>
      <c r="U6" s="187" t="str">
        <f>IF($B$2=1,IF(ประเมินคุณลักษณะ!W6="","",ประเมินคุณลักษณะ!W6),IF(ประเมินคุณลักษณะ!W36="","",ประเมินคุณลักษณะ!W36))</f>
        <v/>
      </c>
      <c r="V6" s="187" t="str">
        <f>IF($B$2=1,IF(ประเมินคุณลักษณะ!X6="","",ประเมินคุณลักษณะ!X6),IF(ประเมินคุณลักษณะ!X36="","",ประเมินคุณลักษณะ!X36))</f>
        <v/>
      </c>
      <c r="W6" s="187" t="str">
        <f>IF($B$2=1,IF(ประเมินคุณลักษณะ!Y6="","",ประเมินคุณลักษณะ!Y6),IF(ประเมินคุณลักษณะ!Y36="","",ประเมินคุณลักษณะ!Y36))</f>
        <v/>
      </c>
      <c r="X6" s="187" t="str">
        <f>IF($B$2=1,IF(ประเมินคุณลักษณะ!Z6="","",ประเมินคุณลักษณะ!Z6),IF(ประเมินคุณลักษณะ!Z36="","",ประเมินคุณลักษณะ!Z36))</f>
        <v/>
      </c>
      <c r="Y6" s="187">
        <f>IF($B$2=1,IF(ประเมินคุณลักษณะ!AA6="","",ประเมินคุณลักษณะ!AA6),IF(ประเมินคุณลักษณะ!AA36="","",ประเมินคุณลักษณะ!AA36))</f>
        <v>14</v>
      </c>
      <c r="Z6" s="187">
        <f>IF($B$2=1,IF(ประเมินคุณลักษณะ!AB6="","",ประเมินคุณลักษณะ!AB6),IF(ประเมินคุณลักษณะ!AB36="","",ประเมินคุณลักษณะ!AB36))</f>
        <v>1.75</v>
      </c>
      <c r="AA6" s="187">
        <f>IF($B$2=1,IF(ประเมินคุณลักษณะ!AC6="","",ประเมินคุณลักษณะ!AC6),IF(ประเมินคุณลักษณะ!AC36="","",ประเมินคุณลักษณะ!AC36))</f>
        <v>2</v>
      </c>
      <c r="AB6" s="187">
        <f>IF($B$2=1,IF(ประเมินคุณลักษณะ!AE6="","",ประเมินคุณลักษณะ!AE6),IF(ประเมินคุณลักษณะ!AE36="","",ประเมินคุณลักษณะ!AE36))</f>
        <v>2</v>
      </c>
      <c r="AC6" s="187">
        <f>IF($B$2=1,IF(ประเมินคุณลักษณะ!AF6="","",ประเมินคุณลักษณะ!AF6),IF(ประเมินคุณลักษณะ!AF36="","",ประเมินคุณลักษณะ!AF36))</f>
        <v>3</v>
      </c>
      <c r="AD6" s="187">
        <f>IF($B$2=1,IF(ประเมินคุณลักษณะ!AG6="","",ประเมินคุณลักษณะ!AG6),IF(ประเมินคุณลักษณะ!AG36="","",ประเมินคุณลักษณะ!AG36))</f>
        <v>1</v>
      </c>
      <c r="AE6" s="187">
        <f>IF($B$2=1,IF(ประเมินคุณลักษณะ!AH6="","",ประเมินคุณลักษณะ!AH6),IF(ประเมินคุณลักษณะ!AH36="","",ประเมินคุณลักษณะ!AH36))</f>
        <v>1</v>
      </c>
      <c r="AF6" s="187">
        <f>IF($B$2=1,IF(ประเมินคุณลักษณะ!AI6="","",ประเมินคุณลักษณะ!AI6),IF(ประเมินคุณลักษณะ!AI36="","",ประเมินคุณลักษณะ!AI36))</f>
        <v>2</v>
      </c>
      <c r="AG6" s="187">
        <f>IF($B$2=1,IF(ประเมินคุณลักษณะ!AJ6="","",ประเมินคุณลักษณะ!AJ6),IF(ประเมินคุณลักษณะ!AJ36="","",ประเมินคุณลักษณะ!AJ36))</f>
        <v>1</v>
      </c>
      <c r="AH6" s="187">
        <f>IF($B$2=1,IF(ประเมินคุณลักษณะ!AK6="","",ประเมินคุณลักษณะ!AK6),IF(ประเมินคุณลักษณะ!AK36="","",ประเมินคุณลักษณะ!AK36))</f>
        <v>2</v>
      </c>
      <c r="AI6" s="187">
        <f>IF($B$2=1,IF(ประเมินคุณลักษณะ!AL6="","",ประเมินคุณลักษณะ!AL6),IF(ประเมินคุณลักษณะ!AL36="","",ประเมินคุณลักษณะ!AL36))</f>
        <v>2</v>
      </c>
      <c r="AJ6" s="187" t="str">
        <f>IF($B$2=1,IF(ประเมินคุณลักษณะ!AM6="","",ประเมินคุณลักษณะ!AM6),IF(ประเมินคุณลักษณะ!AM36="","",ประเมินคุณลักษณะ!AM36))</f>
        <v/>
      </c>
      <c r="AK6" s="187" t="str">
        <f>IF($B$2=1,IF(ประเมินคุณลักษณะ!AN6="","",ประเมินคุณลักษณะ!AN6),IF(ประเมินคุณลักษณะ!AN36="","",ประเมินคุณลักษณะ!AN36))</f>
        <v/>
      </c>
      <c r="AL6" s="187" t="str">
        <f>IF($B$2=1,IF(ประเมินคุณลักษณะ!AO6="","",ประเมินคุณลักษณะ!AO6),IF(ประเมินคุณลักษณะ!AO36="","",ประเมินคุณลักษณะ!AO36))</f>
        <v/>
      </c>
      <c r="AM6" s="187" t="str">
        <f>IF($B$2=1,IF(ประเมินคุณลักษณะ!AP6="","",ประเมินคุณลักษณะ!AP6),IF(ประเมินคุณลักษณะ!AP36="","",ประเมินคุณลักษณะ!AP36))</f>
        <v/>
      </c>
      <c r="AN6" s="187" t="str">
        <f>IF($B$2=1,IF(ประเมินคุณลักษณะ!AQ6="","",ประเมินคุณลักษณะ!AQ6),IF(ประเมินคุณลักษณะ!AQ36="","",ประเมินคุณลักษณะ!AQ36))</f>
        <v/>
      </c>
      <c r="AO6" s="187" t="str">
        <f>IF($B$2=1,IF(ประเมินคุณลักษณะ!AR6="","",ประเมินคุณลักษณะ!AR6),IF(ประเมินคุณลักษณะ!AR36="","",ประเมินคุณลักษณะ!AR36))</f>
        <v/>
      </c>
      <c r="AP6" s="187" t="str">
        <f>IF($B$2=1,IF(ประเมินคุณลักษณะ!AS6="","",ประเมินคุณลักษณะ!AS6),IF(ประเมินคุณลักษณะ!AS36="","",ประเมินคุณลักษณะ!AS36))</f>
        <v/>
      </c>
      <c r="AQ6" s="187" t="str">
        <f>IF($B$2=1,IF(ประเมินคุณลักษณะ!AT6="","",ประเมินคุณลักษณะ!AT6),IF(ประเมินคุณลักษณะ!AT36="","",ประเมินคุณลักษณะ!AT36))</f>
        <v/>
      </c>
      <c r="AR6" s="187" t="str">
        <f>IF($B$2=1,IF(ประเมินคุณลักษณะ!AU6="","",ประเมินคุณลักษณะ!AU6),IF(ประเมินคุณลักษณะ!AU36="","",ประเมินคุณลักษณะ!AU36))</f>
        <v/>
      </c>
      <c r="AS6" s="187" t="str">
        <f>IF($B$2=1,IF(ประเมินคุณลักษณะ!AV6="","",ประเมินคุณลักษณะ!AV6),IF(ประเมินคุณลักษณะ!AV36="","",ประเมินคุณลักษณะ!AV36))</f>
        <v/>
      </c>
      <c r="AT6" s="187" t="str">
        <f>IF($B$2=1,IF(ประเมินคุณลักษณะ!AW6="","",ประเมินคุณลักษณะ!AW6),IF(ประเมินคุณลักษณะ!AW36="","",ประเมินคุณลักษณะ!AW36))</f>
        <v/>
      </c>
      <c r="AU6" s="187" t="str">
        <f>IF($B$2=1,IF(ประเมินคุณลักษณะ!AX6="","",ประเมินคุณลักษณะ!AX6),IF(ประเมินคุณลักษณะ!AX36="","",ประเมินคุณลักษณะ!AX36))</f>
        <v/>
      </c>
      <c r="AV6" s="187">
        <f>IF($B$2=1,IF(ประเมินคุณลักษณะ!AY6="","",ประเมินคุณลักษณะ!AY6),IF(ประเมินคุณลักษณะ!AY36="","",ประเมินคุณลักษณะ!AY36))</f>
        <v>14</v>
      </c>
      <c r="AW6" s="187">
        <f>IF($B$2=1,IF(ประเมินคุณลักษณะ!AZ6="","",ประเมินคุณลักษณะ!AZ6),IF(ประเมินคุณลักษณะ!AZ36="","",ประเมินคุณลักษณะ!AZ36))</f>
        <v>1.75</v>
      </c>
      <c r="AX6" s="187">
        <f>IF($B$2=1,IF(ประเมินคุณลักษณะ!BA6="","",ประเมินคุณลักษณะ!BA6),IF(ประเมินคุณลักษณะ!BA36="","",ประเมินคุณลักษณะ!BA36))</f>
        <v>2</v>
      </c>
      <c r="AY6" s="187">
        <f>IF($B$2=1,IF(ประเมินคุณลักษณะ!BB6="","",ประเมินคุณลักษณะ!BB6),IF(ประเมินคุณลักษณะ!BB36="","",ประเมินคุณลักษณะ!BB36))</f>
        <v>1.75</v>
      </c>
      <c r="AZ6" s="186">
        <f>IF($B$2=1,IF(ประเมินคุณลักษณะ!BC6="","",ประเมินคุณลักษณะ!BC6),IF(ประเมินคุณลักษณะ!BC36="","",ประเมินคุณลักษณะ!BC36))</f>
        <v>2</v>
      </c>
    </row>
    <row r="7" spans="1:52" ht="20.100000000000001" customHeight="1" x14ac:dyDescent="0.3">
      <c r="D7" s="190">
        <f>D6+1</f>
        <v>2</v>
      </c>
      <c r="E7" s="187">
        <f>IF($B$2=1,IF(ประเมินคุณลักษณะ!G7="","",ประเมินคุณลักษณะ!G7),IF(ประเมินคุณลักษณะ!G37="","",ประเมินคุณลักษณะ!G37))</f>
        <v>1</v>
      </c>
      <c r="F7" s="187">
        <f>IF($B$2=1,IF(ประเมินคุณลักษณะ!H7="","",ประเมินคุณลักษณะ!H7),IF(ประเมินคุณลักษณะ!H37="","",ประเมินคุณลักษณะ!H37))</f>
        <v>2</v>
      </c>
      <c r="G7" s="187">
        <f>IF($B$2=1,IF(ประเมินคุณลักษณะ!I7="","",ประเมินคุณลักษณะ!I7),IF(ประเมินคุณลักษณะ!I37="","",ประเมินคุณลักษณะ!I37))</f>
        <v>1</v>
      </c>
      <c r="H7" s="187">
        <f>IF($B$2=1,IF(ประเมินคุณลักษณะ!J7="","",ประเมินคุณลักษณะ!J7),IF(ประเมินคุณลักษณะ!J37="","",ประเมินคุณลักษณะ!J37))</f>
        <v>2</v>
      </c>
      <c r="I7" s="187">
        <f>IF($B$2=1,IF(ประเมินคุณลักษณะ!K7="","",ประเมินคุณลักษณะ!K7),IF(ประเมินคุณลักษณะ!K37="","",ประเมินคุณลักษณะ!K37))</f>
        <v>2</v>
      </c>
      <c r="J7" s="187">
        <f>IF($B$2=1,IF(ประเมินคุณลักษณะ!L7="","",ประเมินคุณลักษณะ!L7),IF(ประเมินคุณลักษณะ!L37="","",ประเมินคุณลักษณะ!L37))</f>
        <v>2</v>
      </c>
      <c r="K7" s="187">
        <f>IF($B$2=1,IF(ประเมินคุณลักษณะ!M7="","",ประเมินคุณลักษณะ!M7),IF(ประเมินคุณลักษณะ!M37="","",ประเมินคุณลักษณะ!M37))</f>
        <v>1</v>
      </c>
      <c r="L7" s="187">
        <f>IF($B$2=1,IF(ประเมินคุณลักษณะ!N7="","",ประเมินคุณลักษณะ!N7),IF(ประเมินคุณลักษณะ!N37="","",ประเมินคุณลักษณะ!N37))</f>
        <v>1</v>
      </c>
      <c r="M7" s="187" t="str">
        <f>IF($B$2=1,IF(ประเมินคุณลักษณะ!O7="","",ประเมินคุณลักษณะ!O7),IF(ประเมินคุณลักษณะ!O37="","",ประเมินคุณลักษณะ!O37))</f>
        <v/>
      </c>
      <c r="N7" s="187" t="str">
        <f>IF($B$2=1,IF(ประเมินคุณลักษณะ!P7="","",ประเมินคุณลักษณะ!P7),IF(ประเมินคุณลักษณะ!P37="","",ประเมินคุณลักษณะ!P37))</f>
        <v/>
      </c>
      <c r="O7" s="187" t="str">
        <f>IF($B$2=1,IF(ประเมินคุณลักษณะ!Q7="","",ประเมินคุณลักษณะ!Q7),IF(ประเมินคุณลักษณะ!Q37="","",ประเมินคุณลักษณะ!Q37))</f>
        <v/>
      </c>
      <c r="P7" s="187" t="str">
        <f>IF($B$2=1,IF(ประเมินคุณลักษณะ!R7="","",ประเมินคุณลักษณะ!R7),IF(ประเมินคุณลักษณะ!R37="","",ประเมินคุณลักษณะ!R37))</f>
        <v/>
      </c>
      <c r="Q7" s="187" t="str">
        <f>IF($B$2=1,IF(ประเมินคุณลักษณะ!S7="","",ประเมินคุณลักษณะ!S7),IF(ประเมินคุณลักษณะ!S37="","",ประเมินคุณลักษณะ!S37))</f>
        <v/>
      </c>
      <c r="R7" s="187" t="str">
        <f>IF($B$2=1,IF(ประเมินคุณลักษณะ!T7="","",ประเมินคุณลักษณะ!T7),IF(ประเมินคุณลักษณะ!T37="","",ประเมินคุณลักษณะ!T37))</f>
        <v/>
      </c>
      <c r="S7" s="187" t="str">
        <f>IF($B$2=1,IF(ประเมินคุณลักษณะ!U7="","",ประเมินคุณลักษณะ!U7),IF(ประเมินคุณลักษณะ!U37="","",ประเมินคุณลักษณะ!U37))</f>
        <v/>
      </c>
      <c r="T7" s="187" t="str">
        <f>IF($B$2=1,IF(ประเมินคุณลักษณะ!V7="","",ประเมินคุณลักษณะ!V7),IF(ประเมินคุณลักษณะ!V37="","",ประเมินคุณลักษณะ!V37))</f>
        <v/>
      </c>
      <c r="U7" s="187" t="str">
        <f>IF($B$2=1,IF(ประเมินคุณลักษณะ!W7="","",ประเมินคุณลักษณะ!W7),IF(ประเมินคุณลักษณะ!W37="","",ประเมินคุณลักษณะ!W37))</f>
        <v/>
      </c>
      <c r="V7" s="187" t="str">
        <f>IF($B$2=1,IF(ประเมินคุณลักษณะ!X7="","",ประเมินคุณลักษณะ!X7),IF(ประเมินคุณลักษณะ!X37="","",ประเมินคุณลักษณะ!X37))</f>
        <v/>
      </c>
      <c r="W7" s="187" t="str">
        <f>IF($B$2=1,IF(ประเมินคุณลักษณะ!Y7="","",ประเมินคุณลักษณะ!Y7),IF(ประเมินคุณลักษณะ!Y37="","",ประเมินคุณลักษณะ!Y37))</f>
        <v/>
      </c>
      <c r="X7" s="187" t="str">
        <f>IF($B$2=1,IF(ประเมินคุณลักษณะ!Z7="","",ประเมินคุณลักษณะ!Z7),IF(ประเมินคุณลักษณะ!Z37="","",ประเมินคุณลักษณะ!Z37))</f>
        <v/>
      </c>
      <c r="Y7" s="187">
        <f>IF($B$2=1,IF(ประเมินคุณลักษณะ!AA7="","",ประเมินคุณลักษณะ!AA7),IF(ประเมินคุณลักษณะ!AA37="","",ประเมินคุณลักษณะ!AA37))</f>
        <v>12</v>
      </c>
      <c r="Z7" s="187">
        <f>IF($B$2=1,IF(ประเมินคุณลักษณะ!AB7="","",ประเมินคุณลักษณะ!AB7),IF(ประเมินคุณลักษณะ!AB37="","",ประเมินคุณลักษณะ!AB37))</f>
        <v>1.5</v>
      </c>
      <c r="AA7" s="187">
        <f>IF($B$2=1,IF(ประเมินคุณลักษณะ!AC7="","",ประเมินคุณลักษณะ!AC7),IF(ประเมินคุณลักษณะ!AC37="","",ประเมินคุณลักษณะ!AC37))</f>
        <v>2</v>
      </c>
      <c r="AB7" s="187">
        <f>IF($B$2=1,IF(ประเมินคุณลักษณะ!AE7="","",ประเมินคุณลักษณะ!AE7),IF(ประเมินคุณลักษณะ!AE37="","",ประเมินคุณลักษณะ!AE37))</f>
        <v>1</v>
      </c>
      <c r="AC7" s="187">
        <f>IF($B$2=1,IF(ประเมินคุณลักษณะ!AF7="","",ประเมินคุณลักษณะ!AF7),IF(ประเมินคุณลักษณะ!AF37="","",ประเมินคุณลักษณะ!AF37))</f>
        <v>2</v>
      </c>
      <c r="AD7" s="187">
        <f>IF($B$2=1,IF(ประเมินคุณลักษณะ!AG7="","",ประเมินคุณลักษณะ!AG7),IF(ประเมินคุณลักษณะ!AG37="","",ประเมินคุณลักษณะ!AG37))</f>
        <v>1</v>
      </c>
      <c r="AE7" s="187">
        <f>IF($B$2=1,IF(ประเมินคุณลักษณะ!AH7="","",ประเมินคุณลักษณะ!AH7),IF(ประเมินคุณลักษณะ!AH37="","",ประเมินคุณลักษณะ!AH37))</f>
        <v>2</v>
      </c>
      <c r="AF7" s="187">
        <f>IF($B$2=1,IF(ประเมินคุณลักษณะ!AI7="","",ประเมินคุณลักษณะ!AI7),IF(ประเมินคุณลักษณะ!AI37="","",ประเมินคุณลักษณะ!AI37))</f>
        <v>2</v>
      </c>
      <c r="AG7" s="187">
        <f>IF($B$2=1,IF(ประเมินคุณลักษณะ!AJ7="","",ประเมินคุณลักษณะ!AJ7),IF(ประเมินคุณลักษณะ!AJ37="","",ประเมินคุณลักษณะ!AJ37))</f>
        <v>2</v>
      </c>
      <c r="AH7" s="187">
        <f>IF($B$2=1,IF(ประเมินคุณลักษณะ!AK7="","",ประเมินคุณลักษณะ!AK7),IF(ประเมินคุณลักษณะ!AK37="","",ประเมินคุณลักษณะ!AK37))</f>
        <v>1</v>
      </c>
      <c r="AI7" s="187">
        <f>IF($B$2=1,IF(ประเมินคุณลักษณะ!AL7="","",ประเมินคุณลักษณะ!AL7),IF(ประเมินคุณลักษณะ!AL37="","",ประเมินคุณลักษณะ!AL37))</f>
        <v>1</v>
      </c>
      <c r="AJ7" s="187" t="str">
        <f>IF($B$2=1,IF(ประเมินคุณลักษณะ!AM7="","",ประเมินคุณลักษณะ!AM7),IF(ประเมินคุณลักษณะ!AM37="","",ประเมินคุณลักษณะ!AM37))</f>
        <v/>
      </c>
      <c r="AK7" s="187" t="str">
        <f>IF($B$2=1,IF(ประเมินคุณลักษณะ!AN7="","",ประเมินคุณลักษณะ!AN7),IF(ประเมินคุณลักษณะ!AN37="","",ประเมินคุณลักษณะ!AN37))</f>
        <v/>
      </c>
      <c r="AL7" s="187" t="str">
        <f>IF($B$2=1,IF(ประเมินคุณลักษณะ!AO7="","",ประเมินคุณลักษณะ!AO7),IF(ประเมินคุณลักษณะ!AO37="","",ประเมินคุณลักษณะ!AO37))</f>
        <v/>
      </c>
      <c r="AM7" s="187" t="str">
        <f>IF($B$2=1,IF(ประเมินคุณลักษณะ!AP7="","",ประเมินคุณลักษณะ!AP7),IF(ประเมินคุณลักษณะ!AP37="","",ประเมินคุณลักษณะ!AP37))</f>
        <v/>
      </c>
      <c r="AN7" s="187" t="str">
        <f>IF($B$2=1,IF(ประเมินคุณลักษณะ!AQ7="","",ประเมินคุณลักษณะ!AQ7),IF(ประเมินคุณลักษณะ!AQ37="","",ประเมินคุณลักษณะ!AQ37))</f>
        <v/>
      </c>
      <c r="AO7" s="187" t="str">
        <f>IF($B$2=1,IF(ประเมินคุณลักษณะ!AR7="","",ประเมินคุณลักษณะ!AR7),IF(ประเมินคุณลักษณะ!AR37="","",ประเมินคุณลักษณะ!AR37))</f>
        <v/>
      </c>
      <c r="AP7" s="187" t="str">
        <f>IF($B$2=1,IF(ประเมินคุณลักษณะ!AS7="","",ประเมินคุณลักษณะ!AS7),IF(ประเมินคุณลักษณะ!AS37="","",ประเมินคุณลักษณะ!AS37))</f>
        <v/>
      </c>
      <c r="AQ7" s="187" t="str">
        <f>IF($B$2=1,IF(ประเมินคุณลักษณะ!AT7="","",ประเมินคุณลักษณะ!AT7),IF(ประเมินคุณลักษณะ!AT37="","",ประเมินคุณลักษณะ!AT37))</f>
        <v/>
      </c>
      <c r="AR7" s="187" t="str">
        <f>IF($B$2=1,IF(ประเมินคุณลักษณะ!AU7="","",ประเมินคุณลักษณะ!AU7),IF(ประเมินคุณลักษณะ!AU37="","",ประเมินคุณลักษณะ!AU37))</f>
        <v/>
      </c>
      <c r="AS7" s="187" t="str">
        <f>IF($B$2=1,IF(ประเมินคุณลักษณะ!AV7="","",ประเมินคุณลักษณะ!AV7),IF(ประเมินคุณลักษณะ!AV37="","",ประเมินคุณลักษณะ!AV37))</f>
        <v/>
      </c>
      <c r="AT7" s="187" t="str">
        <f>IF($B$2=1,IF(ประเมินคุณลักษณะ!AW7="","",ประเมินคุณลักษณะ!AW7),IF(ประเมินคุณลักษณะ!AW37="","",ประเมินคุณลักษณะ!AW37))</f>
        <v/>
      </c>
      <c r="AU7" s="187" t="str">
        <f>IF($B$2=1,IF(ประเมินคุณลักษณะ!AX7="","",ประเมินคุณลักษณะ!AX7),IF(ประเมินคุณลักษณะ!AX37="","",ประเมินคุณลักษณะ!AX37))</f>
        <v/>
      </c>
      <c r="AV7" s="187">
        <f>IF($B$2=1,IF(ประเมินคุณลักษณะ!AY7="","",ประเมินคุณลักษณะ!AY7),IF(ประเมินคุณลักษณะ!AY37="","",ประเมินคุณลักษณะ!AY37))</f>
        <v>12</v>
      </c>
      <c r="AW7" s="187">
        <f>IF($B$2=1,IF(ประเมินคุณลักษณะ!AZ7="","",ประเมินคุณลักษณะ!AZ7),IF(ประเมินคุณลักษณะ!AZ37="","",ประเมินคุณลักษณะ!AZ37))</f>
        <v>1.5</v>
      </c>
      <c r="AX7" s="187">
        <f>IF($B$2=1,IF(ประเมินคุณลักษณะ!BA7="","",ประเมินคุณลักษณะ!BA7),IF(ประเมินคุณลักษณะ!BA37="","",ประเมินคุณลักษณะ!BA37))</f>
        <v>2</v>
      </c>
      <c r="AY7" s="187" t="str">
        <f>IF($B$2=1,IF(ประเมินคุณลักษณะ!BB7="","",ประเมินคุณลักษณะ!BB7),IF(ประเมินคุณลักษณะ!BB37="","",ประเมินคุณลักษณะ!BB37))</f>
        <v>-</v>
      </c>
      <c r="AZ7" s="186" t="str">
        <f>IF($B$2=1,IF(ประเมินคุณลักษณะ!BC7="","",ประเมินคุณลักษณะ!BC7),IF(ประเมินคุณลักษณะ!BC37="","",ประเมินคุณลักษณะ!BC37))</f>
        <v>ย้ายออก</v>
      </c>
    </row>
    <row r="8" spans="1:52" ht="20.100000000000001" customHeight="1" x14ac:dyDescent="0.3">
      <c r="D8" s="190">
        <f t="shared" ref="D8:D35" si="2">D7+1</f>
        <v>3</v>
      </c>
      <c r="E8" s="187">
        <f>IF($B$2=1,IF(ประเมินคุณลักษณะ!G8="","",ประเมินคุณลักษณะ!G8),IF(ประเมินคุณลักษณะ!G38="","",ประเมินคุณลักษณะ!G38))</f>
        <v>2</v>
      </c>
      <c r="F8" s="187">
        <f>IF($B$2=1,IF(ประเมินคุณลักษณะ!H8="","",ประเมินคุณลักษณะ!H8),IF(ประเมินคุณลักษณะ!H38="","",ประเมินคุณลักษณะ!H38))</f>
        <v>3</v>
      </c>
      <c r="G8" s="187">
        <f>IF($B$2=1,IF(ประเมินคุณลักษณะ!I8="","",ประเมินคุณลักษณะ!I8),IF(ประเมินคุณลักษณะ!I38="","",ประเมินคุณลักษณะ!I38))</f>
        <v>1</v>
      </c>
      <c r="H8" s="187">
        <f>IF($B$2=1,IF(ประเมินคุณลักษณะ!J8="","",ประเมินคุณลักษณะ!J8),IF(ประเมินคุณลักษณะ!J38="","",ประเมินคุณลักษณะ!J38))</f>
        <v>1</v>
      </c>
      <c r="I8" s="187">
        <f>IF($B$2=1,IF(ประเมินคุณลักษณะ!K8="","",ประเมินคุณลักษณะ!K8),IF(ประเมินคุณลักษณะ!K38="","",ประเมินคุณลักษณะ!K38))</f>
        <v>3</v>
      </c>
      <c r="J8" s="187">
        <f>IF($B$2=1,IF(ประเมินคุณลักษณะ!L8="","",ประเมินคุณลักษณะ!L8),IF(ประเมินคุณลักษณะ!L38="","",ประเมินคุณลักษณะ!L38))</f>
        <v>2</v>
      </c>
      <c r="K8" s="187">
        <f>IF($B$2=1,IF(ประเมินคุณลักษณะ!M8="","",ประเมินคุณลักษณะ!M8),IF(ประเมินคุณลักษณะ!M38="","",ประเมินคุณลักษณะ!M38))</f>
        <v>2</v>
      </c>
      <c r="L8" s="187">
        <f>IF($B$2=1,IF(ประเมินคุณลักษณะ!N8="","",ประเมินคุณลักษณะ!N8),IF(ประเมินคุณลักษณะ!N38="","",ประเมินคุณลักษณะ!N38))</f>
        <v>2</v>
      </c>
      <c r="M8" s="187" t="str">
        <f>IF($B$2=1,IF(ประเมินคุณลักษณะ!O8="","",ประเมินคุณลักษณะ!O8),IF(ประเมินคุณลักษณะ!O38="","",ประเมินคุณลักษณะ!O38))</f>
        <v/>
      </c>
      <c r="N8" s="187" t="str">
        <f>IF($B$2=1,IF(ประเมินคุณลักษณะ!P8="","",ประเมินคุณลักษณะ!P8),IF(ประเมินคุณลักษณะ!P38="","",ประเมินคุณลักษณะ!P38))</f>
        <v/>
      </c>
      <c r="O8" s="187" t="str">
        <f>IF($B$2=1,IF(ประเมินคุณลักษณะ!Q8="","",ประเมินคุณลักษณะ!Q8),IF(ประเมินคุณลักษณะ!Q38="","",ประเมินคุณลักษณะ!Q38))</f>
        <v/>
      </c>
      <c r="P8" s="187" t="str">
        <f>IF($B$2=1,IF(ประเมินคุณลักษณะ!R8="","",ประเมินคุณลักษณะ!R8),IF(ประเมินคุณลักษณะ!R38="","",ประเมินคุณลักษณะ!R38))</f>
        <v/>
      </c>
      <c r="Q8" s="187" t="str">
        <f>IF($B$2=1,IF(ประเมินคุณลักษณะ!S8="","",ประเมินคุณลักษณะ!S8),IF(ประเมินคุณลักษณะ!S38="","",ประเมินคุณลักษณะ!S38))</f>
        <v/>
      </c>
      <c r="R8" s="187" t="str">
        <f>IF($B$2=1,IF(ประเมินคุณลักษณะ!T8="","",ประเมินคุณลักษณะ!T8),IF(ประเมินคุณลักษณะ!T38="","",ประเมินคุณลักษณะ!T38))</f>
        <v/>
      </c>
      <c r="S8" s="187" t="str">
        <f>IF($B$2=1,IF(ประเมินคุณลักษณะ!U8="","",ประเมินคุณลักษณะ!U8),IF(ประเมินคุณลักษณะ!U38="","",ประเมินคุณลักษณะ!U38))</f>
        <v/>
      </c>
      <c r="T8" s="187" t="str">
        <f>IF($B$2=1,IF(ประเมินคุณลักษณะ!V8="","",ประเมินคุณลักษณะ!V8),IF(ประเมินคุณลักษณะ!V38="","",ประเมินคุณลักษณะ!V38))</f>
        <v/>
      </c>
      <c r="U8" s="187" t="str">
        <f>IF($B$2=1,IF(ประเมินคุณลักษณะ!W8="","",ประเมินคุณลักษณะ!W8),IF(ประเมินคุณลักษณะ!W38="","",ประเมินคุณลักษณะ!W38))</f>
        <v/>
      </c>
      <c r="V8" s="187" t="str">
        <f>IF($B$2=1,IF(ประเมินคุณลักษณะ!X8="","",ประเมินคุณลักษณะ!X8),IF(ประเมินคุณลักษณะ!X38="","",ประเมินคุณลักษณะ!X38))</f>
        <v/>
      </c>
      <c r="W8" s="187" t="str">
        <f>IF($B$2=1,IF(ประเมินคุณลักษณะ!Y8="","",ประเมินคุณลักษณะ!Y8),IF(ประเมินคุณลักษณะ!Y38="","",ประเมินคุณลักษณะ!Y38))</f>
        <v/>
      </c>
      <c r="X8" s="187" t="str">
        <f>IF($B$2=1,IF(ประเมินคุณลักษณะ!Z8="","",ประเมินคุณลักษณะ!Z8),IF(ประเมินคุณลักษณะ!Z38="","",ประเมินคุณลักษณะ!Z38))</f>
        <v/>
      </c>
      <c r="Y8" s="187">
        <f>IF($B$2=1,IF(ประเมินคุณลักษณะ!AA8="","",ประเมินคุณลักษณะ!AA8),IF(ประเมินคุณลักษณะ!AA38="","",ประเมินคุณลักษณะ!AA38))</f>
        <v>16</v>
      </c>
      <c r="Z8" s="187">
        <f>IF($B$2=1,IF(ประเมินคุณลักษณะ!AB8="","",ประเมินคุณลักษณะ!AB8),IF(ประเมินคุณลักษณะ!AB38="","",ประเมินคุณลักษณะ!AB38))</f>
        <v>2</v>
      </c>
      <c r="AA8" s="187">
        <f>IF($B$2=1,IF(ประเมินคุณลักษณะ!AC8="","",ประเมินคุณลักษณะ!AC8),IF(ประเมินคุณลักษณะ!AC38="","",ประเมินคุณลักษณะ!AC38))</f>
        <v>2</v>
      </c>
      <c r="AB8" s="187">
        <f>IF($B$2=1,IF(ประเมินคุณลักษณะ!AE8="","",ประเมินคุณลักษณะ!AE8),IF(ประเมินคุณลักษณะ!AE38="","",ประเมินคุณลักษณะ!AE38))</f>
        <v>2</v>
      </c>
      <c r="AC8" s="187">
        <f>IF($B$2=1,IF(ประเมินคุณลักษณะ!AF8="","",ประเมินคุณลักษณะ!AF8),IF(ประเมินคุณลักษณะ!AF38="","",ประเมินคุณลักษณะ!AF38))</f>
        <v>3</v>
      </c>
      <c r="AD8" s="187">
        <f>IF($B$2=1,IF(ประเมินคุณลักษณะ!AG8="","",ประเมินคุณลักษณะ!AG8),IF(ประเมินคุณลักษณะ!AG38="","",ประเมินคุณลักษณะ!AG38))</f>
        <v>1</v>
      </c>
      <c r="AE8" s="187">
        <f>IF($B$2=1,IF(ประเมินคุณลักษณะ!AH8="","",ประเมินคุณลักษณะ!AH8),IF(ประเมินคุณลักษณะ!AH38="","",ประเมินคุณลักษณะ!AH38))</f>
        <v>1</v>
      </c>
      <c r="AF8" s="187">
        <f>IF($B$2=1,IF(ประเมินคุณลักษณะ!AI8="","",ประเมินคุณลักษณะ!AI8),IF(ประเมินคุณลักษณะ!AI38="","",ประเมินคุณลักษณะ!AI38))</f>
        <v>3</v>
      </c>
      <c r="AG8" s="187">
        <f>IF($B$2=1,IF(ประเมินคุณลักษณะ!AJ8="","",ประเมินคุณลักษณะ!AJ8),IF(ประเมินคุณลักษณะ!AJ38="","",ประเมินคุณลักษณะ!AJ38))</f>
        <v>2</v>
      </c>
      <c r="AH8" s="187">
        <f>IF($B$2=1,IF(ประเมินคุณลักษณะ!AK8="","",ประเมินคุณลักษณะ!AK8),IF(ประเมินคุณลักษณะ!AK38="","",ประเมินคุณลักษณะ!AK38))</f>
        <v>2</v>
      </c>
      <c r="AI8" s="187">
        <f>IF($B$2=1,IF(ประเมินคุณลักษณะ!AL8="","",ประเมินคุณลักษณะ!AL8),IF(ประเมินคุณลักษณะ!AL38="","",ประเมินคุณลักษณะ!AL38))</f>
        <v>2</v>
      </c>
      <c r="AJ8" s="187" t="str">
        <f>IF($B$2=1,IF(ประเมินคุณลักษณะ!AM8="","",ประเมินคุณลักษณะ!AM8),IF(ประเมินคุณลักษณะ!AM38="","",ประเมินคุณลักษณะ!AM38))</f>
        <v/>
      </c>
      <c r="AK8" s="187" t="str">
        <f>IF($B$2=1,IF(ประเมินคุณลักษณะ!AN8="","",ประเมินคุณลักษณะ!AN8),IF(ประเมินคุณลักษณะ!AN38="","",ประเมินคุณลักษณะ!AN38))</f>
        <v/>
      </c>
      <c r="AL8" s="187" t="str">
        <f>IF($B$2=1,IF(ประเมินคุณลักษณะ!AO8="","",ประเมินคุณลักษณะ!AO8),IF(ประเมินคุณลักษณะ!AO38="","",ประเมินคุณลักษณะ!AO38))</f>
        <v/>
      </c>
      <c r="AM8" s="187" t="str">
        <f>IF($B$2=1,IF(ประเมินคุณลักษณะ!AP8="","",ประเมินคุณลักษณะ!AP8),IF(ประเมินคุณลักษณะ!AP38="","",ประเมินคุณลักษณะ!AP38))</f>
        <v/>
      </c>
      <c r="AN8" s="187" t="str">
        <f>IF($B$2=1,IF(ประเมินคุณลักษณะ!AQ8="","",ประเมินคุณลักษณะ!AQ8),IF(ประเมินคุณลักษณะ!AQ38="","",ประเมินคุณลักษณะ!AQ38))</f>
        <v/>
      </c>
      <c r="AO8" s="187" t="str">
        <f>IF($B$2=1,IF(ประเมินคุณลักษณะ!AR8="","",ประเมินคุณลักษณะ!AR8),IF(ประเมินคุณลักษณะ!AR38="","",ประเมินคุณลักษณะ!AR38))</f>
        <v/>
      </c>
      <c r="AP8" s="187" t="str">
        <f>IF($B$2=1,IF(ประเมินคุณลักษณะ!AS8="","",ประเมินคุณลักษณะ!AS8),IF(ประเมินคุณลักษณะ!AS38="","",ประเมินคุณลักษณะ!AS38))</f>
        <v/>
      </c>
      <c r="AQ8" s="187" t="str">
        <f>IF($B$2=1,IF(ประเมินคุณลักษณะ!AT8="","",ประเมินคุณลักษณะ!AT8),IF(ประเมินคุณลักษณะ!AT38="","",ประเมินคุณลักษณะ!AT38))</f>
        <v/>
      </c>
      <c r="AR8" s="187" t="str">
        <f>IF($B$2=1,IF(ประเมินคุณลักษณะ!AU8="","",ประเมินคุณลักษณะ!AU8),IF(ประเมินคุณลักษณะ!AU38="","",ประเมินคุณลักษณะ!AU38))</f>
        <v/>
      </c>
      <c r="AS8" s="187" t="str">
        <f>IF($B$2=1,IF(ประเมินคุณลักษณะ!AV8="","",ประเมินคุณลักษณะ!AV8),IF(ประเมินคุณลักษณะ!AV38="","",ประเมินคุณลักษณะ!AV38))</f>
        <v/>
      </c>
      <c r="AT8" s="187" t="str">
        <f>IF($B$2=1,IF(ประเมินคุณลักษณะ!AW8="","",ประเมินคุณลักษณะ!AW8),IF(ประเมินคุณลักษณะ!AW38="","",ประเมินคุณลักษณะ!AW38))</f>
        <v/>
      </c>
      <c r="AU8" s="187" t="str">
        <f>IF($B$2=1,IF(ประเมินคุณลักษณะ!AX8="","",ประเมินคุณลักษณะ!AX8),IF(ประเมินคุณลักษณะ!AX38="","",ประเมินคุณลักษณะ!AX38))</f>
        <v/>
      </c>
      <c r="AV8" s="187">
        <f>IF($B$2=1,IF(ประเมินคุณลักษณะ!AY8="","",ประเมินคุณลักษณะ!AY8),IF(ประเมินคุณลักษณะ!AY38="","",ประเมินคุณลักษณะ!AY38))</f>
        <v>16</v>
      </c>
      <c r="AW8" s="187">
        <f>IF($B$2=1,IF(ประเมินคุณลักษณะ!AZ8="","",ประเมินคุณลักษณะ!AZ8),IF(ประเมินคุณลักษณะ!AZ38="","",ประเมินคุณลักษณะ!AZ38))</f>
        <v>2</v>
      </c>
      <c r="AX8" s="187">
        <f>IF($B$2=1,IF(ประเมินคุณลักษณะ!BA8="","",ประเมินคุณลักษณะ!BA8),IF(ประเมินคุณลักษณะ!BA38="","",ประเมินคุณลักษณะ!BA38))</f>
        <v>2</v>
      </c>
      <c r="AY8" s="187">
        <f>IF($B$2=1,IF(ประเมินคุณลักษณะ!BB8="","",ประเมินคุณลักษณะ!BB8),IF(ประเมินคุณลักษณะ!BB38="","",ประเมินคุณลักษณะ!BB38))</f>
        <v>2</v>
      </c>
      <c r="AZ8" s="186">
        <f>IF($B$2=1,IF(ประเมินคุณลักษณะ!BC8="","",ประเมินคุณลักษณะ!BC8),IF(ประเมินคุณลักษณะ!BC38="","",ประเมินคุณลักษณะ!BC38))</f>
        <v>2</v>
      </c>
    </row>
    <row r="9" spans="1:52" ht="20.100000000000001" customHeight="1" x14ac:dyDescent="0.3">
      <c r="D9" s="190">
        <f t="shared" si="2"/>
        <v>4</v>
      </c>
      <c r="E9" s="187">
        <f>IF($B$2=1,IF(ประเมินคุณลักษณะ!G9="","",ประเมินคุณลักษณะ!G9),IF(ประเมินคุณลักษณะ!G39="","",ประเมินคุณลักษณะ!G39))</f>
        <v>3</v>
      </c>
      <c r="F9" s="187">
        <f>IF($B$2=1,IF(ประเมินคุณลักษณะ!H9="","",ประเมินคุณลักษณะ!H9),IF(ประเมินคุณลักษณะ!H39="","",ประเมินคุณลักษณะ!H39))</f>
        <v>3</v>
      </c>
      <c r="G9" s="187">
        <f>IF($B$2=1,IF(ประเมินคุณลักษณะ!I9="","",ประเมินคุณลักษณะ!I9),IF(ประเมินคุณลักษณะ!I39="","",ประเมินคุณลักษณะ!I39))</f>
        <v>1</v>
      </c>
      <c r="H9" s="187">
        <f>IF($B$2=1,IF(ประเมินคุณลักษณะ!J9="","",ประเมินคุณลักษณะ!J9),IF(ประเมินคุณลักษณะ!J39="","",ประเมินคุณลักษณะ!J39))</f>
        <v>1</v>
      </c>
      <c r="I9" s="187">
        <f>IF($B$2=1,IF(ประเมินคุณลักษณะ!K9="","",ประเมินคุณลักษณะ!K9),IF(ประเมินคุณลักษณะ!K39="","",ประเมินคุณลักษณะ!K39))</f>
        <v>3</v>
      </c>
      <c r="J9" s="187">
        <f>IF($B$2=1,IF(ประเมินคุณลักษณะ!L9="","",ประเมินคุณลักษณะ!L9),IF(ประเมินคุณลักษณะ!L39="","",ประเมินคุณลักษณะ!L39))</f>
        <v>2</v>
      </c>
      <c r="K9" s="187">
        <f>IF($B$2=1,IF(ประเมินคุณลักษณะ!M9="","",ประเมินคุณลักษณะ!M9),IF(ประเมินคุณลักษณะ!M39="","",ประเมินคุณลักษณะ!M39))</f>
        <v>3</v>
      </c>
      <c r="L9" s="187">
        <f>IF($B$2=1,IF(ประเมินคุณลักษณะ!N9="","",ประเมินคุณลักษณะ!N9),IF(ประเมินคุณลักษณะ!N39="","",ประเมินคุณลักษณะ!N39))</f>
        <v>3</v>
      </c>
      <c r="M9" s="187" t="str">
        <f>IF($B$2=1,IF(ประเมินคุณลักษณะ!O9="","",ประเมินคุณลักษณะ!O9),IF(ประเมินคุณลักษณะ!O39="","",ประเมินคุณลักษณะ!O39))</f>
        <v/>
      </c>
      <c r="N9" s="187" t="str">
        <f>IF($B$2=1,IF(ประเมินคุณลักษณะ!P9="","",ประเมินคุณลักษณะ!P9),IF(ประเมินคุณลักษณะ!P39="","",ประเมินคุณลักษณะ!P39))</f>
        <v/>
      </c>
      <c r="O9" s="187" t="str">
        <f>IF($B$2=1,IF(ประเมินคุณลักษณะ!Q9="","",ประเมินคุณลักษณะ!Q9),IF(ประเมินคุณลักษณะ!Q39="","",ประเมินคุณลักษณะ!Q39))</f>
        <v/>
      </c>
      <c r="P9" s="187" t="str">
        <f>IF($B$2=1,IF(ประเมินคุณลักษณะ!R9="","",ประเมินคุณลักษณะ!R9),IF(ประเมินคุณลักษณะ!R39="","",ประเมินคุณลักษณะ!R39))</f>
        <v/>
      </c>
      <c r="Q9" s="187" t="str">
        <f>IF($B$2=1,IF(ประเมินคุณลักษณะ!S9="","",ประเมินคุณลักษณะ!S9),IF(ประเมินคุณลักษณะ!S39="","",ประเมินคุณลักษณะ!S39))</f>
        <v/>
      </c>
      <c r="R9" s="187" t="str">
        <f>IF($B$2=1,IF(ประเมินคุณลักษณะ!T9="","",ประเมินคุณลักษณะ!T9),IF(ประเมินคุณลักษณะ!T39="","",ประเมินคุณลักษณะ!T39))</f>
        <v/>
      </c>
      <c r="S9" s="187" t="str">
        <f>IF($B$2=1,IF(ประเมินคุณลักษณะ!U9="","",ประเมินคุณลักษณะ!U9),IF(ประเมินคุณลักษณะ!U39="","",ประเมินคุณลักษณะ!U39))</f>
        <v/>
      </c>
      <c r="T9" s="187" t="str">
        <f>IF($B$2=1,IF(ประเมินคุณลักษณะ!V9="","",ประเมินคุณลักษณะ!V9),IF(ประเมินคุณลักษณะ!V39="","",ประเมินคุณลักษณะ!V39))</f>
        <v/>
      </c>
      <c r="U9" s="187" t="str">
        <f>IF($B$2=1,IF(ประเมินคุณลักษณะ!W9="","",ประเมินคุณลักษณะ!W9),IF(ประเมินคุณลักษณะ!W39="","",ประเมินคุณลักษณะ!W39))</f>
        <v/>
      </c>
      <c r="V9" s="187" t="str">
        <f>IF($B$2=1,IF(ประเมินคุณลักษณะ!X9="","",ประเมินคุณลักษณะ!X9),IF(ประเมินคุณลักษณะ!X39="","",ประเมินคุณลักษณะ!X39))</f>
        <v/>
      </c>
      <c r="W9" s="187" t="str">
        <f>IF($B$2=1,IF(ประเมินคุณลักษณะ!Y9="","",ประเมินคุณลักษณะ!Y9),IF(ประเมินคุณลักษณะ!Y39="","",ประเมินคุณลักษณะ!Y39))</f>
        <v/>
      </c>
      <c r="X9" s="187" t="str">
        <f>IF($B$2=1,IF(ประเมินคุณลักษณะ!Z9="","",ประเมินคุณลักษณะ!Z9),IF(ประเมินคุณลักษณะ!Z39="","",ประเมินคุณลักษณะ!Z39))</f>
        <v/>
      </c>
      <c r="Y9" s="187">
        <f>IF($B$2=1,IF(ประเมินคุณลักษณะ!AA9="","",ประเมินคุณลักษณะ!AA9),IF(ประเมินคุณลักษณะ!AA39="","",ประเมินคุณลักษณะ!AA39))</f>
        <v>19</v>
      </c>
      <c r="Z9" s="187">
        <f>IF($B$2=1,IF(ประเมินคุณลักษณะ!AB9="","",ประเมินคุณลักษณะ!AB9),IF(ประเมินคุณลักษณะ!AB39="","",ประเมินคุณลักษณะ!AB39))</f>
        <v>2.375</v>
      </c>
      <c r="AA9" s="187">
        <f>IF($B$2=1,IF(ประเมินคุณลักษณะ!AC9="","",ประเมินคุณลักษณะ!AC9),IF(ประเมินคุณลักษณะ!AC39="","",ประเมินคุณลักษณะ!AC39))</f>
        <v>2</v>
      </c>
      <c r="AB9" s="187">
        <f>IF($B$2=1,IF(ประเมินคุณลักษณะ!AE9="","",ประเมินคุณลักษณะ!AE9),IF(ประเมินคุณลักษณะ!AE39="","",ประเมินคุณลักษณะ!AE39))</f>
        <v>2</v>
      </c>
      <c r="AC9" s="187">
        <f>IF($B$2=1,IF(ประเมินคุณลักษณะ!AF9="","",ประเมินคุณลักษณะ!AF9),IF(ประเมินคุณลักษณะ!AF39="","",ประเมินคุณลักษณะ!AF39))</f>
        <v>3</v>
      </c>
      <c r="AD9" s="187">
        <f>IF($B$2=1,IF(ประเมินคุณลักษณะ!AG9="","",ประเมินคุณลักษณะ!AG9),IF(ประเมินคุณลักษณะ!AG39="","",ประเมินคุณลักษณะ!AG39))</f>
        <v>1</v>
      </c>
      <c r="AE9" s="187">
        <f>IF($B$2=1,IF(ประเมินคุณลักษณะ!AH9="","",ประเมินคุณลักษณะ!AH9),IF(ประเมินคุณลักษณะ!AH39="","",ประเมินคุณลักษณะ!AH39))</f>
        <v>1</v>
      </c>
      <c r="AF9" s="187">
        <f>IF($B$2=1,IF(ประเมินคุณลักษณะ!AI9="","",ประเมินคุณลักษณะ!AI9),IF(ประเมินคุณลักษณะ!AI39="","",ประเมินคุณลักษณะ!AI39))</f>
        <v>3</v>
      </c>
      <c r="AG9" s="187">
        <f>IF($B$2=1,IF(ประเมินคุณลักษณะ!AJ9="","",ประเมินคุณลักษณะ!AJ9),IF(ประเมินคุณลักษณะ!AJ39="","",ประเมินคุณลักษณะ!AJ39))</f>
        <v>2</v>
      </c>
      <c r="AH9" s="187">
        <f>IF($B$2=1,IF(ประเมินคุณลักษณะ!AK9="","",ประเมินคุณลักษณะ!AK9),IF(ประเมินคุณลักษณะ!AK39="","",ประเมินคุณลักษณะ!AK39))</f>
        <v>2</v>
      </c>
      <c r="AI9" s="187">
        <f>IF($B$2=1,IF(ประเมินคุณลักษณะ!AL9="","",ประเมินคุณลักษณะ!AL9),IF(ประเมินคุณลักษณะ!AL39="","",ประเมินคุณลักษณะ!AL39))</f>
        <v>2</v>
      </c>
      <c r="AJ9" s="187" t="str">
        <f>IF($B$2=1,IF(ประเมินคุณลักษณะ!AM9="","",ประเมินคุณลักษณะ!AM9),IF(ประเมินคุณลักษณะ!AM39="","",ประเมินคุณลักษณะ!AM39))</f>
        <v/>
      </c>
      <c r="AK9" s="187" t="str">
        <f>IF($B$2=1,IF(ประเมินคุณลักษณะ!AN9="","",ประเมินคุณลักษณะ!AN9),IF(ประเมินคุณลักษณะ!AN39="","",ประเมินคุณลักษณะ!AN39))</f>
        <v/>
      </c>
      <c r="AL9" s="187" t="str">
        <f>IF($B$2=1,IF(ประเมินคุณลักษณะ!AO9="","",ประเมินคุณลักษณะ!AO9),IF(ประเมินคุณลักษณะ!AO39="","",ประเมินคุณลักษณะ!AO39))</f>
        <v/>
      </c>
      <c r="AM9" s="187" t="str">
        <f>IF($B$2=1,IF(ประเมินคุณลักษณะ!AP9="","",ประเมินคุณลักษณะ!AP9),IF(ประเมินคุณลักษณะ!AP39="","",ประเมินคุณลักษณะ!AP39))</f>
        <v/>
      </c>
      <c r="AN9" s="187" t="str">
        <f>IF($B$2=1,IF(ประเมินคุณลักษณะ!AQ9="","",ประเมินคุณลักษณะ!AQ9),IF(ประเมินคุณลักษณะ!AQ39="","",ประเมินคุณลักษณะ!AQ39))</f>
        <v/>
      </c>
      <c r="AO9" s="187" t="str">
        <f>IF($B$2=1,IF(ประเมินคุณลักษณะ!AR9="","",ประเมินคุณลักษณะ!AR9),IF(ประเมินคุณลักษณะ!AR39="","",ประเมินคุณลักษณะ!AR39))</f>
        <v/>
      </c>
      <c r="AP9" s="187" t="str">
        <f>IF($B$2=1,IF(ประเมินคุณลักษณะ!AS9="","",ประเมินคุณลักษณะ!AS9),IF(ประเมินคุณลักษณะ!AS39="","",ประเมินคุณลักษณะ!AS39))</f>
        <v/>
      </c>
      <c r="AQ9" s="187" t="str">
        <f>IF($B$2=1,IF(ประเมินคุณลักษณะ!AT9="","",ประเมินคุณลักษณะ!AT9),IF(ประเมินคุณลักษณะ!AT39="","",ประเมินคุณลักษณะ!AT39))</f>
        <v/>
      </c>
      <c r="AR9" s="187" t="str">
        <f>IF($B$2=1,IF(ประเมินคุณลักษณะ!AU9="","",ประเมินคุณลักษณะ!AU9),IF(ประเมินคุณลักษณะ!AU39="","",ประเมินคุณลักษณะ!AU39))</f>
        <v/>
      </c>
      <c r="AS9" s="187" t="str">
        <f>IF($B$2=1,IF(ประเมินคุณลักษณะ!AV9="","",ประเมินคุณลักษณะ!AV9),IF(ประเมินคุณลักษณะ!AV39="","",ประเมินคุณลักษณะ!AV39))</f>
        <v/>
      </c>
      <c r="AT9" s="187" t="str">
        <f>IF($B$2=1,IF(ประเมินคุณลักษณะ!AW9="","",ประเมินคุณลักษณะ!AW9),IF(ประเมินคุณลักษณะ!AW39="","",ประเมินคุณลักษณะ!AW39))</f>
        <v/>
      </c>
      <c r="AU9" s="187" t="str">
        <f>IF($B$2=1,IF(ประเมินคุณลักษณะ!AX9="","",ประเมินคุณลักษณะ!AX9),IF(ประเมินคุณลักษณะ!AX39="","",ประเมินคุณลักษณะ!AX39))</f>
        <v/>
      </c>
      <c r="AV9" s="187">
        <f>IF($B$2=1,IF(ประเมินคุณลักษณะ!AY9="","",ประเมินคุณลักษณะ!AY9),IF(ประเมินคุณลักษณะ!AY39="","",ประเมินคุณลักษณะ!AY39))</f>
        <v>16</v>
      </c>
      <c r="AW9" s="187">
        <f>IF($B$2=1,IF(ประเมินคุณลักษณะ!AZ9="","",ประเมินคุณลักษณะ!AZ9),IF(ประเมินคุณลักษณะ!AZ39="","",ประเมินคุณลักษณะ!AZ39))</f>
        <v>2</v>
      </c>
      <c r="AX9" s="187">
        <f>IF($B$2=1,IF(ประเมินคุณลักษณะ!BA9="","",ประเมินคุณลักษณะ!BA9),IF(ประเมินคุณลักษณะ!BA39="","",ประเมินคุณลักษณะ!BA39))</f>
        <v>2</v>
      </c>
      <c r="AY9" s="187">
        <f>IF($B$2=1,IF(ประเมินคุณลักษณะ!BB9="","",ประเมินคุณลักษณะ!BB9),IF(ประเมินคุณลักษณะ!BB39="","",ประเมินคุณลักษณะ!BB39))</f>
        <v>2.1875</v>
      </c>
      <c r="AZ9" s="186">
        <f>IF($B$2=1,IF(ประเมินคุณลักษณะ!BC9="","",ประเมินคุณลักษณะ!BC9),IF(ประเมินคุณลักษณะ!BC39="","",ประเมินคุณลักษณะ!BC39))</f>
        <v>2</v>
      </c>
    </row>
    <row r="10" spans="1:52" ht="20.100000000000001" customHeight="1" x14ac:dyDescent="0.3">
      <c r="D10" s="190">
        <f t="shared" si="2"/>
        <v>5</v>
      </c>
      <c r="E10" s="187" t="str">
        <f>IF($B$2=1,IF(ประเมินคุณลักษณะ!G10="","",ประเมินคุณลักษณะ!G10),IF(ประเมินคุณลักษณะ!G40="","",ประเมินคุณลักษณะ!G40))</f>
        <v/>
      </c>
      <c r="F10" s="187" t="str">
        <f>IF($B$2=1,IF(ประเมินคุณลักษณะ!H10="","",ประเมินคุณลักษณะ!H10),IF(ประเมินคุณลักษณะ!H40="","",ประเมินคุณลักษณะ!H40))</f>
        <v/>
      </c>
      <c r="G10" s="187" t="str">
        <f>IF($B$2=1,IF(ประเมินคุณลักษณะ!I10="","",ประเมินคุณลักษณะ!I10),IF(ประเมินคุณลักษณะ!I40="","",ประเมินคุณลักษณะ!I40))</f>
        <v/>
      </c>
      <c r="H10" s="187" t="str">
        <f>IF($B$2=1,IF(ประเมินคุณลักษณะ!J10="","",ประเมินคุณลักษณะ!J10),IF(ประเมินคุณลักษณะ!J40="","",ประเมินคุณลักษณะ!J40))</f>
        <v/>
      </c>
      <c r="I10" s="187" t="str">
        <f>IF($B$2=1,IF(ประเมินคุณลักษณะ!K10="","",ประเมินคุณลักษณะ!K10),IF(ประเมินคุณลักษณะ!K40="","",ประเมินคุณลักษณะ!K40))</f>
        <v/>
      </c>
      <c r="J10" s="187" t="str">
        <f>IF($B$2=1,IF(ประเมินคุณลักษณะ!L10="","",ประเมินคุณลักษณะ!L10),IF(ประเมินคุณลักษณะ!L40="","",ประเมินคุณลักษณะ!L40))</f>
        <v/>
      </c>
      <c r="K10" s="187" t="str">
        <f>IF($B$2=1,IF(ประเมินคุณลักษณะ!M10="","",ประเมินคุณลักษณะ!M10),IF(ประเมินคุณลักษณะ!M40="","",ประเมินคุณลักษณะ!M40))</f>
        <v/>
      </c>
      <c r="L10" s="187" t="str">
        <f>IF($B$2=1,IF(ประเมินคุณลักษณะ!N10="","",ประเมินคุณลักษณะ!N10),IF(ประเมินคุณลักษณะ!N40="","",ประเมินคุณลักษณะ!N40))</f>
        <v/>
      </c>
      <c r="M10" s="187" t="str">
        <f>IF($B$2=1,IF(ประเมินคุณลักษณะ!O10="","",ประเมินคุณลักษณะ!O10),IF(ประเมินคุณลักษณะ!O40="","",ประเมินคุณลักษณะ!O40))</f>
        <v/>
      </c>
      <c r="N10" s="187" t="str">
        <f>IF($B$2=1,IF(ประเมินคุณลักษณะ!P10="","",ประเมินคุณลักษณะ!P10),IF(ประเมินคุณลักษณะ!P40="","",ประเมินคุณลักษณะ!P40))</f>
        <v/>
      </c>
      <c r="O10" s="187" t="str">
        <f>IF($B$2=1,IF(ประเมินคุณลักษณะ!Q10="","",ประเมินคุณลักษณะ!Q10),IF(ประเมินคุณลักษณะ!Q40="","",ประเมินคุณลักษณะ!Q40))</f>
        <v/>
      </c>
      <c r="P10" s="187" t="str">
        <f>IF($B$2=1,IF(ประเมินคุณลักษณะ!R10="","",ประเมินคุณลักษณะ!R10),IF(ประเมินคุณลักษณะ!R40="","",ประเมินคุณลักษณะ!R40))</f>
        <v/>
      </c>
      <c r="Q10" s="187" t="str">
        <f>IF($B$2=1,IF(ประเมินคุณลักษณะ!S10="","",ประเมินคุณลักษณะ!S10),IF(ประเมินคุณลักษณะ!S40="","",ประเมินคุณลักษณะ!S40))</f>
        <v/>
      </c>
      <c r="R10" s="187" t="str">
        <f>IF($B$2=1,IF(ประเมินคุณลักษณะ!T10="","",ประเมินคุณลักษณะ!T10),IF(ประเมินคุณลักษณะ!T40="","",ประเมินคุณลักษณะ!T40))</f>
        <v/>
      </c>
      <c r="S10" s="187" t="str">
        <f>IF($B$2=1,IF(ประเมินคุณลักษณะ!U10="","",ประเมินคุณลักษณะ!U10),IF(ประเมินคุณลักษณะ!U40="","",ประเมินคุณลักษณะ!U40))</f>
        <v/>
      </c>
      <c r="T10" s="187" t="str">
        <f>IF($B$2=1,IF(ประเมินคุณลักษณะ!V10="","",ประเมินคุณลักษณะ!V10),IF(ประเมินคุณลักษณะ!V40="","",ประเมินคุณลักษณะ!V40))</f>
        <v/>
      </c>
      <c r="U10" s="187" t="str">
        <f>IF($B$2=1,IF(ประเมินคุณลักษณะ!W10="","",ประเมินคุณลักษณะ!W10),IF(ประเมินคุณลักษณะ!W40="","",ประเมินคุณลักษณะ!W40))</f>
        <v/>
      </c>
      <c r="V10" s="187" t="str">
        <f>IF($B$2=1,IF(ประเมินคุณลักษณะ!X10="","",ประเมินคุณลักษณะ!X10),IF(ประเมินคุณลักษณะ!X40="","",ประเมินคุณลักษณะ!X40))</f>
        <v/>
      </c>
      <c r="W10" s="187" t="str">
        <f>IF($B$2=1,IF(ประเมินคุณลักษณะ!Y10="","",ประเมินคุณลักษณะ!Y10),IF(ประเมินคุณลักษณะ!Y40="","",ประเมินคุณลักษณะ!Y40))</f>
        <v/>
      </c>
      <c r="X10" s="187" t="str">
        <f>IF($B$2=1,IF(ประเมินคุณลักษณะ!Z10="","",ประเมินคุณลักษณะ!Z10),IF(ประเมินคุณลักษณะ!Z40="","",ประเมินคุณลักษณะ!Z40))</f>
        <v/>
      </c>
      <c r="Y10" s="187" t="str">
        <f>IF($B$2=1,IF(ประเมินคุณลักษณะ!AA10="","",ประเมินคุณลักษณะ!AA10),IF(ประเมินคุณลักษณะ!AA40="","",ประเมินคุณลักษณะ!AA40))</f>
        <v/>
      </c>
      <c r="Z10" s="187" t="str">
        <f>IF($B$2=1,IF(ประเมินคุณลักษณะ!AB10="","",ประเมินคุณลักษณะ!AB10),IF(ประเมินคุณลักษณะ!AB40="","",ประเมินคุณลักษณะ!AB40))</f>
        <v/>
      </c>
      <c r="AA10" s="187" t="str">
        <f>IF($B$2=1,IF(ประเมินคุณลักษณะ!AC10="","",ประเมินคุณลักษณะ!AC10),IF(ประเมินคุณลักษณะ!AC40="","",ประเมินคุณลักษณะ!AC40))</f>
        <v/>
      </c>
      <c r="AB10" s="187" t="str">
        <f>IF($B$2=1,IF(ประเมินคุณลักษณะ!AE10="","",ประเมินคุณลักษณะ!AE10),IF(ประเมินคุณลักษณะ!AE40="","",ประเมินคุณลักษณะ!AE40))</f>
        <v/>
      </c>
      <c r="AC10" s="187" t="str">
        <f>IF($B$2=1,IF(ประเมินคุณลักษณะ!AF10="","",ประเมินคุณลักษณะ!AF10),IF(ประเมินคุณลักษณะ!AF40="","",ประเมินคุณลักษณะ!AF40))</f>
        <v/>
      </c>
      <c r="AD10" s="187" t="str">
        <f>IF($B$2=1,IF(ประเมินคุณลักษณะ!AG10="","",ประเมินคุณลักษณะ!AG10),IF(ประเมินคุณลักษณะ!AG40="","",ประเมินคุณลักษณะ!AG40))</f>
        <v/>
      </c>
      <c r="AE10" s="187" t="str">
        <f>IF($B$2=1,IF(ประเมินคุณลักษณะ!AH10="","",ประเมินคุณลักษณะ!AH10),IF(ประเมินคุณลักษณะ!AH40="","",ประเมินคุณลักษณะ!AH40))</f>
        <v/>
      </c>
      <c r="AF10" s="187" t="str">
        <f>IF($B$2=1,IF(ประเมินคุณลักษณะ!AI10="","",ประเมินคุณลักษณะ!AI10),IF(ประเมินคุณลักษณะ!AI40="","",ประเมินคุณลักษณะ!AI40))</f>
        <v/>
      </c>
      <c r="AG10" s="187" t="str">
        <f>IF($B$2=1,IF(ประเมินคุณลักษณะ!AJ10="","",ประเมินคุณลักษณะ!AJ10),IF(ประเมินคุณลักษณะ!AJ40="","",ประเมินคุณลักษณะ!AJ40))</f>
        <v/>
      </c>
      <c r="AH10" s="187" t="str">
        <f>IF($B$2=1,IF(ประเมินคุณลักษณะ!AK10="","",ประเมินคุณลักษณะ!AK10),IF(ประเมินคุณลักษณะ!AK40="","",ประเมินคุณลักษณะ!AK40))</f>
        <v/>
      </c>
      <c r="AI10" s="187" t="str">
        <f>IF($B$2=1,IF(ประเมินคุณลักษณะ!AL10="","",ประเมินคุณลักษณะ!AL10),IF(ประเมินคุณลักษณะ!AL40="","",ประเมินคุณลักษณะ!AL40))</f>
        <v/>
      </c>
      <c r="AJ10" s="187" t="str">
        <f>IF($B$2=1,IF(ประเมินคุณลักษณะ!AM10="","",ประเมินคุณลักษณะ!AM10),IF(ประเมินคุณลักษณะ!AM40="","",ประเมินคุณลักษณะ!AM40))</f>
        <v/>
      </c>
      <c r="AK10" s="187" t="str">
        <f>IF($B$2=1,IF(ประเมินคุณลักษณะ!AN10="","",ประเมินคุณลักษณะ!AN10),IF(ประเมินคุณลักษณะ!AN40="","",ประเมินคุณลักษณะ!AN40))</f>
        <v/>
      </c>
      <c r="AL10" s="187" t="str">
        <f>IF($B$2=1,IF(ประเมินคุณลักษณะ!AO10="","",ประเมินคุณลักษณะ!AO10),IF(ประเมินคุณลักษณะ!AO40="","",ประเมินคุณลักษณะ!AO40))</f>
        <v/>
      </c>
      <c r="AM10" s="187" t="str">
        <f>IF($B$2=1,IF(ประเมินคุณลักษณะ!AP10="","",ประเมินคุณลักษณะ!AP10),IF(ประเมินคุณลักษณะ!AP40="","",ประเมินคุณลักษณะ!AP40))</f>
        <v/>
      </c>
      <c r="AN10" s="187" t="str">
        <f>IF($B$2=1,IF(ประเมินคุณลักษณะ!AQ10="","",ประเมินคุณลักษณะ!AQ10),IF(ประเมินคุณลักษณะ!AQ40="","",ประเมินคุณลักษณะ!AQ40))</f>
        <v/>
      </c>
      <c r="AO10" s="187" t="str">
        <f>IF($B$2=1,IF(ประเมินคุณลักษณะ!AR10="","",ประเมินคุณลักษณะ!AR10),IF(ประเมินคุณลักษณะ!AR40="","",ประเมินคุณลักษณะ!AR40))</f>
        <v/>
      </c>
      <c r="AP10" s="187" t="str">
        <f>IF($B$2=1,IF(ประเมินคุณลักษณะ!AS10="","",ประเมินคุณลักษณะ!AS10),IF(ประเมินคุณลักษณะ!AS40="","",ประเมินคุณลักษณะ!AS40))</f>
        <v/>
      </c>
      <c r="AQ10" s="187" t="str">
        <f>IF($B$2=1,IF(ประเมินคุณลักษณะ!AT10="","",ประเมินคุณลักษณะ!AT10),IF(ประเมินคุณลักษณะ!AT40="","",ประเมินคุณลักษณะ!AT40))</f>
        <v/>
      </c>
      <c r="AR10" s="187" t="str">
        <f>IF($B$2=1,IF(ประเมินคุณลักษณะ!AU10="","",ประเมินคุณลักษณะ!AU10),IF(ประเมินคุณลักษณะ!AU40="","",ประเมินคุณลักษณะ!AU40))</f>
        <v/>
      </c>
      <c r="AS10" s="187" t="str">
        <f>IF($B$2=1,IF(ประเมินคุณลักษณะ!AV10="","",ประเมินคุณลักษณะ!AV10),IF(ประเมินคุณลักษณะ!AV40="","",ประเมินคุณลักษณะ!AV40))</f>
        <v/>
      </c>
      <c r="AT10" s="187" t="str">
        <f>IF($B$2=1,IF(ประเมินคุณลักษณะ!AW10="","",ประเมินคุณลักษณะ!AW10),IF(ประเมินคุณลักษณะ!AW40="","",ประเมินคุณลักษณะ!AW40))</f>
        <v/>
      </c>
      <c r="AU10" s="187" t="str">
        <f>IF($B$2=1,IF(ประเมินคุณลักษณะ!AX10="","",ประเมินคุณลักษณะ!AX10),IF(ประเมินคุณลักษณะ!AX40="","",ประเมินคุณลักษณะ!AX40))</f>
        <v/>
      </c>
      <c r="AV10" s="187" t="str">
        <f>IF($B$2=1,IF(ประเมินคุณลักษณะ!AY10="","",ประเมินคุณลักษณะ!AY10),IF(ประเมินคุณลักษณะ!AY40="","",ประเมินคุณลักษณะ!AY40))</f>
        <v/>
      </c>
      <c r="AW10" s="187" t="str">
        <f>IF($B$2=1,IF(ประเมินคุณลักษณะ!AZ10="","",ประเมินคุณลักษณะ!AZ10),IF(ประเมินคุณลักษณะ!AZ40="","",ประเมินคุณลักษณะ!AZ40))</f>
        <v/>
      </c>
      <c r="AX10" s="187" t="str">
        <f>IF($B$2=1,IF(ประเมินคุณลักษณะ!BA10="","",ประเมินคุณลักษณะ!BA10),IF(ประเมินคุณลักษณะ!BA40="","",ประเมินคุณลักษณะ!BA40))</f>
        <v/>
      </c>
      <c r="AY10" s="187" t="str">
        <f>IF($B$2=1,IF(ประเมินคุณลักษณะ!BB10="","",ประเมินคุณลักษณะ!BB10),IF(ประเมินคุณลักษณะ!BB40="","",ประเมินคุณลักษณะ!BB40))</f>
        <v/>
      </c>
      <c r="AZ10" s="186" t="str">
        <f>IF($B$2=1,IF(ประเมินคุณลักษณะ!BC10="","",ประเมินคุณลักษณะ!BC10),IF(ประเมินคุณลักษณะ!BC40="","",ประเมินคุณลักษณะ!BC40))</f>
        <v/>
      </c>
    </row>
    <row r="11" spans="1:52" ht="20.100000000000001" customHeight="1" x14ac:dyDescent="0.3">
      <c r="D11" s="190">
        <f t="shared" si="2"/>
        <v>6</v>
      </c>
      <c r="E11" s="187" t="str">
        <f>IF($B$2=1,IF(ประเมินคุณลักษณะ!G11="","",ประเมินคุณลักษณะ!G11),IF(ประเมินคุณลักษณะ!G41="","",ประเมินคุณลักษณะ!G41))</f>
        <v/>
      </c>
      <c r="F11" s="187" t="str">
        <f>IF($B$2=1,IF(ประเมินคุณลักษณะ!H11="","",ประเมินคุณลักษณะ!H11),IF(ประเมินคุณลักษณะ!H41="","",ประเมินคุณลักษณะ!H41))</f>
        <v/>
      </c>
      <c r="G11" s="187" t="str">
        <f>IF($B$2=1,IF(ประเมินคุณลักษณะ!I11="","",ประเมินคุณลักษณะ!I11),IF(ประเมินคุณลักษณะ!I41="","",ประเมินคุณลักษณะ!I41))</f>
        <v/>
      </c>
      <c r="H11" s="187" t="str">
        <f>IF($B$2=1,IF(ประเมินคุณลักษณะ!J11="","",ประเมินคุณลักษณะ!J11),IF(ประเมินคุณลักษณะ!J41="","",ประเมินคุณลักษณะ!J41))</f>
        <v/>
      </c>
      <c r="I11" s="187" t="str">
        <f>IF($B$2=1,IF(ประเมินคุณลักษณะ!K11="","",ประเมินคุณลักษณะ!K11),IF(ประเมินคุณลักษณะ!K41="","",ประเมินคุณลักษณะ!K41))</f>
        <v/>
      </c>
      <c r="J11" s="187" t="str">
        <f>IF($B$2=1,IF(ประเมินคุณลักษณะ!L11="","",ประเมินคุณลักษณะ!L11),IF(ประเมินคุณลักษณะ!L41="","",ประเมินคุณลักษณะ!L41))</f>
        <v/>
      </c>
      <c r="K11" s="187" t="str">
        <f>IF($B$2=1,IF(ประเมินคุณลักษณะ!M11="","",ประเมินคุณลักษณะ!M11),IF(ประเมินคุณลักษณะ!M41="","",ประเมินคุณลักษณะ!M41))</f>
        <v/>
      </c>
      <c r="L11" s="187" t="str">
        <f>IF($B$2=1,IF(ประเมินคุณลักษณะ!N11="","",ประเมินคุณลักษณะ!N11),IF(ประเมินคุณลักษณะ!N41="","",ประเมินคุณลักษณะ!N41))</f>
        <v/>
      </c>
      <c r="M11" s="187" t="str">
        <f>IF($B$2=1,IF(ประเมินคุณลักษณะ!O11="","",ประเมินคุณลักษณะ!O11),IF(ประเมินคุณลักษณะ!O41="","",ประเมินคุณลักษณะ!O41))</f>
        <v/>
      </c>
      <c r="N11" s="187" t="str">
        <f>IF($B$2=1,IF(ประเมินคุณลักษณะ!P11="","",ประเมินคุณลักษณะ!P11),IF(ประเมินคุณลักษณะ!P41="","",ประเมินคุณลักษณะ!P41))</f>
        <v/>
      </c>
      <c r="O11" s="187" t="str">
        <f>IF($B$2=1,IF(ประเมินคุณลักษณะ!Q11="","",ประเมินคุณลักษณะ!Q11),IF(ประเมินคุณลักษณะ!Q41="","",ประเมินคุณลักษณะ!Q41))</f>
        <v/>
      </c>
      <c r="P11" s="187" t="str">
        <f>IF($B$2=1,IF(ประเมินคุณลักษณะ!R11="","",ประเมินคุณลักษณะ!R11),IF(ประเมินคุณลักษณะ!R41="","",ประเมินคุณลักษณะ!R41))</f>
        <v/>
      </c>
      <c r="Q11" s="187" t="str">
        <f>IF($B$2=1,IF(ประเมินคุณลักษณะ!S11="","",ประเมินคุณลักษณะ!S11),IF(ประเมินคุณลักษณะ!S41="","",ประเมินคุณลักษณะ!S41))</f>
        <v/>
      </c>
      <c r="R11" s="187" t="str">
        <f>IF($B$2=1,IF(ประเมินคุณลักษณะ!T11="","",ประเมินคุณลักษณะ!T11),IF(ประเมินคุณลักษณะ!T41="","",ประเมินคุณลักษณะ!T41))</f>
        <v/>
      </c>
      <c r="S11" s="187" t="str">
        <f>IF($B$2=1,IF(ประเมินคุณลักษณะ!U11="","",ประเมินคุณลักษณะ!U11),IF(ประเมินคุณลักษณะ!U41="","",ประเมินคุณลักษณะ!U41))</f>
        <v/>
      </c>
      <c r="T11" s="187" t="str">
        <f>IF($B$2=1,IF(ประเมินคุณลักษณะ!V11="","",ประเมินคุณลักษณะ!V11),IF(ประเมินคุณลักษณะ!V41="","",ประเมินคุณลักษณะ!V41))</f>
        <v/>
      </c>
      <c r="U11" s="187" t="str">
        <f>IF($B$2=1,IF(ประเมินคุณลักษณะ!W11="","",ประเมินคุณลักษณะ!W11),IF(ประเมินคุณลักษณะ!W41="","",ประเมินคุณลักษณะ!W41))</f>
        <v/>
      </c>
      <c r="V11" s="187" t="str">
        <f>IF($B$2=1,IF(ประเมินคุณลักษณะ!X11="","",ประเมินคุณลักษณะ!X11),IF(ประเมินคุณลักษณะ!X41="","",ประเมินคุณลักษณะ!X41))</f>
        <v/>
      </c>
      <c r="W11" s="187" t="str">
        <f>IF($B$2=1,IF(ประเมินคุณลักษณะ!Y11="","",ประเมินคุณลักษณะ!Y11),IF(ประเมินคุณลักษณะ!Y41="","",ประเมินคุณลักษณะ!Y41))</f>
        <v/>
      </c>
      <c r="X11" s="187" t="str">
        <f>IF($B$2=1,IF(ประเมินคุณลักษณะ!Z11="","",ประเมินคุณลักษณะ!Z11),IF(ประเมินคุณลักษณะ!Z41="","",ประเมินคุณลักษณะ!Z41))</f>
        <v/>
      </c>
      <c r="Y11" s="187" t="str">
        <f>IF($B$2=1,IF(ประเมินคุณลักษณะ!AA11="","",ประเมินคุณลักษณะ!AA11),IF(ประเมินคุณลักษณะ!AA41="","",ประเมินคุณลักษณะ!AA41))</f>
        <v/>
      </c>
      <c r="Z11" s="187" t="str">
        <f>IF($B$2=1,IF(ประเมินคุณลักษณะ!AB11="","",ประเมินคุณลักษณะ!AB11),IF(ประเมินคุณลักษณะ!AB41="","",ประเมินคุณลักษณะ!AB41))</f>
        <v/>
      </c>
      <c r="AA11" s="187" t="str">
        <f>IF($B$2=1,IF(ประเมินคุณลักษณะ!AC11="","",ประเมินคุณลักษณะ!AC11),IF(ประเมินคุณลักษณะ!AC41="","",ประเมินคุณลักษณะ!AC41))</f>
        <v/>
      </c>
      <c r="AB11" s="187" t="str">
        <f>IF($B$2=1,IF(ประเมินคุณลักษณะ!AE11="","",ประเมินคุณลักษณะ!AE11),IF(ประเมินคุณลักษณะ!AE41="","",ประเมินคุณลักษณะ!AE41))</f>
        <v/>
      </c>
      <c r="AC11" s="187" t="str">
        <f>IF($B$2=1,IF(ประเมินคุณลักษณะ!AF11="","",ประเมินคุณลักษณะ!AF11),IF(ประเมินคุณลักษณะ!AF41="","",ประเมินคุณลักษณะ!AF41))</f>
        <v/>
      </c>
      <c r="AD11" s="187" t="str">
        <f>IF($B$2=1,IF(ประเมินคุณลักษณะ!AG11="","",ประเมินคุณลักษณะ!AG11),IF(ประเมินคุณลักษณะ!AG41="","",ประเมินคุณลักษณะ!AG41))</f>
        <v/>
      </c>
      <c r="AE11" s="187" t="str">
        <f>IF($B$2=1,IF(ประเมินคุณลักษณะ!AH11="","",ประเมินคุณลักษณะ!AH11),IF(ประเมินคุณลักษณะ!AH41="","",ประเมินคุณลักษณะ!AH41))</f>
        <v/>
      </c>
      <c r="AF11" s="187" t="str">
        <f>IF($B$2=1,IF(ประเมินคุณลักษณะ!AI11="","",ประเมินคุณลักษณะ!AI11),IF(ประเมินคุณลักษณะ!AI41="","",ประเมินคุณลักษณะ!AI41))</f>
        <v/>
      </c>
      <c r="AG11" s="187" t="str">
        <f>IF($B$2=1,IF(ประเมินคุณลักษณะ!AJ11="","",ประเมินคุณลักษณะ!AJ11),IF(ประเมินคุณลักษณะ!AJ41="","",ประเมินคุณลักษณะ!AJ41))</f>
        <v/>
      </c>
      <c r="AH11" s="187" t="str">
        <f>IF($B$2=1,IF(ประเมินคุณลักษณะ!AK11="","",ประเมินคุณลักษณะ!AK11),IF(ประเมินคุณลักษณะ!AK41="","",ประเมินคุณลักษณะ!AK41))</f>
        <v/>
      </c>
      <c r="AI11" s="187" t="str">
        <f>IF($B$2=1,IF(ประเมินคุณลักษณะ!AL11="","",ประเมินคุณลักษณะ!AL11),IF(ประเมินคุณลักษณะ!AL41="","",ประเมินคุณลักษณะ!AL41))</f>
        <v/>
      </c>
      <c r="AJ11" s="187" t="str">
        <f>IF($B$2=1,IF(ประเมินคุณลักษณะ!AM11="","",ประเมินคุณลักษณะ!AM11),IF(ประเมินคุณลักษณะ!AM41="","",ประเมินคุณลักษณะ!AM41))</f>
        <v/>
      </c>
      <c r="AK11" s="187" t="str">
        <f>IF($B$2=1,IF(ประเมินคุณลักษณะ!AN11="","",ประเมินคุณลักษณะ!AN11),IF(ประเมินคุณลักษณะ!AN41="","",ประเมินคุณลักษณะ!AN41))</f>
        <v/>
      </c>
      <c r="AL11" s="187" t="str">
        <f>IF($B$2=1,IF(ประเมินคุณลักษณะ!AO11="","",ประเมินคุณลักษณะ!AO11),IF(ประเมินคุณลักษณะ!AO41="","",ประเมินคุณลักษณะ!AO41))</f>
        <v/>
      </c>
      <c r="AM11" s="187" t="str">
        <f>IF($B$2=1,IF(ประเมินคุณลักษณะ!AP11="","",ประเมินคุณลักษณะ!AP11),IF(ประเมินคุณลักษณะ!AP41="","",ประเมินคุณลักษณะ!AP41))</f>
        <v/>
      </c>
      <c r="AN11" s="187" t="str">
        <f>IF($B$2=1,IF(ประเมินคุณลักษณะ!AQ11="","",ประเมินคุณลักษณะ!AQ11),IF(ประเมินคุณลักษณะ!AQ41="","",ประเมินคุณลักษณะ!AQ41))</f>
        <v/>
      </c>
      <c r="AO11" s="187" t="str">
        <f>IF($B$2=1,IF(ประเมินคุณลักษณะ!AR11="","",ประเมินคุณลักษณะ!AR11),IF(ประเมินคุณลักษณะ!AR41="","",ประเมินคุณลักษณะ!AR41))</f>
        <v/>
      </c>
      <c r="AP11" s="187" t="str">
        <f>IF($B$2=1,IF(ประเมินคุณลักษณะ!AS11="","",ประเมินคุณลักษณะ!AS11),IF(ประเมินคุณลักษณะ!AS41="","",ประเมินคุณลักษณะ!AS41))</f>
        <v/>
      </c>
      <c r="AQ11" s="187" t="str">
        <f>IF($B$2=1,IF(ประเมินคุณลักษณะ!AT11="","",ประเมินคุณลักษณะ!AT11),IF(ประเมินคุณลักษณะ!AT41="","",ประเมินคุณลักษณะ!AT41))</f>
        <v/>
      </c>
      <c r="AR11" s="187" t="str">
        <f>IF($B$2=1,IF(ประเมินคุณลักษณะ!AU11="","",ประเมินคุณลักษณะ!AU11),IF(ประเมินคุณลักษณะ!AU41="","",ประเมินคุณลักษณะ!AU41))</f>
        <v/>
      </c>
      <c r="AS11" s="187" t="str">
        <f>IF($B$2=1,IF(ประเมินคุณลักษณะ!AV11="","",ประเมินคุณลักษณะ!AV11),IF(ประเมินคุณลักษณะ!AV41="","",ประเมินคุณลักษณะ!AV41))</f>
        <v/>
      </c>
      <c r="AT11" s="187" t="str">
        <f>IF($B$2=1,IF(ประเมินคุณลักษณะ!AW11="","",ประเมินคุณลักษณะ!AW11),IF(ประเมินคุณลักษณะ!AW41="","",ประเมินคุณลักษณะ!AW41))</f>
        <v/>
      </c>
      <c r="AU11" s="187" t="str">
        <f>IF($B$2=1,IF(ประเมินคุณลักษณะ!AX11="","",ประเมินคุณลักษณะ!AX11),IF(ประเมินคุณลักษณะ!AX41="","",ประเมินคุณลักษณะ!AX41))</f>
        <v/>
      </c>
      <c r="AV11" s="187" t="str">
        <f>IF($B$2=1,IF(ประเมินคุณลักษณะ!AY11="","",ประเมินคุณลักษณะ!AY11),IF(ประเมินคุณลักษณะ!AY41="","",ประเมินคุณลักษณะ!AY41))</f>
        <v/>
      </c>
      <c r="AW11" s="187" t="str">
        <f>IF($B$2=1,IF(ประเมินคุณลักษณะ!AZ11="","",ประเมินคุณลักษณะ!AZ11),IF(ประเมินคุณลักษณะ!AZ41="","",ประเมินคุณลักษณะ!AZ41))</f>
        <v/>
      </c>
      <c r="AX11" s="187" t="str">
        <f>IF($B$2=1,IF(ประเมินคุณลักษณะ!BA11="","",ประเมินคุณลักษณะ!BA11),IF(ประเมินคุณลักษณะ!BA41="","",ประเมินคุณลักษณะ!BA41))</f>
        <v/>
      </c>
      <c r="AY11" s="187" t="str">
        <f>IF($B$2=1,IF(ประเมินคุณลักษณะ!BB11="","",ประเมินคุณลักษณะ!BB11),IF(ประเมินคุณลักษณะ!BB41="","",ประเมินคุณลักษณะ!BB41))</f>
        <v/>
      </c>
      <c r="AZ11" s="186" t="str">
        <f>IF($B$2=1,IF(ประเมินคุณลักษณะ!BC11="","",ประเมินคุณลักษณะ!BC11),IF(ประเมินคุณลักษณะ!BC41="","",ประเมินคุณลักษณะ!BC41))</f>
        <v/>
      </c>
    </row>
    <row r="12" spans="1:52" ht="20.100000000000001" customHeight="1" x14ac:dyDescent="0.3">
      <c r="D12" s="190">
        <f t="shared" si="2"/>
        <v>7</v>
      </c>
      <c r="E12" s="187" t="str">
        <f>IF($B$2=1,IF(ประเมินคุณลักษณะ!G12="","",ประเมินคุณลักษณะ!G12),IF(ประเมินคุณลักษณะ!G42="","",ประเมินคุณลักษณะ!G42))</f>
        <v/>
      </c>
      <c r="F12" s="187" t="str">
        <f>IF($B$2=1,IF(ประเมินคุณลักษณะ!H12="","",ประเมินคุณลักษณะ!H12),IF(ประเมินคุณลักษณะ!H42="","",ประเมินคุณลักษณะ!H42))</f>
        <v/>
      </c>
      <c r="G12" s="187" t="str">
        <f>IF($B$2=1,IF(ประเมินคุณลักษณะ!I12="","",ประเมินคุณลักษณะ!I12),IF(ประเมินคุณลักษณะ!I42="","",ประเมินคุณลักษณะ!I42))</f>
        <v/>
      </c>
      <c r="H12" s="187" t="str">
        <f>IF($B$2=1,IF(ประเมินคุณลักษณะ!J12="","",ประเมินคุณลักษณะ!J12),IF(ประเมินคุณลักษณะ!J42="","",ประเมินคุณลักษณะ!J42))</f>
        <v/>
      </c>
      <c r="I12" s="187" t="str">
        <f>IF($B$2=1,IF(ประเมินคุณลักษณะ!K12="","",ประเมินคุณลักษณะ!K12),IF(ประเมินคุณลักษณะ!K42="","",ประเมินคุณลักษณะ!K42))</f>
        <v/>
      </c>
      <c r="J12" s="187" t="str">
        <f>IF($B$2=1,IF(ประเมินคุณลักษณะ!L12="","",ประเมินคุณลักษณะ!L12),IF(ประเมินคุณลักษณะ!L42="","",ประเมินคุณลักษณะ!L42))</f>
        <v/>
      </c>
      <c r="K12" s="187" t="str">
        <f>IF($B$2=1,IF(ประเมินคุณลักษณะ!M12="","",ประเมินคุณลักษณะ!M12),IF(ประเมินคุณลักษณะ!M42="","",ประเมินคุณลักษณะ!M42))</f>
        <v/>
      </c>
      <c r="L12" s="187" t="str">
        <f>IF($B$2=1,IF(ประเมินคุณลักษณะ!N12="","",ประเมินคุณลักษณะ!N12),IF(ประเมินคุณลักษณะ!N42="","",ประเมินคุณลักษณะ!N42))</f>
        <v/>
      </c>
      <c r="M12" s="187" t="str">
        <f>IF($B$2=1,IF(ประเมินคุณลักษณะ!O12="","",ประเมินคุณลักษณะ!O12),IF(ประเมินคุณลักษณะ!O42="","",ประเมินคุณลักษณะ!O42))</f>
        <v/>
      </c>
      <c r="N12" s="187" t="str">
        <f>IF($B$2=1,IF(ประเมินคุณลักษณะ!P12="","",ประเมินคุณลักษณะ!P12),IF(ประเมินคุณลักษณะ!P42="","",ประเมินคุณลักษณะ!P42))</f>
        <v/>
      </c>
      <c r="O12" s="187" t="str">
        <f>IF($B$2=1,IF(ประเมินคุณลักษณะ!Q12="","",ประเมินคุณลักษณะ!Q12),IF(ประเมินคุณลักษณะ!Q42="","",ประเมินคุณลักษณะ!Q42))</f>
        <v/>
      </c>
      <c r="P12" s="187" t="str">
        <f>IF($B$2=1,IF(ประเมินคุณลักษณะ!R12="","",ประเมินคุณลักษณะ!R12),IF(ประเมินคุณลักษณะ!R42="","",ประเมินคุณลักษณะ!R42))</f>
        <v/>
      </c>
      <c r="Q12" s="187" t="str">
        <f>IF($B$2=1,IF(ประเมินคุณลักษณะ!S12="","",ประเมินคุณลักษณะ!S12),IF(ประเมินคุณลักษณะ!S42="","",ประเมินคุณลักษณะ!S42))</f>
        <v/>
      </c>
      <c r="R12" s="187" t="str">
        <f>IF($B$2=1,IF(ประเมินคุณลักษณะ!T12="","",ประเมินคุณลักษณะ!T12),IF(ประเมินคุณลักษณะ!T42="","",ประเมินคุณลักษณะ!T42))</f>
        <v/>
      </c>
      <c r="S12" s="187" t="str">
        <f>IF($B$2=1,IF(ประเมินคุณลักษณะ!U12="","",ประเมินคุณลักษณะ!U12),IF(ประเมินคุณลักษณะ!U42="","",ประเมินคุณลักษณะ!U42))</f>
        <v/>
      </c>
      <c r="T12" s="187" t="str">
        <f>IF($B$2=1,IF(ประเมินคุณลักษณะ!V12="","",ประเมินคุณลักษณะ!V12),IF(ประเมินคุณลักษณะ!V42="","",ประเมินคุณลักษณะ!V42))</f>
        <v/>
      </c>
      <c r="U12" s="187" t="str">
        <f>IF($B$2=1,IF(ประเมินคุณลักษณะ!W12="","",ประเมินคุณลักษณะ!W12),IF(ประเมินคุณลักษณะ!W42="","",ประเมินคุณลักษณะ!W42))</f>
        <v/>
      </c>
      <c r="V12" s="187" t="str">
        <f>IF($B$2=1,IF(ประเมินคุณลักษณะ!X12="","",ประเมินคุณลักษณะ!X12),IF(ประเมินคุณลักษณะ!X42="","",ประเมินคุณลักษณะ!X42))</f>
        <v/>
      </c>
      <c r="W12" s="187" t="str">
        <f>IF($B$2=1,IF(ประเมินคุณลักษณะ!Y12="","",ประเมินคุณลักษณะ!Y12),IF(ประเมินคุณลักษณะ!Y42="","",ประเมินคุณลักษณะ!Y42))</f>
        <v/>
      </c>
      <c r="X12" s="187" t="str">
        <f>IF($B$2=1,IF(ประเมินคุณลักษณะ!Z12="","",ประเมินคุณลักษณะ!Z12),IF(ประเมินคุณลักษณะ!Z42="","",ประเมินคุณลักษณะ!Z42))</f>
        <v/>
      </c>
      <c r="Y12" s="187" t="str">
        <f>IF($B$2=1,IF(ประเมินคุณลักษณะ!AA12="","",ประเมินคุณลักษณะ!AA12),IF(ประเมินคุณลักษณะ!AA42="","",ประเมินคุณลักษณะ!AA42))</f>
        <v/>
      </c>
      <c r="Z12" s="187" t="str">
        <f>IF($B$2=1,IF(ประเมินคุณลักษณะ!AB12="","",ประเมินคุณลักษณะ!AB12),IF(ประเมินคุณลักษณะ!AB42="","",ประเมินคุณลักษณะ!AB42))</f>
        <v/>
      </c>
      <c r="AA12" s="187" t="str">
        <f>IF($B$2=1,IF(ประเมินคุณลักษณะ!AC12="","",ประเมินคุณลักษณะ!AC12),IF(ประเมินคุณลักษณะ!AC42="","",ประเมินคุณลักษณะ!AC42))</f>
        <v/>
      </c>
      <c r="AB12" s="187" t="str">
        <f>IF($B$2=1,IF(ประเมินคุณลักษณะ!AE12="","",ประเมินคุณลักษณะ!AE12),IF(ประเมินคุณลักษณะ!AE42="","",ประเมินคุณลักษณะ!AE42))</f>
        <v/>
      </c>
      <c r="AC12" s="187" t="str">
        <f>IF($B$2=1,IF(ประเมินคุณลักษณะ!AF12="","",ประเมินคุณลักษณะ!AF12),IF(ประเมินคุณลักษณะ!AF42="","",ประเมินคุณลักษณะ!AF42))</f>
        <v/>
      </c>
      <c r="AD12" s="187" t="str">
        <f>IF($B$2=1,IF(ประเมินคุณลักษณะ!AG12="","",ประเมินคุณลักษณะ!AG12),IF(ประเมินคุณลักษณะ!AG42="","",ประเมินคุณลักษณะ!AG42))</f>
        <v/>
      </c>
      <c r="AE12" s="187" t="str">
        <f>IF($B$2=1,IF(ประเมินคุณลักษณะ!AH12="","",ประเมินคุณลักษณะ!AH12),IF(ประเมินคุณลักษณะ!AH42="","",ประเมินคุณลักษณะ!AH42))</f>
        <v/>
      </c>
      <c r="AF12" s="187" t="str">
        <f>IF($B$2=1,IF(ประเมินคุณลักษณะ!AI12="","",ประเมินคุณลักษณะ!AI12),IF(ประเมินคุณลักษณะ!AI42="","",ประเมินคุณลักษณะ!AI42))</f>
        <v/>
      </c>
      <c r="AG12" s="187" t="str">
        <f>IF($B$2=1,IF(ประเมินคุณลักษณะ!AJ12="","",ประเมินคุณลักษณะ!AJ12),IF(ประเมินคุณลักษณะ!AJ42="","",ประเมินคุณลักษณะ!AJ42))</f>
        <v/>
      </c>
      <c r="AH12" s="187" t="str">
        <f>IF($B$2=1,IF(ประเมินคุณลักษณะ!AK12="","",ประเมินคุณลักษณะ!AK12),IF(ประเมินคุณลักษณะ!AK42="","",ประเมินคุณลักษณะ!AK42))</f>
        <v/>
      </c>
      <c r="AI12" s="187" t="str">
        <f>IF($B$2=1,IF(ประเมินคุณลักษณะ!AL12="","",ประเมินคุณลักษณะ!AL12),IF(ประเมินคุณลักษณะ!AL42="","",ประเมินคุณลักษณะ!AL42))</f>
        <v/>
      </c>
      <c r="AJ12" s="187" t="str">
        <f>IF($B$2=1,IF(ประเมินคุณลักษณะ!AM12="","",ประเมินคุณลักษณะ!AM12),IF(ประเมินคุณลักษณะ!AM42="","",ประเมินคุณลักษณะ!AM42))</f>
        <v/>
      </c>
      <c r="AK12" s="187" t="str">
        <f>IF($B$2=1,IF(ประเมินคุณลักษณะ!AN12="","",ประเมินคุณลักษณะ!AN12),IF(ประเมินคุณลักษณะ!AN42="","",ประเมินคุณลักษณะ!AN42))</f>
        <v/>
      </c>
      <c r="AL12" s="187" t="str">
        <f>IF($B$2=1,IF(ประเมินคุณลักษณะ!AO12="","",ประเมินคุณลักษณะ!AO12),IF(ประเมินคุณลักษณะ!AO42="","",ประเมินคุณลักษณะ!AO42))</f>
        <v/>
      </c>
      <c r="AM12" s="187" t="str">
        <f>IF($B$2=1,IF(ประเมินคุณลักษณะ!AP12="","",ประเมินคุณลักษณะ!AP12),IF(ประเมินคุณลักษณะ!AP42="","",ประเมินคุณลักษณะ!AP42))</f>
        <v/>
      </c>
      <c r="AN12" s="187" t="str">
        <f>IF($B$2=1,IF(ประเมินคุณลักษณะ!AQ12="","",ประเมินคุณลักษณะ!AQ12),IF(ประเมินคุณลักษณะ!AQ42="","",ประเมินคุณลักษณะ!AQ42))</f>
        <v/>
      </c>
      <c r="AO12" s="187" t="str">
        <f>IF($B$2=1,IF(ประเมินคุณลักษณะ!AR12="","",ประเมินคุณลักษณะ!AR12),IF(ประเมินคุณลักษณะ!AR42="","",ประเมินคุณลักษณะ!AR42))</f>
        <v/>
      </c>
      <c r="AP12" s="187" t="str">
        <f>IF($B$2=1,IF(ประเมินคุณลักษณะ!AS12="","",ประเมินคุณลักษณะ!AS12),IF(ประเมินคุณลักษณะ!AS42="","",ประเมินคุณลักษณะ!AS42))</f>
        <v/>
      </c>
      <c r="AQ12" s="187" t="str">
        <f>IF($B$2=1,IF(ประเมินคุณลักษณะ!AT12="","",ประเมินคุณลักษณะ!AT12),IF(ประเมินคุณลักษณะ!AT42="","",ประเมินคุณลักษณะ!AT42))</f>
        <v/>
      </c>
      <c r="AR12" s="187" t="str">
        <f>IF($B$2=1,IF(ประเมินคุณลักษณะ!AU12="","",ประเมินคุณลักษณะ!AU12),IF(ประเมินคุณลักษณะ!AU42="","",ประเมินคุณลักษณะ!AU42))</f>
        <v/>
      </c>
      <c r="AS12" s="187" t="str">
        <f>IF($B$2=1,IF(ประเมินคุณลักษณะ!AV12="","",ประเมินคุณลักษณะ!AV12),IF(ประเมินคุณลักษณะ!AV42="","",ประเมินคุณลักษณะ!AV42))</f>
        <v/>
      </c>
      <c r="AT12" s="187" t="str">
        <f>IF($B$2=1,IF(ประเมินคุณลักษณะ!AW12="","",ประเมินคุณลักษณะ!AW12),IF(ประเมินคุณลักษณะ!AW42="","",ประเมินคุณลักษณะ!AW42))</f>
        <v/>
      </c>
      <c r="AU12" s="187" t="str">
        <f>IF($B$2=1,IF(ประเมินคุณลักษณะ!AX12="","",ประเมินคุณลักษณะ!AX12),IF(ประเมินคุณลักษณะ!AX42="","",ประเมินคุณลักษณะ!AX42))</f>
        <v/>
      </c>
      <c r="AV12" s="187" t="str">
        <f>IF($B$2=1,IF(ประเมินคุณลักษณะ!AY12="","",ประเมินคุณลักษณะ!AY12),IF(ประเมินคุณลักษณะ!AY42="","",ประเมินคุณลักษณะ!AY42))</f>
        <v/>
      </c>
      <c r="AW12" s="187" t="str">
        <f>IF($B$2=1,IF(ประเมินคุณลักษณะ!AZ12="","",ประเมินคุณลักษณะ!AZ12),IF(ประเมินคุณลักษณะ!AZ42="","",ประเมินคุณลักษณะ!AZ42))</f>
        <v/>
      </c>
      <c r="AX12" s="187" t="str">
        <f>IF($B$2=1,IF(ประเมินคุณลักษณะ!BA12="","",ประเมินคุณลักษณะ!BA12),IF(ประเมินคุณลักษณะ!BA42="","",ประเมินคุณลักษณะ!BA42))</f>
        <v/>
      </c>
      <c r="AY12" s="187" t="str">
        <f>IF($B$2=1,IF(ประเมินคุณลักษณะ!BB12="","",ประเมินคุณลักษณะ!BB12),IF(ประเมินคุณลักษณะ!BB42="","",ประเมินคุณลักษณะ!BB42))</f>
        <v/>
      </c>
      <c r="AZ12" s="186" t="str">
        <f>IF($B$2=1,IF(ประเมินคุณลักษณะ!BC12="","",ประเมินคุณลักษณะ!BC12),IF(ประเมินคุณลักษณะ!BC42="","",ประเมินคุณลักษณะ!BC42))</f>
        <v/>
      </c>
    </row>
    <row r="13" spans="1:52" ht="20.100000000000001" customHeight="1" x14ac:dyDescent="0.3">
      <c r="D13" s="190">
        <f t="shared" si="2"/>
        <v>8</v>
      </c>
      <c r="E13" s="187" t="str">
        <f>IF($B$2=1,IF(ประเมินคุณลักษณะ!G13="","",ประเมินคุณลักษณะ!G13),IF(ประเมินคุณลักษณะ!G43="","",ประเมินคุณลักษณะ!G43))</f>
        <v/>
      </c>
      <c r="F13" s="187" t="str">
        <f>IF($B$2=1,IF(ประเมินคุณลักษณะ!H13="","",ประเมินคุณลักษณะ!H13),IF(ประเมินคุณลักษณะ!H43="","",ประเมินคุณลักษณะ!H43))</f>
        <v/>
      </c>
      <c r="G13" s="187" t="str">
        <f>IF($B$2=1,IF(ประเมินคุณลักษณะ!I13="","",ประเมินคุณลักษณะ!I13),IF(ประเมินคุณลักษณะ!I43="","",ประเมินคุณลักษณะ!I43))</f>
        <v/>
      </c>
      <c r="H13" s="187" t="str">
        <f>IF($B$2=1,IF(ประเมินคุณลักษณะ!J13="","",ประเมินคุณลักษณะ!J13),IF(ประเมินคุณลักษณะ!J43="","",ประเมินคุณลักษณะ!J43))</f>
        <v/>
      </c>
      <c r="I13" s="187" t="str">
        <f>IF($B$2=1,IF(ประเมินคุณลักษณะ!K13="","",ประเมินคุณลักษณะ!K13),IF(ประเมินคุณลักษณะ!K43="","",ประเมินคุณลักษณะ!K43))</f>
        <v/>
      </c>
      <c r="J13" s="187" t="str">
        <f>IF($B$2=1,IF(ประเมินคุณลักษณะ!L13="","",ประเมินคุณลักษณะ!L13),IF(ประเมินคุณลักษณะ!L43="","",ประเมินคุณลักษณะ!L43))</f>
        <v/>
      </c>
      <c r="K13" s="187" t="str">
        <f>IF($B$2=1,IF(ประเมินคุณลักษณะ!M13="","",ประเมินคุณลักษณะ!M13),IF(ประเมินคุณลักษณะ!M43="","",ประเมินคุณลักษณะ!M43))</f>
        <v/>
      </c>
      <c r="L13" s="187" t="str">
        <f>IF($B$2=1,IF(ประเมินคุณลักษณะ!N13="","",ประเมินคุณลักษณะ!N13),IF(ประเมินคุณลักษณะ!N43="","",ประเมินคุณลักษณะ!N43))</f>
        <v/>
      </c>
      <c r="M13" s="187" t="str">
        <f>IF($B$2=1,IF(ประเมินคุณลักษณะ!O13="","",ประเมินคุณลักษณะ!O13),IF(ประเมินคุณลักษณะ!O43="","",ประเมินคุณลักษณะ!O43))</f>
        <v/>
      </c>
      <c r="N13" s="187" t="str">
        <f>IF($B$2=1,IF(ประเมินคุณลักษณะ!P13="","",ประเมินคุณลักษณะ!P13),IF(ประเมินคุณลักษณะ!P43="","",ประเมินคุณลักษณะ!P43))</f>
        <v/>
      </c>
      <c r="O13" s="187" t="str">
        <f>IF($B$2=1,IF(ประเมินคุณลักษณะ!Q13="","",ประเมินคุณลักษณะ!Q13),IF(ประเมินคุณลักษณะ!Q43="","",ประเมินคุณลักษณะ!Q43))</f>
        <v/>
      </c>
      <c r="P13" s="187" t="str">
        <f>IF($B$2=1,IF(ประเมินคุณลักษณะ!R13="","",ประเมินคุณลักษณะ!R13),IF(ประเมินคุณลักษณะ!R43="","",ประเมินคุณลักษณะ!R43))</f>
        <v/>
      </c>
      <c r="Q13" s="187" t="str">
        <f>IF($B$2=1,IF(ประเมินคุณลักษณะ!S13="","",ประเมินคุณลักษณะ!S13),IF(ประเมินคุณลักษณะ!S43="","",ประเมินคุณลักษณะ!S43))</f>
        <v/>
      </c>
      <c r="R13" s="187" t="str">
        <f>IF($B$2=1,IF(ประเมินคุณลักษณะ!T13="","",ประเมินคุณลักษณะ!T13),IF(ประเมินคุณลักษณะ!T43="","",ประเมินคุณลักษณะ!T43))</f>
        <v/>
      </c>
      <c r="S13" s="187" t="str">
        <f>IF($B$2=1,IF(ประเมินคุณลักษณะ!U13="","",ประเมินคุณลักษณะ!U13),IF(ประเมินคุณลักษณะ!U43="","",ประเมินคุณลักษณะ!U43))</f>
        <v/>
      </c>
      <c r="T13" s="187" t="str">
        <f>IF($B$2=1,IF(ประเมินคุณลักษณะ!V13="","",ประเมินคุณลักษณะ!V13),IF(ประเมินคุณลักษณะ!V43="","",ประเมินคุณลักษณะ!V43))</f>
        <v/>
      </c>
      <c r="U13" s="187" t="str">
        <f>IF($B$2=1,IF(ประเมินคุณลักษณะ!W13="","",ประเมินคุณลักษณะ!W13),IF(ประเมินคุณลักษณะ!W43="","",ประเมินคุณลักษณะ!W43))</f>
        <v/>
      </c>
      <c r="V13" s="187" t="str">
        <f>IF($B$2=1,IF(ประเมินคุณลักษณะ!X13="","",ประเมินคุณลักษณะ!X13),IF(ประเมินคุณลักษณะ!X43="","",ประเมินคุณลักษณะ!X43))</f>
        <v/>
      </c>
      <c r="W13" s="187" t="str">
        <f>IF($B$2=1,IF(ประเมินคุณลักษณะ!Y13="","",ประเมินคุณลักษณะ!Y13),IF(ประเมินคุณลักษณะ!Y43="","",ประเมินคุณลักษณะ!Y43))</f>
        <v/>
      </c>
      <c r="X13" s="187" t="str">
        <f>IF($B$2=1,IF(ประเมินคุณลักษณะ!Z13="","",ประเมินคุณลักษณะ!Z13),IF(ประเมินคุณลักษณะ!Z43="","",ประเมินคุณลักษณะ!Z43))</f>
        <v/>
      </c>
      <c r="Y13" s="187" t="str">
        <f>IF($B$2=1,IF(ประเมินคุณลักษณะ!AA13="","",ประเมินคุณลักษณะ!AA13),IF(ประเมินคุณลักษณะ!AA43="","",ประเมินคุณลักษณะ!AA43))</f>
        <v/>
      </c>
      <c r="Z13" s="187" t="str">
        <f>IF($B$2=1,IF(ประเมินคุณลักษณะ!AB13="","",ประเมินคุณลักษณะ!AB13),IF(ประเมินคุณลักษณะ!AB43="","",ประเมินคุณลักษณะ!AB43))</f>
        <v/>
      </c>
      <c r="AA13" s="187" t="str">
        <f>IF($B$2=1,IF(ประเมินคุณลักษณะ!AC13="","",ประเมินคุณลักษณะ!AC13),IF(ประเมินคุณลักษณะ!AC43="","",ประเมินคุณลักษณะ!AC43))</f>
        <v/>
      </c>
      <c r="AB13" s="187" t="str">
        <f>IF($B$2=1,IF(ประเมินคุณลักษณะ!AE13="","",ประเมินคุณลักษณะ!AE13),IF(ประเมินคุณลักษณะ!AE43="","",ประเมินคุณลักษณะ!AE43))</f>
        <v/>
      </c>
      <c r="AC13" s="187" t="str">
        <f>IF($B$2=1,IF(ประเมินคุณลักษณะ!AF13="","",ประเมินคุณลักษณะ!AF13),IF(ประเมินคุณลักษณะ!AF43="","",ประเมินคุณลักษณะ!AF43))</f>
        <v/>
      </c>
      <c r="AD13" s="187" t="str">
        <f>IF($B$2=1,IF(ประเมินคุณลักษณะ!AG13="","",ประเมินคุณลักษณะ!AG13),IF(ประเมินคุณลักษณะ!AG43="","",ประเมินคุณลักษณะ!AG43))</f>
        <v/>
      </c>
      <c r="AE13" s="187" t="str">
        <f>IF($B$2=1,IF(ประเมินคุณลักษณะ!AH13="","",ประเมินคุณลักษณะ!AH13),IF(ประเมินคุณลักษณะ!AH43="","",ประเมินคุณลักษณะ!AH43))</f>
        <v/>
      </c>
      <c r="AF13" s="187" t="str">
        <f>IF($B$2=1,IF(ประเมินคุณลักษณะ!AI13="","",ประเมินคุณลักษณะ!AI13),IF(ประเมินคุณลักษณะ!AI43="","",ประเมินคุณลักษณะ!AI43))</f>
        <v/>
      </c>
      <c r="AG13" s="187" t="str">
        <f>IF($B$2=1,IF(ประเมินคุณลักษณะ!AJ13="","",ประเมินคุณลักษณะ!AJ13),IF(ประเมินคุณลักษณะ!AJ43="","",ประเมินคุณลักษณะ!AJ43))</f>
        <v/>
      </c>
      <c r="AH13" s="187" t="str">
        <f>IF($B$2=1,IF(ประเมินคุณลักษณะ!AK13="","",ประเมินคุณลักษณะ!AK13),IF(ประเมินคุณลักษณะ!AK43="","",ประเมินคุณลักษณะ!AK43))</f>
        <v/>
      </c>
      <c r="AI13" s="187" t="str">
        <f>IF($B$2=1,IF(ประเมินคุณลักษณะ!AL13="","",ประเมินคุณลักษณะ!AL13),IF(ประเมินคุณลักษณะ!AL43="","",ประเมินคุณลักษณะ!AL43))</f>
        <v/>
      </c>
      <c r="AJ13" s="187" t="str">
        <f>IF($B$2=1,IF(ประเมินคุณลักษณะ!AM13="","",ประเมินคุณลักษณะ!AM13),IF(ประเมินคุณลักษณะ!AM43="","",ประเมินคุณลักษณะ!AM43))</f>
        <v/>
      </c>
      <c r="AK13" s="187" t="str">
        <f>IF($B$2=1,IF(ประเมินคุณลักษณะ!AN13="","",ประเมินคุณลักษณะ!AN13),IF(ประเมินคุณลักษณะ!AN43="","",ประเมินคุณลักษณะ!AN43))</f>
        <v/>
      </c>
      <c r="AL13" s="187" t="str">
        <f>IF($B$2=1,IF(ประเมินคุณลักษณะ!AO13="","",ประเมินคุณลักษณะ!AO13),IF(ประเมินคุณลักษณะ!AO43="","",ประเมินคุณลักษณะ!AO43))</f>
        <v/>
      </c>
      <c r="AM13" s="187" t="str">
        <f>IF($B$2=1,IF(ประเมินคุณลักษณะ!AP13="","",ประเมินคุณลักษณะ!AP13),IF(ประเมินคุณลักษณะ!AP43="","",ประเมินคุณลักษณะ!AP43))</f>
        <v/>
      </c>
      <c r="AN13" s="187" t="str">
        <f>IF($B$2=1,IF(ประเมินคุณลักษณะ!AQ13="","",ประเมินคุณลักษณะ!AQ13),IF(ประเมินคุณลักษณะ!AQ43="","",ประเมินคุณลักษณะ!AQ43))</f>
        <v/>
      </c>
      <c r="AO13" s="187" t="str">
        <f>IF($B$2=1,IF(ประเมินคุณลักษณะ!AR13="","",ประเมินคุณลักษณะ!AR13),IF(ประเมินคุณลักษณะ!AR43="","",ประเมินคุณลักษณะ!AR43))</f>
        <v/>
      </c>
      <c r="AP13" s="187" t="str">
        <f>IF($B$2=1,IF(ประเมินคุณลักษณะ!AS13="","",ประเมินคุณลักษณะ!AS13),IF(ประเมินคุณลักษณะ!AS43="","",ประเมินคุณลักษณะ!AS43))</f>
        <v/>
      </c>
      <c r="AQ13" s="187" t="str">
        <f>IF($B$2=1,IF(ประเมินคุณลักษณะ!AT13="","",ประเมินคุณลักษณะ!AT13),IF(ประเมินคุณลักษณะ!AT43="","",ประเมินคุณลักษณะ!AT43))</f>
        <v/>
      </c>
      <c r="AR13" s="187" t="str">
        <f>IF($B$2=1,IF(ประเมินคุณลักษณะ!AU13="","",ประเมินคุณลักษณะ!AU13),IF(ประเมินคุณลักษณะ!AU43="","",ประเมินคุณลักษณะ!AU43))</f>
        <v/>
      </c>
      <c r="AS13" s="187" t="str">
        <f>IF($B$2=1,IF(ประเมินคุณลักษณะ!AV13="","",ประเมินคุณลักษณะ!AV13),IF(ประเมินคุณลักษณะ!AV43="","",ประเมินคุณลักษณะ!AV43))</f>
        <v/>
      </c>
      <c r="AT13" s="187" t="str">
        <f>IF($B$2=1,IF(ประเมินคุณลักษณะ!AW13="","",ประเมินคุณลักษณะ!AW13),IF(ประเมินคุณลักษณะ!AW43="","",ประเมินคุณลักษณะ!AW43))</f>
        <v/>
      </c>
      <c r="AU13" s="187" t="str">
        <f>IF($B$2=1,IF(ประเมินคุณลักษณะ!AX13="","",ประเมินคุณลักษณะ!AX13),IF(ประเมินคุณลักษณะ!AX43="","",ประเมินคุณลักษณะ!AX43))</f>
        <v/>
      </c>
      <c r="AV13" s="187" t="str">
        <f>IF($B$2=1,IF(ประเมินคุณลักษณะ!AY13="","",ประเมินคุณลักษณะ!AY13),IF(ประเมินคุณลักษณะ!AY43="","",ประเมินคุณลักษณะ!AY43))</f>
        <v/>
      </c>
      <c r="AW13" s="187" t="str">
        <f>IF($B$2=1,IF(ประเมินคุณลักษณะ!AZ13="","",ประเมินคุณลักษณะ!AZ13),IF(ประเมินคุณลักษณะ!AZ43="","",ประเมินคุณลักษณะ!AZ43))</f>
        <v/>
      </c>
      <c r="AX13" s="187" t="str">
        <f>IF($B$2=1,IF(ประเมินคุณลักษณะ!BA13="","",ประเมินคุณลักษณะ!BA13),IF(ประเมินคุณลักษณะ!BA43="","",ประเมินคุณลักษณะ!BA43))</f>
        <v/>
      </c>
      <c r="AY13" s="187" t="str">
        <f>IF($B$2=1,IF(ประเมินคุณลักษณะ!BB13="","",ประเมินคุณลักษณะ!BB13),IF(ประเมินคุณลักษณะ!BB43="","",ประเมินคุณลักษณะ!BB43))</f>
        <v/>
      </c>
      <c r="AZ13" s="186" t="str">
        <f>IF($B$2=1,IF(ประเมินคุณลักษณะ!BC13="","",ประเมินคุณลักษณะ!BC13),IF(ประเมินคุณลักษณะ!BC43="","",ประเมินคุณลักษณะ!BC43))</f>
        <v/>
      </c>
    </row>
    <row r="14" spans="1:52" ht="20.100000000000001" customHeight="1" x14ac:dyDescent="0.3">
      <c r="D14" s="190">
        <f t="shared" si="2"/>
        <v>9</v>
      </c>
      <c r="E14" s="187" t="str">
        <f>IF($B$2=1,IF(ประเมินคุณลักษณะ!G14="","",ประเมินคุณลักษณะ!G14),IF(ประเมินคุณลักษณะ!G44="","",ประเมินคุณลักษณะ!G44))</f>
        <v/>
      </c>
      <c r="F14" s="187" t="str">
        <f>IF($B$2=1,IF(ประเมินคุณลักษณะ!H14="","",ประเมินคุณลักษณะ!H14),IF(ประเมินคุณลักษณะ!H44="","",ประเมินคุณลักษณะ!H44))</f>
        <v/>
      </c>
      <c r="G14" s="187" t="str">
        <f>IF($B$2=1,IF(ประเมินคุณลักษณะ!I14="","",ประเมินคุณลักษณะ!I14),IF(ประเมินคุณลักษณะ!I44="","",ประเมินคุณลักษณะ!I44))</f>
        <v/>
      </c>
      <c r="H14" s="187" t="str">
        <f>IF($B$2=1,IF(ประเมินคุณลักษณะ!J14="","",ประเมินคุณลักษณะ!J14),IF(ประเมินคุณลักษณะ!J44="","",ประเมินคุณลักษณะ!J44))</f>
        <v/>
      </c>
      <c r="I14" s="187" t="str">
        <f>IF($B$2=1,IF(ประเมินคุณลักษณะ!K14="","",ประเมินคุณลักษณะ!K14),IF(ประเมินคุณลักษณะ!K44="","",ประเมินคุณลักษณะ!K44))</f>
        <v/>
      </c>
      <c r="J14" s="187" t="str">
        <f>IF($B$2=1,IF(ประเมินคุณลักษณะ!L14="","",ประเมินคุณลักษณะ!L14),IF(ประเมินคุณลักษณะ!L44="","",ประเมินคุณลักษณะ!L44))</f>
        <v/>
      </c>
      <c r="K14" s="187" t="str">
        <f>IF($B$2=1,IF(ประเมินคุณลักษณะ!M14="","",ประเมินคุณลักษณะ!M14),IF(ประเมินคุณลักษณะ!M44="","",ประเมินคุณลักษณะ!M44))</f>
        <v/>
      </c>
      <c r="L14" s="187" t="str">
        <f>IF($B$2=1,IF(ประเมินคุณลักษณะ!N14="","",ประเมินคุณลักษณะ!N14),IF(ประเมินคุณลักษณะ!N44="","",ประเมินคุณลักษณะ!N44))</f>
        <v/>
      </c>
      <c r="M14" s="187" t="str">
        <f>IF($B$2=1,IF(ประเมินคุณลักษณะ!O14="","",ประเมินคุณลักษณะ!O14),IF(ประเมินคุณลักษณะ!O44="","",ประเมินคุณลักษณะ!O44))</f>
        <v/>
      </c>
      <c r="N14" s="187" t="str">
        <f>IF($B$2=1,IF(ประเมินคุณลักษณะ!P14="","",ประเมินคุณลักษณะ!P14),IF(ประเมินคุณลักษณะ!P44="","",ประเมินคุณลักษณะ!P44))</f>
        <v/>
      </c>
      <c r="O14" s="187" t="str">
        <f>IF($B$2=1,IF(ประเมินคุณลักษณะ!Q14="","",ประเมินคุณลักษณะ!Q14),IF(ประเมินคุณลักษณะ!Q44="","",ประเมินคุณลักษณะ!Q44))</f>
        <v/>
      </c>
      <c r="P14" s="187" t="str">
        <f>IF($B$2=1,IF(ประเมินคุณลักษณะ!R14="","",ประเมินคุณลักษณะ!R14),IF(ประเมินคุณลักษณะ!R44="","",ประเมินคุณลักษณะ!R44))</f>
        <v/>
      </c>
      <c r="Q14" s="187" t="str">
        <f>IF($B$2=1,IF(ประเมินคุณลักษณะ!S14="","",ประเมินคุณลักษณะ!S14),IF(ประเมินคุณลักษณะ!S44="","",ประเมินคุณลักษณะ!S44))</f>
        <v/>
      </c>
      <c r="R14" s="187" t="str">
        <f>IF($B$2=1,IF(ประเมินคุณลักษณะ!T14="","",ประเมินคุณลักษณะ!T14),IF(ประเมินคุณลักษณะ!T44="","",ประเมินคุณลักษณะ!T44))</f>
        <v/>
      </c>
      <c r="S14" s="187" t="str">
        <f>IF($B$2=1,IF(ประเมินคุณลักษณะ!U14="","",ประเมินคุณลักษณะ!U14),IF(ประเมินคุณลักษณะ!U44="","",ประเมินคุณลักษณะ!U44))</f>
        <v/>
      </c>
      <c r="T14" s="187" t="str">
        <f>IF($B$2=1,IF(ประเมินคุณลักษณะ!V14="","",ประเมินคุณลักษณะ!V14),IF(ประเมินคุณลักษณะ!V44="","",ประเมินคุณลักษณะ!V44))</f>
        <v/>
      </c>
      <c r="U14" s="187" t="str">
        <f>IF($B$2=1,IF(ประเมินคุณลักษณะ!W14="","",ประเมินคุณลักษณะ!W14),IF(ประเมินคุณลักษณะ!W44="","",ประเมินคุณลักษณะ!W44))</f>
        <v/>
      </c>
      <c r="V14" s="187" t="str">
        <f>IF($B$2=1,IF(ประเมินคุณลักษณะ!X14="","",ประเมินคุณลักษณะ!X14),IF(ประเมินคุณลักษณะ!X44="","",ประเมินคุณลักษณะ!X44))</f>
        <v/>
      </c>
      <c r="W14" s="187" t="str">
        <f>IF($B$2=1,IF(ประเมินคุณลักษณะ!Y14="","",ประเมินคุณลักษณะ!Y14),IF(ประเมินคุณลักษณะ!Y44="","",ประเมินคุณลักษณะ!Y44))</f>
        <v/>
      </c>
      <c r="X14" s="187" t="str">
        <f>IF($B$2=1,IF(ประเมินคุณลักษณะ!Z14="","",ประเมินคุณลักษณะ!Z14),IF(ประเมินคุณลักษณะ!Z44="","",ประเมินคุณลักษณะ!Z44))</f>
        <v/>
      </c>
      <c r="Y14" s="187" t="str">
        <f>IF($B$2=1,IF(ประเมินคุณลักษณะ!AA14="","",ประเมินคุณลักษณะ!AA14),IF(ประเมินคุณลักษณะ!AA44="","",ประเมินคุณลักษณะ!AA44))</f>
        <v/>
      </c>
      <c r="Z14" s="187" t="str">
        <f>IF($B$2=1,IF(ประเมินคุณลักษณะ!AB14="","",ประเมินคุณลักษณะ!AB14),IF(ประเมินคุณลักษณะ!AB44="","",ประเมินคุณลักษณะ!AB44))</f>
        <v/>
      </c>
      <c r="AA14" s="187" t="str">
        <f>IF($B$2=1,IF(ประเมินคุณลักษณะ!AC14="","",ประเมินคุณลักษณะ!AC14),IF(ประเมินคุณลักษณะ!AC44="","",ประเมินคุณลักษณะ!AC44))</f>
        <v/>
      </c>
      <c r="AB14" s="187" t="str">
        <f>IF($B$2=1,IF(ประเมินคุณลักษณะ!AE14="","",ประเมินคุณลักษณะ!AE14),IF(ประเมินคุณลักษณะ!AE44="","",ประเมินคุณลักษณะ!AE44))</f>
        <v/>
      </c>
      <c r="AC14" s="187" t="str">
        <f>IF($B$2=1,IF(ประเมินคุณลักษณะ!AF14="","",ประเมินคุณลักษณะ!AF14),IF(ประเมินคุณลักษณะ!AF44="","",ประเมินคุณลักษณะ!AF44))</f>
        <v/>
      </c>
      <c r="AD14" s="187" t="str">
        <f>IF($B$2=1,IF(ประเมินคุณลักษณะ!AG14="","",ประเมินคุณลักษณะ!AG14),IF(ประเมินคุณลักษณะ!AG44="","",ประเมินคุณลักษณะ!AG44))</f>
        <v/>
      </c>
      <c r="AE14" s="187" t="str">
        <f>IF($B$2=1,IF(ประเมินคุณลักษณะ!AH14="","",ประเมินคุณลักษณะ!AH14),IF(ประเมินคุณลักษณะ!AH44="","",ประเมินคุณลักษณะ!AH44))</f>
        <v/>
      </c>
      <c r="AF14" s="187" t="str">
        <f>IF($B$2=1,IF(ประเมินคุณลักษณะ!AI14="","",ประเมินคุณลักษณะ!AI14),IF(ประเมินคุณลักษณะ!AI44="","",ประเมินคุณลักษณะ!AI44))</f>
        <v/>
      </c>
      <c r="AG14" s="187" t="str">
        <f>IF($B$2=1,IF(ประเมินคุณลักษณะ!AJ14="","",ประเมินคุณลักษณะ!AJ14),IF(ประเมินคุณลักษณะ!AJ44="","",ประเมินคุณลักษณะ!AJ44))</f>
        <v/>
      </c>
      <c r="AH14" s="187" t="str">
        <f>IF($B$2=1,IF(ประเมินคุณลักษณะ!AK14="","",ประเมินคุณลักษณะ!AK14),IF(ประเมินคุณลักษณะ!AK44="","",ประเมินคุณลักษณะ!AK44))</f>
        <v/>
      </c>
      <c r="AI14" s="187" t="str">
        <f>IF($B$2=1,IF(ประเมินคุณลักษณะ!AL14="","",ประเมินคุณลักษณะ!AL14),IF(ประเมินคุณลักษณะ!AL44="","",ประเมินคุณลักษณะ!AL44))</f>
        <v/>
      </c>
      <c r="AJ14" s="187" t="str">
        <f>IF($B$2=1,IF(ประเมินคุณลักษณะ!AM14="","",ประเมินคุณลักษณะ!AM14),IF(ประเมินคุณลักษณะ!AM44="","",ประเมินคุณลักษณะ!AM44))</f>
        <v/>
      </c>
      <c r="AK14" s="187" t="str">
        <f>IF($B$2=1,IF(ประเมินคุณลักษณะ!AN14="","",ประเมินคุณลักษณะ!AN14),IF(ประเมินคุณลักษณะ!AN44="","",ประเมินคุณลักษณะ!AN44))</f>
        <v/>
      </c>
      <c r="AL14" s="187" t="str">
        <f>IF($B$2=1,IF(ประเมินคุณลักษณะ!AO14="","",ประเมินคุณลักษณะ!AO14),IF(ประเมินคุณลักษณะ!AO44="","",ประเมินคุณลักษณะ!AO44))</f>
        <v/>
      </c>
      <c r="AM14" s="187" t="str">
        <f>IF($B$2=1,IF(ประเมินคุณลักษณะ!AP14="","",ประเมินคุณลักษณะ!AP14),IF(ประเมินคุณลักษณะ!AP44="","",ประเมินคุณลักษณะ!AP44))</f>
        <v/>
      </c>
      <c r="AN14" s="187" t="str">
        <f>IF($B$2=1,IF(ประเมินคุณลักษณะ!AQ14="","",ประเมินคุณลักษณะ!AQ14),IF(ประเมินคุณลักษณะ!AQ44="","",ประเมินคุณลักษณะ!AQ44))</f>
        <v/>
      </c>
      <c r="AO14" s="187" t="str">
        <f>IF($B$2=1,IF(ประเมินคุณลักษณะ!AR14="","",ประเมินคุณลักษณะ!AR14),IF(ประเมินคุณลักษณะ!AR44="","",ประเมินคุณลักษณะ!AR44))</f>
        <v/>
      </c>
      <c r="AP14" s="187" t="str">
        <f>IF($B$2=1,IF(ประเมินคุณลักษณะ!AS14="","",ประเมินคุณลักษณะ!AS14),IF(ประเมินคุณลักษณะ!AS44="","",ประเมินคุณลักษณะ!AS44))</f>
        <v/>
      </c>
      <c r="AQ14" s="187" t="str">
        <f>IF($B$2=1,IF(ประเมินคุณลักษณะ!AT14="","",ประเมินคุณลักษณะ!AT14),IF(ประเมินคุณลักษณะ!AT44="","",ประเมินคุณลักษณะ!AT44))</f>
        <v/>
      </c>
      <c r="AR14" s="187" t="str">
        <f>IF($B$2=1,IF(ประเมินคุณลักษณะ!AU14="","",ประเมินคุณลักษณะ!AU14),IF(ประเมินคุณลักษณะ!AU44="","",ประเมินคุณลักษณะ!AU44))</f>
        <v/>
      </c>
      <c r="AS14" s="187" t="str">
        <f>IF($B$2=1,IF(ประเมินคุณลักษณะ!AV14="","",ประเมินคุณลักษณะ!AV14),IF(ประเมินคุณลักษณะ!AV44="","",ประเมินคุณลักษณะ!AV44))</f>
        <v/>
      </c>
      <c r="AT14" s="187" t="str">
        <f>IF($B$2=1,IF(ประเมินคุณลักษณะ!AW14="","",ประเมินคุณลักษณะ!AW14),IF(ประเมินคุณลักษณะ!AW44="","",ประเมินคุณลักษณะ!AW44))</f>
        <v/>
      </c>
      <c r="AU14" s="187" t="str">
        <f>IF($B$2=1,IF(ประเมินคุณลักษณะ!AX14="","",ประเมินคุณลักษณะ!AX14),IF(ประเมินคุณลักษณะ!AX44="","",ประเมินคุณลักษณะ!AX44))</f>
        <v/>
      </c>
      <c r="AV14" s="187" t="str">
        <f>IF($B$2=1,IF(ประเมินคุณลักษณะ!AY14="","",ประเมินคุณลักษณะ!AY14),IF(ประเมินคุณลักษณะ!AY44="","",ประเมินคุณลักษณะ!AY44))</f>
        <v/>
      </c>
      <c r="AW14" s="187" t="str">
        <f>IF($B$2=1,IF(ประเมินคุณลักษณะ!AZ14="","",ประเมินคุณลักษณะ!AZ14),IF(ประเมินคุณลักษณะ!AZ44="","",ประเมินคุณลักษณะ!AZ44))</f>
        <v/>
      </c>
      <c r="AX14" s="187" t="str">
        <f>IF($B$2=1,IF(ประเมินคุณลักษณะ!BA14="","",ประเมินคุณลักษณะ!BA14),IF(ประเมินคุณลักษณะ!BA44="","",ประเมินคุณลักษณะ!BA44))</f>
        <v/>
      </c>
      <c r="AY14" s="187" t="str">
        <f>IF($B$2=1,IF(ประเมินคุณลักษณะ!BB14="","",ประเมินคุณลักษณะ!BB14),IF(ประเมินคุณลักษณะ!BB44="","",ประเมินคุณลักษณะ!BB44))</f>
        <v/>
      </c>
      <c r="AZ14" s="186" t="str">
        <f>IF($B$2=1,IF(ประเมินคุณลักษณะ!BC14="","",ประเมินคุณลักษณะ!BC14),IF(ประเมินคุณลักษณะ!BC44="","",ประเมินคุณลักษณะ!BC44))</f>
        <v/>
      </c>
    </row>
    <row r="15" spans="1:52" ht="20.100000000000001" customHeight="1" x14ac:dyDescent="0.3">
      <c r="D15" s="190">
        <f t="shared" si="2"/>
        <v>10</v>
      </c>
      <c r="E15" s="187" t="str">
        <f>IF($B$2=1,IF(ประเมินคุณลักษณะ!G15="","",ประเมินคุณลักษณะ!G15),IF(ประเมินคุณลักษณะ!G45="","",ประเมินคุณลักษณะ!G45))</f>
        <v/>
      </c>
      <c r="F15" s="187" t="str">
        <f>IF($B$2=1,IF(ประเมินคุณลักษณะ!H15="","",ประเมินคุณลักษณะ!H15),IF(ประเมินคุณลักษณะ!H45="","",ประเมินคุณลักษณะ!H45))</f>
        <v/>
      </c>
      <c r="G15" s="187" t="str">
        <f>IF($B$2=1,IF(ประเมินคุณลักษณะ!I15="","",ประเมินคุณลักษณะ!I15),IF(ประเมินคุณลักษณะ!I45="","",ประเมินคุณลักษณะ!I45))</f>
        <v/>
      </c>
      <c r="H15" s="187" t="str">
        <f>IF($B$2=1,IF(ประเมินคุณลักษณะ!J15="","",ประเมินคุณลักษณะ!J15),IF(ประเมินคุณลักษณะ!J45="","",ประเมินคุณลักษณะ!J45))</f>
        <v/>
      </c>
      <c r="I15" s="187" t="str">
        <f>IF($B$2=1,IF(ประเมินคุณลักษณะ!K15="","",ประเมินคุณลักษณะ!K15),IF(ประเมินคุณลักษณะ!K45="","",ประเมินคุณลักษณะ!K45))</f>
        <v/>
      </c>
      <c r="J15" s="187" t="str">
        <f>IF($B$2=1,IF(ประเมินคุณลักษณะ!L15="","",ประเมินคุณลักษณะ!L15),IF(ประเมินคุณลักษณะ!L45="","",ประเมินคุณลักษณะ!L45))</f>
        <v/>
      </c>
      <c r="K15" s="187" t="str">
        <f>IF($B$2=1,IF(ประเมินคุณลักษณะ!M15="","",ประเมินคุณลักษณะ!M15),IF(ประเมินคุณลักษณะ!M45="","",ประเมินคุณลักษณะ!M45))</f>
        <v/>
      </c>
      <c r="L15" s="187" t="str">
        <f>IF($B$2=1,IF(ประเมินคุณลักษณะ!N15="","",ประเมินคุณลักษณะ!N15),IF(ประเมินคุณลักษณะ!N45="","",ประเมินคุณลักษณะ!N45))</f>
        <v/>
      </c>
      <c r="M15" s="187" t="str">
        <f>IF($B$2=1,IF(ประเมินคุณลักษณะ!O15="","",ประเมินคุณลักษณะ!O15),IF(ประเมินคุณลักษณะ!O45="","",ประเมินคุณลักษณะ!O45))</f>
        <v/>
      </c>
      <c r="N15" s="187" t="str">
        <f>IF($B$2=1,IF(ประเมินคุณลักษณะ!P15="","",ประเมินคุณลักษณะ!P15),IF(ประเมินคุณลักษณะ!P45="","",ประเมินคุณลักษณะ!P45))</f>
        <v/>
      </c>
      <c r="O15" s="187" t="str">
        <f>IF($B$2=1,IF(ประเมินคุณลักษณะ!Q15="","",ประเมินคุณลักษณะ!Q15),IF(ประเมินคุณลักษณะ!Q45="","",ประเมินคุณลักษณะ!Q45))</f>
        <v/>
      </c>
      <c r="P15" s="187" t="str">
        <f>IF($B$2=1,IF(ประเมินคุณลักษณะ!R15="","",ประเมินคุณลักษณะ!R15),IF(ประเมินคุณลักษณะ!R45="","",ประเมินคุณลักษณะ!R45))</f>
        <v/>
      </c>
      <c r="Q15" s="187" t="str">
        <f>IF($B$2=1,IF(ประเมินคุณลักษณะ!S15="","",ประเมินคุณลักษณะ!S15),IF(ประเมินคุณลักษณะ!S45="","",ประเมินคุณลักษณะ!S45))</f>
        <v/>
      </c>
      <c r="R15" s="187" t="str">
        <f>IF($B$2=1,IF(ประเมินคุณลักษณะ!T15="","",ประเมินคุณลักษณะ!T15),IF(ประเมินคุณลักษณะ!T45="","",ประเมินคุณลักษณะ!T45))</f>
        <v/>
      </c>
      <c r="S15" s="187" t="str">
        <f>IF($B$2=1,IF(ประเมินคุณลักษณะ!U15="","",ประเมินคุณลักษณะ!U15),IF(ประเมินคุณลักษณะ!U45="","",ประเมินคุณลักษณะ!U45))</f>
        <v/>
      </c>
      <c r="T15" s="187" t="str">
        <f>IF($B$2=1,IF(ประเมินคุณลักษณะ!V15="","",ประเมินคุณลักษณะ!V15),IF(ประเมินคุณลักษณะ!V45="","",ประเมินคุณลักษณะ!V45))</f>
        <v/>
      </c>
      <c r="U15" s="187" t="str">
        <f>IF($B$2=1,IF(ประเมินคุณลักษณะ!W15="","",ประเมินคุณลักษณะ!W15),IF(ประเมินคุณลักษณะ!W45="","",ประเมินคุณลักษณะ!W45))</f>
        <v/>
      </c>
      <c r="V15" s="187" t="str">
        <f>IF($B$2=1,IF(ประเมินคุณลักษณะ!X15="","",ประเมินคุณลักษณะ!X15),IF(ประเมินคุณลักษณะ!X45="","",ประเมินคุณลักษณะ!X45))</f>
        <v/>
      </c>
      <c r="W15" s="187" t="str">
        <f>IF($B$2=1,IF(ประเมินคุณลักษณะ!Y15="","",ประเมินคุณลักษณะ!Y15),IF(ประเมินคุณลักษณะ!Y45="","",ประเมินคุณลักษณะ!Y45))</f>
        <v/>
      </c>
      <c r="X15" s="187" t="str">
        <f>IF($B$2=1,IF(ประเมินคุณลักษณะ!Z15="","",ประเมินคุณลักษณะ!Z15),IF(ประเมินคุณลักษณะ!Z45="","",ประเมินคุณลักษณะ!Z45))</f>
        <v/>
      </c>
      <c r="Y15" s="187" t="str">
        <f>IF($B$2=1,IF(ประเมินคุณลักษณะ!AA15="","",ประเมินคุณลักษณะ!AA15),IF(ประเมินคุณลักษณะ!AA45="","",ประเมินคุณลักษณะ!AA45))</f>
        <v/>
      </c>
      <c r="Z15" s="187" t="str">
        <f>IF($B$2=1,IF(ประเมินคุณลักษณะ!AB15="","",ประเมินคุณลักษณะ!AB15),IF(ประเมินคุณลักษณะ!AB45="","",ประเมินคุณลักษณะ!AB45))</f>
        <v/>
      </c>
      <c r="AA15" s="187" t="str">
        <f>IF($B$2=1,IF(ประเมินคุณลักษณะ!AC15="","",ประเมินคุณลักษณะ!AC15),IF(ประเมินคุณลักษณะ!AC45="","",ประเมินคุณลักษณะ!AC45))</f>
        <v/>
      </c>
      <c r="AB15" s="187" t="str">
        <f>IF($B$2=1,IF(ประเมินคุณลักษณะ!AE15="","",ประเมินคุณลักษณะ!AE15),IF(ประเมินคุณลักษณะ!AE45="","",ประเมินคุณลักษณะ!AE45))</f>
        <v/>
      </c>
      <c r="AC15" s="187" t="str">
        <f>IF($B$2=1,IF(ประเมินคุณลักษณะ!AF15="","",ประเมินคุณลักษณะ!AF15),IF(ประเมินคุณลักษณะ!AF45="","",ประเมินคุณลักษณะ!AF45))</f>
        <v/>
      </c>
      <c r="AD15" s="187" t="str">
        <f>IF($B$2=1,IF(ประเมินคุณลักษณะ!AG15="","",ประเมินคุณลักษณะ!AG15),IF(ประเมินคุณลักษณะ!AG45="","",ประเมินคุณลักษณะ!AG45))</f>
        <v/>
      </c>
      <c r="AE15" s="187" t="str">
        <f>IF($B$2=1,IF(ประเมินคุณลักษณะ!AH15="","",ประเมินคุณลักษณะ!AH15),IF(ประเมินคุณลักษณะ!AH45="","",ประเมินคุณลักษณะ!AH45))</f>
        <v/>
      </c>
      <c r="AF15" s="187" t="str">
        <f>IF($B$2=1,IF(ประเมินคุณลักษณะ!AI15="","",ประเมินคุณลักษณะ!AI15),IF(ประเมินคุณลักษณะ!AI45="","",ประเมินคุณลักษณะ!AI45))</f>
        <v/>
      </c>
      <c r="AG15" s="187" t="str">
        <f>IF($B$2=1,IF(ประเมินคุณลักษณะ!AJ15="","",ประเมินคุณลักษณะ!AJ15),IF(ประเมินคุณลักษณะ!AJ45="","",ประเมินคุณลักษณะ!AJ45))</f>
        <v/>
      </c>
      <c r="AH15" s="187" t="str">
        <f>IF($B$2=1,IF(ประเมินคุณลักษณะ!AK15="","",ประเมินคุณลักษณะ!AK15),IF(ประเมินคุณลักษณะ!AK45="","",ประเมินคุณลักษณะ!AK45))</f>
        <v/>
      </c>
      <c r="AI15" s="187" t="str">
        <f>IF($B$2=1,IF(ประเมินคุณลักษณะ!AL15="","",ประเมินคุณลักษณะ!AL15),IF(ประเมินคุณลักษณะ!AL45="","",ประเมินคุณลักษณะ!AL45))</f>
        <v/>
      </c>
      <c r="AJ15" s="187" t="str">
        <f>IF($B$2=1,IF(ประเมินคุณลักษณะ!AM15="","",ประเมินคุณลักษณะ!AM15),IF(ประเมินคุณลักษณะ!AM45="","",ประเมินคุณลักษณะ!AM45))</f>
        <v/>
      </c>
      <c r="AK15" s="187" t="str">
        <f>IF($B$2=1,IF(ประเมินคุณลักษณะ!AN15="","",ประเมินคุณลักษณะ!AN15),IF(ประเมินคุณลักษณะ!AN45="","",ประเมินคุณลักษณะ!AN45))</f>
        <v/>
      </c>
      <c r="AL15" s="187" t="str">
        <f>IF($B$2=1,IF(ประเมินคุณลักษณะ!AO15="","",ประเมินคุณลักษณะ!AO15),IF(ประเมินคุณลักษณะ!AO45="","",ประเมินคุณลักษณะ!AO45))</f>
        <v/>
      </c>
      <c r="AM15" s="187" t="str">
        <f>IF($B$2=1,IF(ประเมินคุณลักษณะ!AP15="","",ประเมินคุณลักษณะ!AP15),IF(ประเมินคุณลักษณะ!AP45="","",ประเมินคุณลักษณะ!AP45))</f>
        <v/>
      </c>
      <c r="AN15" s="187" t="str">
        <f>IF($B$2=1,IF(ประเมินคุณลักษณะ!AQ15="","",ประเมินคุณลักษณะ!AQ15),IF(ประเมินคุณลักษณะ!AQ45="","",ประเมินคุณลักษณะ!AQ45))</f>
        <v/>
      </c>
      <c r="AO15" s="187" t="str">
        <f>IF($B$2=1,IF(ประเมินคุณลักษณะ!AR15="","",ประเมินคุณลักษณะ!AR15),IF(ประเมินคุณลักษณะ!AR45="","",ประเมินคุณลักษณะ!AR45))</f>
        <v/>
      </c>
      <c r="AP15" s="187" t="str">
        <f>IF($B$2=1,IF(ประเมินคุณลักษณะ!AS15="","",ประเมินคุณลักษณะ!AS15),IF(ประเมินคุณลักษณะ!AS45="","",ประเมินคุณลักษณะ!AS45))</f>
        <v/>
      </c>
      <c r="AQ15" s="187" t="str">
        <f>IF($B$2=1,IF(ประเมินคุณลักษณะ!AT15="","",ประเมินคุณลักษณะ!AT15),IF(ประเมินคุณลักษณะ!AT45="","",ประเมินคุณลักษณะ!AT45))</f>
        <v/>
      </c>
      <c r="AR15" s="187" t="str">
        <f>IF($B$2=1,IF(ประเมินคุณลักษณะ!AU15="","",ประเมินคุณลักษณะ!AU15),IF(ประเมินคุณลักษณะ!AU45="","",ประเมินคุณลักษณะ!AU45))</f>
        <v/>
      </c>
      <c r="AS15" s="187" t="str">
        <f>IF($B$2=1,IF(ประเมินคุณลักษณะ!AV15="","",ประเมินคุณลักษณะ!AV15),IF(ประเมินคุณลักษณะ!AV45="","",ประเมินคุณลักษณะ!AV45))</f>
        <v/>
      </c>
      <c r="AT15" s="187" t="str">
        <f>IF($B$2=1,IF(ประเมินคุณลักษณะ!AW15="","",ประเมินคุณลักษณะ!AW15),IF(ประเมินคุณลักษณะ!AW45="","",ประเมินคุณลักษณะ!AW45))</f>
        <v/>
      </c>
      <c r="AU15" s="187" t="str">
        <f>IF($B$2=1,IF(ประเมินคุณลักษณะ!AX15="","",ประเมินคุณลักษณะ!AX15),IF(ประเมินคุณลักษณะ!AX45="","",ประเมินคุณลักษณะ!AX45))</f>
        <v/>
      </c>
      <c r="AV15" s="187" t="str">
        <f>IF($B$2=1,IF(ประเมินคุณลักษณะ!AY15="","",ประเมินคุณลักษณะ!AY15),IF(ประเมินคุณลักษณะ!AY45="","",ประเมินคุณลักษณะ!AY45))</f>
        <v/>
      </c>
      <c r="AW15" s="187" t="str">
        <f>IF($B$2=1,IF(ประเมินคุณลักษณะ!AZ15="","",ประเมินคุณลักษณะ!AZ15),IF(ประเมินคุณลักษณะ!AZ45="","",ประเมินคุณลักษณะ!AZ45))</f>
        <v/>
      </c>
      <c r="AX15" s="187" t="str">
        <f>IF($B$2=1,IF(ประเมินคุณลักษณะ!BA15="","",ประเมินคุณลักษณะ!BA15),IF(ประเมินคุณลักษณะ!BA45="","",ประเมินคุณลักษณะ!BA45))</f>
        <v/>
      </c>
      <c r="AY15" s="187" t="str">
        <f>IF($B$2=1,IF(ประเมินคุณลักษณะ!BB15="","",ประเมินคุณลักษณะ!BB15),IF(ประเมินคุณลักษณะ!BB45="","",ประเมินคุณลักษณะ!BB45))</f>
        <v/>
      </c>
      <c r="AZ15" s="186" t="str">
        <f>IF($B$2=1,IF(ประเมินคุณลักษณะ!BC15="","",ประเมินคุณลักษณะ!BC15),IF(ประเมินคุณลักษณะ!BC45="","",ประเมินคุณลักษณะ!BC45))</f>
        <v/>
      </c>
    </row>
    <row r="16" spans="1:52" ht="20.100000000000001" customHeight="1" x14ac:dyDescent="0.3">
      <c r="D16" s="190">
        <f t="shared" si="2"/>
        <v>11</v>
      </c>
      <c r="E16" s="187" t="str">
        <f>IF($B$2=1,IF(ประเมินคุณลักษณะ!G16="","",ประเมินคุณลักษณะ!G16),IF(ประเมินคุณลักษณะ!G46="","",ประเมินคุณลักษณะ!G46))</f>
        <v/>
      </c>
      <c r="F16" s="187" t="str">
        <f>IF($B$2=1,IF(ประเมินคุณลักษณะ!H16="","",ประเมินคุณลักษณะ!H16),IF(ประเมินคุณลักษณะ!H46="","",ประเมินคุณลักษณะ!H46))</f>
        <v/>
      </c>
      <c r="G16" s="187" t="str">
        <f>IF($B$2=1,IF(ประเมินคุณลักษณะ!I16="","",ประเมินคุณลักษณะ!I16),IF(ประเมินคุณลักษณะ!I46="","",ประเมินคุณลักษณะ!I46))</f>
        <v/>
      </c>
      <c r="H16" s="187" t="str">
        <f>IF($B$2=1,IF(ประเมินคุณลักษณะ!J16="","",ประเมินคุณลักษณะ!J16),IF(ประเมินคุณลักษณะ!J46="","",ประเมินคุณลักษณะ!J46))</f>
        <v/>
      </c>
      <c r="I16" s="187" t="str">
        <f>IF($B$2=1,IF(ประเมินคุณลักษณะ!K16="","",ประเมินคุณลักษณะ!K16),IF(ประเมินคุณลักษณะ!K46="","",ประเมินคุณลักษณะ!K46))</f>
        <v/>
      </c>
      <c r="J16" s="187" t="str">
        <f>IF($B$2=1,IF(ประเมินคุณลักษณะ!L16="","",ประเมินคุณลักษณะ!L16),IF(ประเมินคุณลักษณะ!L46="","",ประเมินคุณลักษณะ!L46))</f>
        <v/>
      </c>
      <c r="K16" s="187" t="str">
        <f>IF($B$2=1,IF(ประเมินคุณลักษณะ!M16="","",ประเมินคุณลักษณะ!M16),IF(ประเมินคุณลักษณะ!M46="","",ประเมินคุณลักษณะ!M46))</f>
        <v/>
      </c>
      <c r="L16" s="187" t="str">
        <f>IF($B$2=1,IF(ประเมินคุณลักษณะ!N16="","",ประเมินคุณลักษณะ!N16),IF(ประเมินคุณลักษณะ!N46="","",ประเมินคุณลักษณะ!N46))</f>
        <v/>
      </c>
      <c r="M16" s="187" t="str">
        <f>IF($B$2=1,IF(ประเมินคุณลักษณะ!O16="","",ประเมินคุณลักษณะ!O16),IF(ประเมินคุณลักษณะ!O46="","",ประเมินคุณลักษณะ!O46))</f>
        <v/>
      </c>
      <c r="N16" s="187" t="str">
        <f>IF($B$2=1,IF(ประเมินคุณลักษณะ!P16="","",ประเมินคุณลักษณะ!P16),IF(ประเมินคุณลักษณะ!P46="","",ประเมินคุณลักษณะ!P46))</f>
        <v/>
      </c>
      <c r="O16" s="187" t="str">
        <f>IF($B$2=1,IF(ประเมินคุณลักษณะ!Q16="","",ประเมินคุณลักษณะ!Q16),IF(ประเมินคุณลักษณะ!Q46="","",ประเมินคุณลักษณะ!Q46))</f>
        <v/>
      </c>
      <c r="P16" s="187" t="str">
        <f>IF($B$2=1,IF(ประเมินคุณลักษณะ!R16="","",ประเมินคุณลักษณะ!R16),IF(ประเมินคุณลักษณะ!R46="","",ประเมินคุณลักษณะ!R46))</f>
        <v/>
      </c>
      <c r="Q16" s="187" t="str">
        <f>IF($B$2=1,IF(ประเมินคุณลักษณะ!S16="","",ประเมินคุณลักษณะ!S16),IF(ประเมินคุณลักษณะ!S46="","",ประเมินคุณลักษณะ!S46))</f>
        <v/>
      </c>
      <c r="R16" s="187" t="str">
        <f>IF($B$2=1,IF(ประเมินคุณลักษณะ!T16="","",ประเมินคุณลักษณะ!T16),IF(ประเมินคุณลักษณะ!T46="","",ประเมินคุณลักษณะ!T46))</f>
        <v/>
      </c>
      <c r="S16" s="187" t="str">
        <f>IF($B$2=1,IF(ประเมินคุณลักษณะ!U16="","",ประเมินคุณลักษณะ!U16),IF(ประเมินคุณลักษณะ!U46="","",ประเมินคุณลักษณะ!U46))</f>
        <v/>
      </c>
      <c r="T16" s="187" t="str">
        <f>IF($B$2=1,IF(ประเมินคุณลักษณะ!V16="","",ประเมินคุณลักษณะ!V16),IF(ประเมินคุณลักษณะ!V46="","",ประเมินคุณลักษณะ!V46))</f>
        <v/>
      </c>
      <c r="U16" s="187" t="str">
        <f>IF($B$2=1,IF(ประเมินคุณลักษณะ!W16="","",ประเมินคุณลักษณะ!W16),IF(ประเมินคุณลักษณะ!W46="","",ประเมินคุณลักษณะ!W46))</f>
        <v/>
      </c>
      <c r="V16" s="187" t="str">
        <f>IF($B$2=1,IF(ประเมินคุณลักษณะ!X16="","",ประเมินคุณลักษณะ!X16),IF(ประเมินคุณลักษณะ!X46="","",ประเมินคุณลักษณะ!X46))</f>
        <v/>
      </c>
      <c r="W16" s="187" t="str">
        <f>IF($B$2=1,IF(ประเมินคุณลักษณะ!Y16="","",ประเมินคุณลักษณะ!Y16),IF(ประเมินคุณลักษณะ!Y46="","",ประเมินคุณลักษณะ!Y46))</f>
        <v/>
      </c>
      <c r="X16" s="187" t="str">
        <f>IF($B$2=1,IF(ประเมินคุณลักษณะ!Z16="","",ประเมินคุณลักษณะ!Z16),IF(ประเมินคุณลักษณะ!Z46="","",ประเมินคุณลักษณะ!Z46))</f>
        <v/>
      </c>
      <c r="Y16" s="187" t="str">
        <f>IF($B$2=1,IF(ประเมินคุณลักษณะ!AA16="","",ประเมินคุณลักษณะ!AA16),IF(ประเมินคุณลักษณะ!AA46="","",ประเมินคุณลักษณะ!AA46))</f>
        <v/>
      </c>
      <c r="Z16" s="187" t="str">
        <f>IF($B$2=1,IF(ประเมินคุณลักษณะ!AB16="","",ประเมินคุณลักษณะ!AB16),IF(ประเมินคุณลักษณะ!AB46="","",ประเมินคุณลักษณะ!AB46))</f>
        <v/>
      </c>
      <c r="AA16" s="187" t="str">
        <f>IF($B$2=1,IF(ประเมินคุณลักษณะ!AC16="","",ประเมินคุณลักษณะ!AC16),IF(ประเมินคุณลักษณะ!AC46="","",ประเมินคุณลักษณะ!AC46))</f>
        <v/>
      </c>
      <c r="AB16" s="187" t="str">
        <f>IF($B$2=1,IF(ประเมินคุณลักษณะ!AE16="","",ประเมินคุณลักษณะ!AE16),IF(ประเมินคุณลักษณะ!AE46="","",ประเมินคุณลักษณะ!AE46))</f>
        <v/>
      </c>
      <c r="AC16" s="187" t="str">
        <f>IF($B$2=1,IF(ประเมินคุณลักษณะ!AF16="","",ประเมินคุณลักษณะ!AF16),IF(ประเมินคุณลักษณะ!AF46="","",ประเมินคุณลักษณะ!AF46))</f>
        <v/>
      </c>
      <c r="AD16" s="187" t="str">
        <f>IF($B$2=1,IF(ประเมินคุณลักษณะ!AG16="","",ประเมินคุณลักษณะ!AG16),IF(ประเมินคุณลักษณะ!AG46="","",ประเมินคุณลักษณะ!AG46))</f>
        <v/>
      </c>
      <c r="AE16" s="187" t="str">
        <f>IF($B$2=1,IF(ประเมินคุณลักษณะ!AH16="","",ประเมินคุณลักษณะ!AH16),IF(ประเมินคุณลักษณะ!AH46="","",ประเมินคุณลักษณะ!AH46))</f>
        <v/>
      </c>
      <c r="AF16" s="187" t="str">
        <f>IF($B$2=1,IF(ประเมินคุณลักษณะ!AI16="","",ประเมินคุณลักษณะ!AI16),IF(ประเมินคุณลักษณะ!AI46="","",ประเมินคุณลักษณะ!AI46))</f>
        <v/>
      </c>
      <c r="AG16" s="187" t="str">
        <f>IF($B$2=1,IF(ประเมินคุณลักษณะ!AJ16="","",ประเมินคุณลักษณะ!AJ16),IF(ประเมินคุณลักษณะ!AJ46="","",ประเมินคุณลักษณะ!AJ46))</f>
        <v/>
      </c>
      <c r="AH16" s="187" t="str">
        <f>IF($B$2=1,IF(ประเมินคุณลักษณะ!AK16="","",ประเมินคุณลักษณะ!AK16),IF(ประเมินคุณลักษณะ!AK46="","",ประเมินคุณลักษณะ!AK46))</f>
        <v/>
      </c>
      <c r="AI16" s="187" t="str">
        <f>IF($B$2=1,IF(ประเมินคุณลักษณะ!AL16="","",ประเมินคุณลักษณะ!AL16),IF(ประเมินคุณลักษณะ!AL46="","",ประเมินคุณลักษณะ!AL46))</f>
        <v/>
      </c>
      <c r="AJ16" s="187" t="str">
        <f>IF($B$2=1,IF(ประเมินคุณลักษณะ!AM16="","",ประเมินคุณลักษณะ!AM16),IF(ประเมินคุณลักษณะ!AM46="","",ประเมินคุณลักษณะ!AM46))</f>
        <v/>
      </c>
      <c r="AK16" s="187" t="str">
        <f>IF($B$2=1,IF(ประเมินคุณลักษณะ!AN16="","",ประเมินคุณลักษณะ!AN16),IF(ประเมินคุณลักษณะ!AN46="","",ประเมินคุณลักษณะ!AN46))</f>
        <v/>
      </c>
      <c r="AL16" s="187" t="str">
        <f>IF($B$2=1,IF(ประเมินคุณลักษณะ!AO16="","",ประเมินคุณลักษณะ!AO16),IF(ประเมินคุณลักษณะ!AO46="","",ประเมินคุณลักษณะ!AO46))</f>
        <v/>
      </c>
      <c r="AM16" s="187" t="str">
        <f>IF($B$2=1,IF(ประเมินคุณลักษณะ!AP16="","",ประเมินคุณลักษณะ!AP16),IF(ประเมินคุณลักษณะ!AP46="","",ประเมินคุณลักษณะ!AP46))</f>
        <v/>
      </c>
      <c r="AN16" s="187" t="str">
        <f>IF($B$2=1,IF(ประเมินคุณลักษณะ!AQ16="","",ประเมินคุณลักษณะ!AQ16),IF(ประเมินคุณลักษณะ!AQ46="","",ประเมินคุณลักษณะ!AQ46))</f>
        <v/>
      </c>
      <c r="AO16" s="187" t="str">
        <f>IF($B$2=1,IF(ประเมินคุณลักษณะ!AR16="","",ประเมินคุณลักษณะ!AR16),IF(ประเมินคุณลักษณะ!AR46="","",ประเมินคุณลักษณะ!AR46))</f>
        <v/>
      </c>
      <c r="AP16" s="187" t="str">
        <f>IF($B$2=1,IF(ประเมินคุณลักษณะ!AS16="","",ประเมินคุณลักษณะ!AS16),IF(ประเมินคุณลักษณะ!AS46="","",ประเมินคุณลักษณะ!AS46))</f>
        <v/>
      </c>
      <c r="AQ16" s="187" t="str">
        <f>IF($B$2=1,IF(ประเมินคุณลักษณะ!AT16="","",ประเมินคุณลักษณะ!AT16),IF(ประเมินคุณลักษณะ!AT46="","",ประเมินคุณลักษณะ!AT46))</f>
        <v/>
      </c>
      <c r="AR16" s="187" t="str">
        <f>IF($B$2=1,IF(ประเมินคุณลักษณะ!AU16="","",ประเมินคุณลักษณะ!AU16),IF(ประเมินคุณลักษณะ!AU46="","",ประเมินคุณลักษณะ!AU46))</f>
        <v/>
      </c>
      <c r="AS16" s="187" t="str">
        <f>IF($B$2=1,IF(ประเมินคุณลักษณะ!AV16="","",ประเมินคุณลักษณะ!AV16),IF(ประเมินคุณลักษณะ!AV46="","",ประเมินคุณลักษณะ!AV46))</f>
        <v/>
      </c>
      <c r="AT16" s="187" t="str">
        <f>IF($B$2=1,IF(ประเมินคุณลักษณะ!AW16="","",ประเมินคุณลักษณะ!AW16),IF(ประเมินคุณลักษณะ!AW46="","",ประเมินคุณลักษณะ!AW46))</f>
        <v/>
      </c>
      <c r="AU16" s="187" t="str">
        <f>IF($B$2=1,IF(ประเมินคุณลักษณะ!AX16="","",ประเมินคุณลักษณะ!AX16),IF(ประเมินคุณลักษณะ!AX46="","",ประเมินคุณลักษณะ!AX46))</f>
        <v/>
      </c>
      <c r="AV16" s="187" t="str">
        <f>IF($B$2=1,IF(ประเมินคุณลักษณะ!AY16="","",ประเมินคุณลักษณะ!AY16),IF(ประเมินคุณลักษณะ!AY46="","",ประเมินคุณลักษณะ!AY46))</f>
        <v/>
      </c>
      <c r="AW16" s="187" t="str">
        <f>IF($B$2=1,IF(ประเมินคุณลักษณะ!AZ16="","",ประเมินคุณลักษณะ!AZ16),IF(ประเมินคุณลักษณะ!AZ46="","",ประเมินคุณลักษณะ!AZ46))</f>
        <v/>
      </c>
      <c r="AX16" s="187" t="str">
        <f>IF($B$2=1,IF(ประเมินคุณลักษณะ!BA16="","",ประเมินคุณลักษณะ!BA16),IF(ประเมินคุณลักษณะ!BA46="","",ประเมินคุณลักษณะ!BA46))</f>
        <v/>
      </c>
      <c r="AY16" s="187" t="str">
        <f>IF($B$2=1,IF(ประเมินคุณลักษณะ!BB16="","",ประเมินคุณลักษณะ!BB16),IF(ประเมินคุณลักษณะ!BB46="","",ประเมินคุณลักษณะ!BB46))</f>
        <v/>
      </c>
      <c r="AZ16" s="186" t="str">
        <f>IF($B$2=1,IF(ประเมินคุณลักษณะ!BC16="","",ประเมินคุณลักษณะ!BC16),IF(ประเมินคุณลักษณะ!BC46="","",ประเมินคุณลักษณะ!BC46))</f>
        <v/>
      </c>
    </row>
    <row r="17" spans="4:52" ht="20.100000000000001" customHeight="1" x14ac:dyDescent="0.3">
      <c r="D17" s="190">
        <f t="shared" si="2"/>
        <v>12</v>
      </c>
      <c r="E17" s="187" t="str">
        <f>IF($B$2=1,IF(ประเมินคุณลักษณะ!G17="","",ประเมินคุณลักษณะ!G17),IF(ประเมินคุณลักษณะ!G47="","",ประเมินคุณลักษณะ!G47))</f>
        <v/>
      </c>
      <c r="F17" s="187" t="str">
        <f>IF($B$2=1,IF(ประเมินคุณลักษณะ!H17="","",ประเมินคุณลักษณะ!H17),IF(ประเมินคุณลักษณะ!H47="","",ประเมินคุณลักษณะ!H47))</f>
        <v/>
      </c>
      <c r="G17" s="187" t="str">
        <f>IF($B$2=1,IF(ประเมินคุณลักษณะ!I17="","",ประเมินคุณลักษณะ!I17),IF(ประเมินคุณลักษณะ!I47="","",ประเมินคุณลักษณะ!I47))</f>
        <v/>
      </c>
      <c r="H17" s="187" t="str">
        <f>IF($B$2=1,IF(ประเมินคุณลักษณะ!J17="","",ประเมินคุณลักษณะ!J17),IF(ประเมินคุณลักษณะ!J47="","",ประเมินคุณลักษณะ!J47))</f>
        <v/>
      </c>
      <c r="I17" s="187" t="str">
        <f>IF($B$2=1,IF(ประเมินคุณลักษณะ!K17="","",ประเมินคุณลักษณะ!K17),IF(ประเมินคุณลักษณะ!K47="","",ประเมินคุณลักษณะ!K47))</f>
        <v/>
      </c>
      <c r="J17" s="187" t="str">
        <f>IF($B$2=1,IF(ประเมินคุณลักษณะ!L17="","",ประเมินคุณลักษณะ!L17),IF(ประเมินคุณลักษณะ!L47="","",ประเมินคุณลักษณะ!L47))</f>
        <v/>
      </c>
      <c r="K17" s="187" t="str">
        <f>IF($B$2=1,IF(ประเมินคุณลักษณะ!M17="","",ประเมินคุณลักษณะ!M17),IF(ประเมินคุณลักษณะ!M47="","",ประเมินคุณลักษณะ!M47))</f>
        <v/>
      </c>
      <c r="L17" s="187" t="str">
        <f>IF($B$2=1,IF(ประเมินคุณลักษณะ!N17="","",ประเมินคุณลักษณะ!N17),IF(ประเมินคุณลักษณะ!N47="","",ประเมินคุณลักษณะ!N47))</f>
        <v/>
      </c>
      <c r="M17" s="187" t="str">
        <f>IF($B$2=1,IF(ประเมินคุณลักษณะ!O17="","",ประเมินคุณลักษณะ!O17),IF(ประเมินคุณลักษณะ!O47="","",ประเมินคุณลักษณะ!O47))</f>
        <v/>
      </c>
      <c r="N17" s="187" t="str">
        <f>IF($B$2=1,IF(ประเมินคุณลักษณะ!P17="","",ประเมินคุณลักษณะ!P17),IF(ประเมินคุณลักษณะ!P47="","",ประเมินคุณลักษณะ!P47))</f>
        <v/>
      </c>
      <c r="O17" s="187" t="str">
        <f>IF($B$2=1,IF(ประเมินคุณลักษณะ!Q17="","",ประเมินคุณลักษณะ!Q17),IF(ประเมินคุณลักษณะ!Q47="","",ประเมินคุณลักษณะ!Q47))</f>
        <v/>
      </c>
      <c r="P17" s="187" t="str">
        <f>IF($B$2=1,IF(ประเมินคุณลักษณะ!R17="","",ประเมินคุณลักษณะ!R17),IF(ประเมินคุณลักษณะ!R47="","",ประเมินคุณลักษณะ!R47))</f>
        <v/>
      </c>
      <c r="Q17" s="187" t="str">
        <f>IF($B$2=1,IF(ประเมินคุณลักษณะ!S17="","",ประเมินคุณลักษณะ!S17),IF(ประเมินคุณลักษณะ!S47="","",ประเมินคุณลักษณะ!S47))</f>
        <v/>
      </c>
      <c r="R17" s="187" t="str">
        <f>IF($B$2=1,IF(ประเมินคุณลักษณะ!T17="","",ประเมินคุณลักษณะ!T17),IF(ประเมินคุณลักษณะ!T47="","",ประเมินคุณลักษณะ!T47))</f>
        <v/>
      </c>
      <c r="S17" s="187" t="str">
        <f>IF($B$2=1,IF(ประเมินคุณลักษณะ!U17="","",ประเมินคุณลักษณะ!U17),IF(ประเมินคุณลักษณะ!U47="","",ประเมินคุณลักษณะ!U47))</f>
        <v/>
      </c>
      <c r="T17" s="187" t="str">
        <f>IF($B$2=1,IF(ประเมินคุณลักษณะ!V17="","",ประเมินคุณลักษณะ!V17),IF(ประเมินคุณลักษณะ!V47="","",ประเมินคุณลักษณะ!V47))</f>
        <v/>
      </c>
      <c r="U17" s="187" t="str">
        <f>IF($B$2=1,IF(ประเมินคุณลักษณะ!W17="","",ประเมินคุณลักษณะ!W17),IF(ประเมินคุณลักษณะ!W47="","",ประเมินคุณลักษณะ!W47))</f>
        <v/>
      </c>
      <c r="V17" s="187" t="str">
        <f>IF($B$2=1,IF(ประเมินคุณลักษณะ!X17="","",ประเมินคุณลักษณะ!X17),IF(ประเมินคุณลักษณะ!X47="","",ประเมินคุณลักษณะ!X47))</f>
        <v/>
      </c>
      <c r="W17" s="187" t="str">
        <f>IF($B$2=1,IF(ประเมินคุณลักษณะ!Y17="","",ประเมินคุณลักษณะ!Y17),IF(ประเมินคุณลักษณะ!Y47="","",ประเมินคุณลักษณะ!Y47))</f>
        <v/>
      </c>
      <c r="X17" s="187" t="str">
        <f>IF($B$2=1,IF(ประเมินคุณลักษณะ!Z17="","",ประเมินคุณลักษณะ!Z17),IF(ประเมินคุณลักษณะ!Z47="","",ประเมินคุณลักษณะ!Z47))</f>
        <v/>
      </c>
      <c r="Y17" s="187" t="str">
        <f>IF($B$2=1,IF(ประเมินคุณลักษณะ!AA17="","",ประเมินคุณลักษณะ!AA17),IF(ประเมินคุณลักษณะ!AA47="","",ประเมินคุณลักษณะ!AA47))</f>
        <v/>
      </c>
      <c r="Z17" s="187" t="str">
        <f>IF($B$2=1,IF(ประเมินคุณลักษณะ!AB17="","",ประเมินคุณลักษณะ!AB17),IF(ประเมินคุณลักษณะ!AB47="","",ประเมินคุณลักษณะ!AB47))</f>
        <v/>
      </c>
      <c r="AA17" s="187" t="str">
        <f>IF($B$2=1,IF(ประเมินคุณลักษณะ!AC17="","",ประเมินคุณลักษณะ!AC17),IF(ประเมินคุณลักษณะ!AC47="","",ประเมินคุณลักษณะ!AC47))</f>
        <v/>
      </c>
      <c r="AB17" s="187" t="str">
        <f>IF($B$2=1,IF(ประเมินคุณลักษณะ!AE17="","",ประเมินคุณลักษณะ!AE17),IF(ประเมินคุณลักษณะ!AE47="","",ประเมินคุณลักษณะ!AE47))</f>
        <v/>
      </c>
      <c r="AC17" s="187" t="str">
        <f>IF($B$2=1,IF(ประเมินคุณลักษณะ!AF17="","",ประเมินคุณลักษณะ!AF17),IF(ประเมินคุณลักษณะ!AF47="","",ประเมินคุณลักษณะ!AF47))</f>
        <v/>
      </c>
      <c r="AD17" s="187" t="str">
        <f>IF($B$2=1,IF(ประเมินคุณลักษณะ!AG17="","",ประเมินคุณลักษณะ!AG17),IF(ประเมินคุณลักษณะ!AG47="","",ประเมินคุณลักษณะ!AG47))</f>
        <v/>
      </c>
      <c r="AE17" s="187" t="str">
        <f>IF($B$2=1,IF(ประเมินคุณลักษณะ!AH17="","",ประเมินคุณลักษณะ!AH17),IF(ประเมินคุณลักษณะ!AH47="","",ประเมินคุณลักษณะ!AH47))</f>
        <v/>
      </c>
      <c r="AF17" s="187" t="str">
        <f>IF($B$2=1,IF(ประเมินคุณลักษณะ!AI17="","",ประเมินคุณลักษณะ!AI17),IF(ประเมินคุณลักษณะ!AI47="","",ประเมินคุณลักษณะ!AI47))</f>
        <v/>
      </c>
      <c r="AG17" s="187" t="str">
        <f>IF($B$2=1,IF(ประเมินคุณลักษณะ!AJ17="","",ประเมินคุณลักษณะ!AJ17),IF(ประเมินคุณลักษณะ!AJ47="","",ประเมินคุณลักษณะ!AJ47))</f>
        <v/>
      </c>
      <c r="AH17" s="187" t="str">
        <f>IF($B$2=1,IF(ประเมินคุณลักษณะ!AK17="","",ประเมินคุณลักษณะ!AK17),IF(ประเมินคุณลักษณะ!AK47="","",ประเมินคุณลักษณะ!AK47))</f>
        <v/>
      </c>
      <c r="AI17" s="187" t="str">
        <f>IF($B$2=1,IF(ประเมินคุณลักษณะ!AL17="","",ประเมินคุณลักษณะ!AL17),IF(ประเมินคุณลักษณะ!AL47="","",ประเมินคุณลักษณะ!AL47))</f>
        <v/>
      </c>
      <c r="AJ17" s="187" t="str">
        <f>IF($B$2=1,IF(ประเมินคุณลักษณะ!AM17="","",ประเมินคุณลักษณะ!AM17),IF(ประเมินคุณลักษณะ!AM47="","",ประเมินคุณลักษณะ!AM47))</f>
        <v/>
      </c>
      <c r="AK17" s="187" t="str">
        <f>IF($B$2=1,IF(ประเมินคุณลักษณะ!AN17="","",ประเมินคุณลักษณะ!AN17),IF(ประเมินคุณลักษณะ!AN47="","",ประเมินคุณลักษณะ!AN47))</f>
        <v/>
      </c>
      <c r="AL17" s="187" t="str">
        <f>IF($B$2=1,IF(ประเมินคุณลักษณะ!AO17="","",ประเมินคุณลักษณะ!AO17),IF(ประเมินคุณลักษณะ!AO47="","",ประเมินคุณลักษณะ!AO47))</f>
        <v/>
      </c>
      <c r="AM17" s="187" t="str">
        <f>IF($B$2=1,IF(ประเมินคุณลักษณะ!AP17="","",ประเมินคุณลักษณะ!AP17),IF(ประเมินคุณลักษณะ!AP47="","",ประเมินคุณลักษณะ!AP47))</f>
        <v/>
      </c>
      <c r="AN17" s="187" t="str">
        <f>IF($B$2=1,IF(ประเมินคุณลักษณะ!AQ17="","",ประเมินคุณลักษณะ!AQ17),IF(ประเมินคุณลักษณะ!AQ47="","",ประเมินคุณลักษณะ!AQ47))</f>
        <v/>
      </c>
      <c r="AO17" s="187" t="str">
        <f>IF($B$2=1,IF(ประเมินคุณลักษณะ!AR17="","",ประเมินคุณลักษณะ!AR17),IF(ประเมินคุณลักษณะ!AR47="","",ประเมินคุณลักษณะ!AR47))</f>
        <v/>
      </c>
      <c r="AP17" s="187" t="str">
        <f>IF($B$2=1,IF(ประเมินคุณลักษณะ!AS17="","",ประเมินคุณลักษณะ!AS17),IF(ประเมินคุณลักษณะ!AS47="","",ประเมินคุณลักษณะ!AS47))</f>
        <v/>
      </c>
      <c r="AQ17" s="187" t="str">
        <f>IF($B$2=1,IF(ประเมินคุณลักษณะ!AT17="","",ประเมินคุณลักษณะ!AT17),IF(ประเมินคุณลักษณะ!AT47="","",ประเมินคุณลักษณะ!AT47))</f>
        <v/>
      </c>
      <c r="AR17" s="187" t="str">
        <f>IF($B$2=1,IF(ประเมินคุณลักษณะ!AU17="","",ประเมินคุณลักษณะ!AU17),IF(ประเมินคุณลักษณะ!AU47="","",ประเมินคุณลักษณะ!AU47))</f>
        <v/>
      </c>
      <c r="AS17" s="187" t="str">
        <f>IF($B$2=1,IF(ประเมินคุณลักษณะ!AV17="","",ประเมินคุณลักษณะ!AV17),IF(ประเมินคุณลักษณะ!AV47="","",ประเมินคุณลักษณะ!AV47))</f>
        <v/>
      </c>
      <c r="AT17" s="187" t="str">
        <f>IF($B$2=1,IF(ประเมินคุณลักษณะ!AW17="","",ประเมินคุณลักษณะ!AW17),IF(ประเมินคุณลักษณะ!AW47="","",ประเมินคุณลักษณะ!AW47))</f>
        <v/>
      </c>
      <c r="AU17" s="187" t="str">
        <f>IF($B$2=1,IF(ประเมินคุณลักษณะ!AX17="","",ประเมินคุณลักษณะ!AX17),IF(ประเมินคุณลักษณะ!AX47="","",ประเมินคุณลักษณะ!AX47))</f>
        <v/>
      </c>
      <c r="AV17" s="187" t="str">
        <f>IF($B$2=1,IF(ประเมินคุณลักษณะ!AY17="","",ประเมินคุณลักษณะ!AY17),IF(ประเมินคุณลักษณะ!AY47="","",ประเมินคุณลักษณะ!AY47))</f>
        <v/>
      </c>
      <c r="AW17" s="187" t="str">
        <f>IF($B$2=1,IF(ประเมินคุณลักษณะ!AZ17="","",ประเมินคุณลักษณะ!AZ17),IF(ประเมินคุณลักษณะ!AZ47="","",ประเมินคุณลักษณะ!AZ47))</f>
        <v/>
      </c>
      <c r="AX17" s="187" t="str">
        <f>IF($B$2=1,IF(ประเมินคุณลักษณะ!BA17="","",ประเมินคุณลักษณะ!BA17),IF(ประเมินคุณลักษณะ!BA47="","",ประเมินคุณลักษณะ!BA47))</f>
        <v/>
      </c>
      <c r="AY17" s="187" t="str">
        <f>IF($B$2=1,IF(ประเมินคุณลักษณะ!BB17="","",ประเมินคุณลักษณะ!BB17),IF(ประเมินคุณลักษณะ!BB47="","",ประเมินคุณลักษณะ!BB47))</f>
        <v/>
      </c>
      <c r="AZ17" s="186" t="str">
        <f>IF($B$2=1,IF(ประเมินคุณลักษณะ!BC17="","",ประเมินคุณลักษณะ!BC17),IF(ประเมินคุณลักษณะ!BC47="","",ประเมินคุณลักษณะ!BC47))</f>
        <v/>
      </c>
    </row>
    <row r="18" spans="4:52" ht="20.100000000000001" customHeight="1" x14ac:dyDescent="0.3">
      <c r="D18" s="190">
        <f t="shared" si="2"/>
        <v>13</v>
      </c>
      <c r="E18" s="187" t="str">
        <f>IF($B$2=1,IF(ประเมินคุณลักษณะ!G18="","",ประเมินคุณลักษณะ!G18),IF(ประเมินคุณลักษณะ!G48="","",ประเมินคุณลักษณะ!G48))</f>
        <v/>
      </c>
      <c r="F18" s="187" t="str">
        <f>IF($B$2=1,IF(ประเมินคุณลักษณะ!H18="","",ประเมินคุณลักษณะ!H18),IF(ประเมินคุณลักษณะ!H48="","",ประเมินคุณลักษณะ!H48))</f>
        <v/>
      </c>
      <c r="G18" s="187" t="str">
        <f>IF($B$2=1,IF(ประเมินคุณลักษณะ!I18="","",ประเมินคุณลักษณะ!I18),IF(ประเมินคุณลักษณะ!I48="","",ประเมินคุณลักษณะ!I48))</f>
        <v/>
      </c>
      <c r="H18" s="187" t="str">
        <f>IF($B$2=1,IF(ประเมินคุณลักษณะ!J18="","",ประเมินคุณลักษณะ!J18),IF(ประเมินคุณลักษณะ!J48="","",ประเมินคุณลักษณะ!J48))</f>
        <v/>
      </c>
      <c r="I18" s="187" t="str">
        <f>IF($B$2=1,IF(ประเมินคุณลักษณะ!K18="","",ประเมินคุณลักษณะ!K18),IF(ประเมินคุณลักษณะ!K48="","",ประเมินคุณลักษณะ!K48))</f>
        <v/>
      </c>
      <c r="J18" s="187" t="str">
        <f>IF($B$2=1,IF(ประเมินคุณลักษณะ!L18="","",ประเมินคุณลักษณะ!L18),IF(ประเมินคุณลักษณะ!L48="","",ประเมินคุณลักษณะ!L48))</f>
        <v/>
      </c>
      <c r="K18" s="187" t="str">
        <f>IF($B$2=1,IF(ประเมินคุณลักษณะ!M18="","",ประเมินคุณลักษณะ!M18),IF(ประเมินคุณลักษณะ!M48="","",ประเมินคุณลักษณะ!M48))</f>
        <v/>
      </c>
      <c r="L18" s="187" t="str">
        <f>IF($B$2=1,IF(ประเมินคุณลักษณะ!N18="","",ประเมินคุณลักษณะ!N18),IF(ประเมินคุณลักษณะ!N48="","",ประเมินคุณลักษณะ!N48))</f>
        <v/>
      </c>
      <c r="M18" s="187" t="str">
        <f>IF($B$2=1,IF(ประเมินคุณลักษณะ!O18="","",ประเมินคุณลักษณะ!O18),IF(ประเมินคุณลักษณะ!O48="","",ประเมินคุณลักษณะ!O48))</f>
        <v/>
      </c>
      <c r="N18" s="187" t="str">
        <f>IF($B$2=1,IF(ประเมินคุณลักษณะ!P18="","",ประเมินคุณลักษณะ!P18),IF(ประเมินคุณลักษณะ!P48="","",ประเมินคุณลักษณะ!P48))</f>
        <v/>
      </c>
      <c r="O18" s="187" t="str">
        <f>IF($B$2=1,IF(ประเมินคุณลักษณะ!Q18="","",ประเมินคุณลักษณะ!Q18),IF(ประเมินคุณลักษณะ!Q48="","",ประเมินคุณลักษณะ!Q48))</f>
        <v/>
      </c>
      <c r="P18" s="187" t="str">
        <f>IF($B$2=1,IF(ประเมินคุณลักษณะ!R18="","",ประเมินคุณลักษณะ!R18),IF(ประเมินคุณลักษณะ!R48="","",ประเมินคุณลักษณะ!R48))</f>
        <v/>
      </c>
      <c r="Q18" s="187" t="str">
        <f>IF($B$2=1,IF(ประเมินคุณลักษณะ!S18="","",ประเมินคุณลักษณะ!S18),IF(ประเมินคุณลักษณะ!S48="","",ประเมินคุณลักษณะ!S48))</f>
        <v/>
      </c>
      <c r="R18" s="187" t="str">
        <f>IF($B$2=1,IF(ประเมินคุณลักษณะ!T18="","",ประเมินคุณลักษณะ!T18),IF(ประเมินคุณลักษณะ!T48="","",ประเมินคุณลักษณะ!T48))</f>
        <v/>
      </c>
      <c r="S18" s="187" t="str">
        <f>IF($B$2=1,IF(ประเมินคุณลักษณะ!U18="","",ประเมินคุณลักษณะ!U18),IF(ประเมินคุณลักษณะ!U48="","",ประเมินคุณลักษณะ!U48))</f>
        <v/>
      </c>
      <c r="T18" s="187" t="str">
        <f>IF($B$2=1,IF(ประเมินคุณลักษณะ!V18="","",ประเมินคุณลักษณะ!V18),IF(ประเมินคุณลักษณะ!V48="","",ประเมินคุณลักษณะ!V48))</f>
        <v/>
      </c>
      <c r="U18" s="187" t="str">
        <f>IF($B$2=1,IF(ประเมินคุณลักษณะ!W18="","",ประเมินคุณลักษณะ!W18),IF(ประเมินคุณลักษณะ!W48="","",ประเมินคุณลักษณะ!W48))</f>
        <v/>
      </c>
      <c r="V18" s="187" t="str">
        <f>IF($B$2=1,IF(ประเมินคุณลักษณะ!X18="","",ประเมินคุณลักษณะ!X18),IF(ประเมินคุณลักษณะ!X48="","",ประเมินคุณลักษณะ!X48))</f>
        <v/>
      </c>
      <c r="W18" s="187" t="str">
        <f>IF($B$2=1,IF(ประเมินคุณลักษณะ!Y18="","",ประเมินคุณลักษณะ!Y18),IF(ประเมินคุณลักษณะ!Y48="","",ประเมินคุณลักษณะ!Y48))</f>
        <v/>
      </c>
      <c r="X18" s="187" t="str">
        <f>IF($B$2=1,IF(ประเมินคุณลักษณะ!Z18="","",ประเมินคุณลักษณะ!Z18),IF(ประเมินคุณลักษณะ!Z48="","",ประเมินคุณลักษณะ!Z48))</f>
        <v/>
      </c>
      <c r="Y18" s="187" t="str">
        <f>IF($B$2=1,IF(ประเมินคุณลักษณะ!AA18="","",ประเมินคุณลักษณะ!AA18),IF(ประเมินคุณลักษณะ!AA48="","",ประเมินคุณลักษณะ!AA48))</f>
        <v/>
      </c>
      <c r="Z18" s="187" t="str">
        <f>IF($B$2=1,IF(ประเมินคุณลักษณะ!AB18="","",ประเมินคุณลักษณะ!AB18),IF(ประเมินคุณลักษณะ!AB48="","",ประเมินคุณลักษณะ!AB48))</f>
        <v/>
      </c>
      <c r="AA18" s="187" t="str">
        <f>IF($B$2=1,IF(ประเมินคุณลักษณะ!AC18="","",ประเมินคุณลักษณะ!AC18),IF(ประเมินคุณลักษณะ!AC48="","",ประเมินคุณลักษณะ!AC48))</f>
        <v/>
      </c>
      <c r="AB18" s="187" t="str">
        <f>IF($B$2=1,IF(ประเมินคุณลักษณะ!AE18="","",ประเมินคุณลักษณะ!AE18),IF(ประเมินคุณลักษณะ!AE48="","",ประเมินคุณลักษณะ!AE48))</f>
        <v/>
      </c>
      <c r="AC18" s="187" t="str">
        <f>IF($B$2=1,IF(ประเมินคุณลักษณะ!AF18="","",ประเมินคุณลักษณะ!AF18),IF(ประเมินคุณลักษณะ!AF48="","",ประเมินคุณลักษณะ!AF48))</f>
        <v/>
      </c>
      <c r="AD18" s="187" t="str">
        <f>IF($B$2=1,IF(ประเมินคุณลักษณะ!AG18="","",ประเมินคุณลักษณะ!AG18),IF(ประเมินคุณลักษณะ!AG48="","",ประเมินคุณลักษณะ!AG48))</f>
        <v/>
      </c>
      <c r="AE18" s="187" t="str">
        <f>IF($B$2=1,IF(ประเมินคุณลักษณะ!AH18="","",ประเมินคุณลักษณะ!AH18),IF(ประเมินคุณลักษณะ!AH48="","",ประเมินคุณลักษณะ!AH48))</f>
        <v/>
      </c>
      <c r="AF18" s="187" t="str">
        <f>IF($B$2=1,IF(ประเมินคุณลักษณะ!AI18="","",ประเมินคุณลักษณะ!AI18),IF(ประเมินคุณลักษณะ!AI48="","",ประเมินคุณลักษณะ!AI48))</f>
        <v/>
      </c>
      <c r="AG18" s="187" t="str">
        <f>IF($B$2=1,IF(ประเมินคุณลักษณะ!AJ18="","",ประเมินคุณลักษณะ!AJ18),IF(ประเมินคุณลักษณะ!AJ48="","",ประเมินคุณลักษณะ!AJ48))</f>
        <v/>
      </c>
      <c r="AH18" s="187" t="str">
        <f>IF($B$2=1,IF(ประเมินคุณลักษณะ!AK18="","",ประเมินคุณลักษณะ!AK18),IF(ประเมินคุณลักษณะ!AK48="","",ประเมินคุณลักษณะ!AK48))</f>
        <v/>
      </c>
      <c r="AI18" s="187" t="str">
        <f>IF($B$2=1,IF(ประเมินคุณลักษณะ!AL18="","",ประเมินคุณลักษณะ!AL18),IF(ประเมินคุณลักษณะ!AL48="","",ประเมินคุณลักษณะ!AL48))</f>
        <v/>
      </c>
      <c r="AJ18" s="187" t="str">
        <f>IF($B$2=1,IF(ประเมินคุณลักษณะ!AM18="","",ประเมินคุณลักษณะ!AM18),IF(ประเมินคุณลักษณะ!AM48="","",ประเมินคุณลักษณะ!AM48))</f>
        <v/>
      </c>
      <c r="AK18" s="187" t="str">
        <f>IF($B$2=1,IF(ประเมินคุณลักษณะ!AN18="","",ประเมินคุณลักษณะ!AN18),IF(ประเมินคุณลักษณะ!AN48="","",ประเมินคุณลักษณะ!AN48))</f>
        <v/>
      </c>
      <c r="AL18" s="187" t="str">
        <f>IF($B$2=1,IF(ประเมินคุณลักษณะ!AO18="","",ประเมินคุณลักษณะ!AO18),IF(ประเมินคุณลักษณะ!AO48="","",ประเมินคุณลักษณะ!AO48))</f>
        <v/>
      </c>
      <c r="AM18" s="187" t="str">
        <f>IF($B$2=1,IF(ประเมินคุณลักษณะ!AP18="","",ประเมินคุณลักษณะ!AP18),IF(ประเมินคุณลักษณะ!AP48="","",ประเมินคุณลักษณะ!AP48))</f>
        <v/>
      </c>
      <c r="AN18" s="187" t="str">
        <f>IF($B$2=1,IF(ประเมินคุณลักษณะ!AQ18="","",ประเมินคุณลักษณะ!AQ18),IF(ประเมินคุณลักษณะ!AQ48="","",ประเมินคุณลักษณะ!AQ48))</f>
        <v/>
      </c>
      <c r="AO18" s="187" t="str">
        <f>IF($B$2=1,IF(ประเมินคุณลักษณะ!AR18="","",ประเมินคุณลักษณะ!AR18),IF(ประเมินคุณลักษณะ!AR48="","",ประเมินคุณลักษณะ!AR48))</f>
        <v/>
      </c>
      <c r="AP18" s="187" t="str">
        <f>IF($B$2=1,IF(ประเมินคุณลักษณะ!AS18="","",ประเมินคุณลักษณะ!AS18),IF(ประเมินคุณลักษณะ!AS48="","",ประเมินคุณลักษณะ!AS48))</f>
        <v/>
      </c>
      <c r="AQ18" s="187" t="str">
        <f>IF($B$2=1,IF(ประเมินคุณลักษณะ!AT18="","",ประเมินคุณลักษณะ!AT18),IF(ประเมินคุณลักษณะ!AT48="","",ประเมินคุณลักษณะ!AT48))</f>
        <v/>
      </c>
      <c r="AR18" s="187" t="str">
        <f>IF($B$2=1,IF(ประเมินคุณลักษณะ!AU18="","",ประเมินคุณลักษณะ!AU18),IF(ประเมินคุณลักษณะ!AU48="","",ประเมินคุณลักษณะ!AU48))</f>
        <v/>
      </c>
      <c r="AS18" s="187" t="str">
        <f>IF($B$2=1,IF(ประเมินคุณลักษณะ!AV18="","",ประเมินคุณลักษณะ!AV18),IF(ประเมินคุณลักษณะ!AV48="","",ประเมินคุณลักษณะ!AV48))</f>
        <v/>
      </c>
      <c r="AT18" s="187" t="str">
        <f>IF($B$2=1,IF(ประเมินคุณลักษณะ!AW18="","",ประเมินคุณลักษณะ!AW18),IF(ประเมินคุณลักษณะ!AW48="","",ประเมินคุณลักษณะ!AW48))</f>
        <v/>
      </c>
      <c r="AU18" s="187" t="str">
        <f>IF($B$2=1,IF(ประเมินคุณลักษณะ!AX18="","",ประเมินคุณลักษณะ!AX18),IF(ประเมินคุณลักษณะ!AX48="","",ประเมินคุณลักษณะ!AX48))</f>
        <v/>
      </c>
      <c r="AV18" s="187" t="str">
        <f>IF($B$2=1,IF(ประเมินคุณลักษณะ!AY18="","",ประเมินคุณลักษณะ!AY18),IF(ประเมินคุณลักษณะ!AY48="","",ประเมินคุณลักษณะ!AY48))</f>
        <v/>
      </c>
      <c r="AW18" s="187" t="str">
        <f>IF($B$2=1,IF(ประเมินคุณลักษณะ!AZ18="","",ประเมินคุณลักษณะ!AZ18),IF(ประเมินคุณลักษณะ!AZ48="","",ประเมินคุณลักษณะ!AZ48))</f>
        <v/>
      </c>
      <c r="AX18" s="187" t="str">
        <f>IF($B$2=1,IF(ประเมินคุณลักษณะ!BA18="","",ประเมินคุณลักษณะ!BA18),IF(ประเมินคุณลักษณะ!BA48="","",ประเมินคุณลักษณะ!BA48))</f>
        <v/>
      </c>
      <c r="AY18" s="187" t="str">
        <f>IF($B$2=1,IF(ประเมินคุณลักษณะ!BB18="","",ประเมินคุณลักษณะ!BB18),IF(ประเมินคุณลักษณะ!BB48="","",ประเมินคุณลักษณะ!BB48))</f>
        <v/>
      </c>
      <c r="AZ18" s="186" t="str">
        <f>IF($B$2=1,IF(ประเมินคุณลักษณะ!BC18="","",ประเมินคุณลักษณะ!BC18),IF(ประเมินคุณลักษณะ!BC48="","",ประเมินคุณลักษณะ!BC48))</f>
        <v/>
      </c>
    </row>
    <row r="19" spans="4:52" ht="20.100000000000001" customHeight="1" x14ac:dyDescent="0.3">
      <c r="D19" s="190">
        <f t="shared" si="2"/>
        <v>14</v>
      </c>
      <c r="E19" s="187" t="str">
        <f>IF($B$2=1,IF(ประเมินคุณลักษณะ!G19="","",ประเมินคุณลักษณะ!G19),IF(ประเมินคุณลักษณะ!G49="","",ประเมินคุณลักษณะ!G49))</f>
        <v/>
      </c>
      <c r="F19" s="187" t="str">
        <f>IF($B$2=1,IF(ประเมินคุณลักษณะ!H19="","",ประเมินคุณลักษณะ!H19),IF(ประเมินคุณลักษณะ!H49="","",ประเมินคุณลักษณะ!H49))</f>
        <v/>
      </c>
      <c r="G19" s="187" t="str">
        <f>IF($B$2=1,IF(ประเมินคุณลักษณะ!I19="","",ประเมินคุณลักษณะ!I19),IF(ประเมินคุณลักษณะ!I49="","",ประเมินคุณลักษณะ!I49))</f>
        <v/>
      </c>
      <c r="H19" s="187" t="str">
        <f>IF($B$2=1,IF(ประเมินคุณลักษณะ!J19="","",ประเมินคุณลักษณะ!J19),IF(ประเมินคุณลักษณะ!J49="","",ประเมินคุณลักษณะ!J49))</f>
        <v/>
      </c>
      <c r="I19" s="187" t="str">
        <f>IF($B$2=1,IF(ประเมินคุณลักษณะ!K19="","",ประเมินคุณลักษณะ!K19),IF(ประเมินคุณลักษณะ!K49="","",ประเมินคุณลักษณะ!K49))</f>
        <v/>
      </c>
      <c r="J19" s="187" t="str">
        <f>IF($B$2=1,IF(ประเมินคุณลักษณะ!L19="","",ประเมินคุณลักษณะ!L19),IF(ประเมินคุณลักษณะ!L49="","",ประเมินคุณลักษณะ!L49))</f>
        <v/>
      </c>
      <c r="K19" s="187" t="str">
        <f>IF($B$2=1,IF(ประเมินคุณลักษณะ!M19="","",ประเมินคุณลักษณะ!M19),IF(ประเมินคุณลักษณะ!M49="","",ประเมินคุณลักษณะ!M49))</f>
        <v/>
      </c>
      <c r="L19" s="187" t="str">
        <f>IF($B$2=1,IF(ประเมินคุณลักษณะ!N19="","",ประเมินคุณลักษณะ!N19),IF(ประเมินคุณลักษณะ!N49="","",ประเมินคุณลักษณะ!N49))</f>
        <v/>
      </c>
      <c r="M19" s="187" t="str">
        <f>IF($B$2=1,IF(ประเมินคุณลักษณะ!O19="","",ประเมินคุณลักษณะ!O19),IF(ประเมินคุณลักษณะ!O49="","",ประเมินคุณลักษณะ!O49))</f>
        <v/>
      </c>
      <c r="N19" s="187" t="str">
        <f>IF($B$2=1,IF(ประเมินคุณลักษณะ!P19="","",ประเมินคุณลักษณะ!P19),IF(ประเมินคุณลักษณะ!P49="","",ประเมินคุณลักษณะ!P49))</f>
        <v/>
      </c>
      <c r="O19" s="187" t="str">
        <f>IF($B$2=1,IF(ประเมินคุณลักษณะ!Q19="","",ประเมินคุณลักษณะ!Q19),IF(ประเมินคุณลักษณะ!Q49="","",ประเมินคุณลักษณะ!Q49))</f>
        <v/>
      </c>
      <c r="P19" s="187" t="str">
        <f>IF($B$2=1,IF(ประเมินคุณลักษณะ!R19="","",ประเมินคุณลักษณะ!R19),IF(ประเมินคุณลักษณะ!R49="","",ประเมินคุณลักษณะ!R49))</f>
        <v/>
      </c>
      <c r="Q19" s="187" t="str">
        <f>IF($B$2=1,IF(ประเมินคุณลักษณะ!S19="","",ประเมินคุณลักษณะ!S19),IF(ประเมินคุณลักษณะ!S49="","",ประเมินคุณลักษณะ!S49))</f>
        <v/>
      </c>
      <c r="R19" s="187" t="str">
        <f>IF($B$2=1,IF(ประเมินคุณลักษณะ!T19="","",ประเมินคุณลักษณะ!T19),IF(ประเมินคุณลักษณะ!T49="","",ประเมินคุณลักษณะ!T49))</f>
        <v/>
      </c>
      <c r="S19" s="187" t="str">
        <f>IF($B$2=1,IF(ประเมินคุณลักษณะ!U19="","",ประเมินคุณลักษณะ!U19),IF(ประเมินคุณลักษณะ!U49="","",ประเมินคุณลักษณะ!U49))</f>
        <v/>
      </c>
      <c r="T19" s="187" t="str">
        <f>IF($B$2=1,IF(ประเมินคุณลักษณะ!V19="","",ประเมินคุณลักษณะ!V19),IF(ประเมินคุณลักษณะ!V49="","",ประเมินคุณลักษณะ!V49))</f>
        <v/>
      </c>
      <c r="U19" s="187" t="str">
        <f>IF($B$2=1,IF(ประเมินคุณลักษณะ!W19="","",ประเมินคุณลักษณะ!W19),IF(ประเมินคุณลักษณะ!W49="","",ประเมินคุณลักษณะ!W49))</f>
        <v/>
      </c>
      <c r="V19" s="187" t="str">
        <f>IF($B$2=1,IF(ประเมินคุณลักษณะ!X19="","",ประเมินคุณลักษณะ!X19),IF(ประเมินคุณลักษณะ!X49="","",ประเมินคุณลักษณะ!X49))</f>
        <v/>
      </c>
      <c r="W19" s="187" t="str">
        <f>IF($B$2=1,IF(ประเมินคุณลักษณะ!Y19="","",ประเมินคุณลักษณะ!Y19),IF(ประเมินคุณลักษณะ!Y49="","",ประเมินคุณลักษณะ!Y49))</f>
        <v/>
      </c>
      <c r="X19" s="187" t="str">
        <f>IF($B$2=1,IF(ประเมินคุณลักษณะ!Z19="","",ประเมินคุณลักษณะ!Z19),IF(ประเมินคุณลักษณะ!Z49="","",ประเมินคุณลักษณะ!Z49))</f>
        <v/>
      </c>
      <c r="Y19" s="187" t="str">
        <f>IF($B$2=1,IF(ประเมินคุณลักษณะ!AA19="","",ประเมินคุณลักษณะ!AA19),IF(ประเมินคุณลักษณะ!AA49="","",ประเมินคุณลักษณะ!AA49))</f>
        <v/>
      </c>
      <c r="Z19" s="187" t="str">
        <f>IF($B$2=1,IF(ประเมินคุณลักษณะ!AB19="","",ประเมินคุณลักษณะ!AB19),IF(ประเมินคุณลักษณะ!AB49="","",ประเมินคุณลักษณะ!AB49))</f>
        <v/>
      </c>
      <c r="AA19" s="187" t="str">
        <f>IF($B$2=1,IF(ประเมินคุณลักษณะ!AC19="","",ประเมินคุณลักษณะ!AC19),IF(ประเมินคุณลักษณะ!AC49="","",ประเมินคุณลักษณะ!AC49))</f>
        <v/>
      </c>
      <c r="AB19" s="187" t="str">
        <f>IF($B$2=1,IF(ประเมินคุณลักษณะ!AE19="","",ประเมินคุณลักษณะ!AE19),IF(ประเมินคุณลักษณะ!AE49="","",ประเมินคุณลักษณะ!AE49))</f>
        <v/>
      </c>
      <c r="AC19" s="187" t="str">
        <f>IF($B$2=1,IF(ประเมินคุณลักษณะ!AF19="","",ประเมินคุณลักษณะ!AF19),IF(ประเมินคุณลักษณะ!AF49="","",ประเมินคุณลักษณะ!AF49))</f>
        <v/>
      </c>
      <c r="AD19" s="187" t="str">
        <f>IF($B$2=1,IF(ประเมินคุณลักษณะ!AG19="","",ประเมินคุณลักษณะ!AG19),IF(ประเมินคุณลักษณะ!AG49="","",ประเมินคุณลักษณะ!AG49))</f>
        <v/>
      </c>
      <c r="AE19" s="187" t="str">
        <f>IF($B$2=1,IF(ประเมินคุณลักษณะ!AH19="","",ประเมินคุณลักษณะ!AH19),IF(ประเมินคุณลักษณะ!AH49="","",ประเมินคุณลักษณะ!AH49))</f>
        <v/>
      </c>
      <c r="AF19" s="187" t="str">
        <f>IF($B$2=1,IF(ประเมินคุณลักษณะ!AI19="","",ประเมินคุณลักษณะ!AI19),IF(ประเมินคุณลักษณะ!AI49="","",ประเมินคุณลักษณะ!AI49))</f>
        <v/>
      </c>
      <c r="AG19" s="187" t="str">
        <f>IF($B$2=1,IF(ประเมินคุณลักษณะ!AJ19="","",ประเมินคุณลักษณะ!AJ19),IF(ประเมินคุณลักษณะ!AJ49="","",ประเมินคุณลักษณะ!AJ49))</f>
        <v/>
      </c>
      <c r="AH19" s="187" t="str">
        <f>IF($B$2=1,IF(ประเมินคุณลักษณะ!AK19="","",ประเมินคุณลักษณะ!AK19),IF(ประเมินคุณลักษณะ!AK49="","",ประเมินคุณลักษณะ!AK49))</f>
        <v/>
      </c>
      <c r="AI19" s="187" t="str">
        <f>IF($B$2=1,IF(ประเมินคุณลักษณะ!AL19="","",ประเมินคุณลักษณะ!AL19),IF(ประเมินคุณลักษณะ!AL49="","",ประเมินคุณลักษณะ!AL49))</f>
        <v/>
      </c>
      <c r="AJ19" s="187" t="str">
        <f>IF($B$2=1,IF(ประเมินคุณลักษณะ!AM19="","",ประเมินคุณลักษณะ!AM19),IF(ประเมินคุณลักษณะ!AM49="","",ประเมินคุณลักษณะ!AM49))</f>
        <v/>
      </c>
      <c r="AK19" s="187" t="str">
        <f>IF($B$2=1,IF(ประเมินคุณลักษณะ!AN19="","",ประเมินคุณลักษณะ!AN19),IF(ประเมินคุณลักษณะ!AN49="","",ประเมินคุณลักษณะ!AN49))</f>
        <v/>
      </c>
      <c r="AL19" s="187" t="str">
        <f>IF($B$2=1,IF(ประเมินคุณลักษณะ!AO19="","",ประเมินคุณลักษณะ!AO19),IF(ประเมินคุณลักษณะ!AO49="","",ประเมินคุณลักษณะ!AO49))</f>
        <v/>
      </c>
      <c r="AM19" s="187" t="str">
        <f>IF($B$2=1,IF(ประเมินคุณลักษณะ!AP19="","",ประเมินคุณลักษณะ!AP19),IF(ประเมินคุณลักษณะ!AP49="","",ประเมินคุณลักษณะ!AP49))</f>
        <v/>
      </c>
      <c r="AN19" s="187" t="str">
        <f>IF($B$2=1,IF(ประเมินคุณลักษณะ!AQ19="","",ประเมินคุณลักษณะ!AQ19),IF(ประเมินคุณลักษณะ!AQ49="","",ประเมินคุณลักษณะ!AQ49))</f>
        <v/>
      </c>
      <c r="AO19" s="187" t="str">
        <f>IF($B$2=1,IF(ประเมินคุณลักษณะ!AR19="","",ประเมินคุณลักษณะ!AR19),IF(ประเมินคุณลักษณะ!AR49="","",ประเมินคุณลักษณะ!AR49))</f>
        <v/>
      </c>
      <c r="AP19" s="187" t="str">
        <f>IF($B$2=1,IF(ประเมินคุณลักษณะ!AS19="","",ประเมินคุณลักษณะ!AS19),IF(ประเมินคุณลักษณะ!AS49="","",ประเมินคุณลักษณะ!AS49))</f>
        <v/>
      </c>
      <c r="AQ19" s="187" t="str">
        <f>IF($B$2=1,IF(ประเมินคุณลักษณะ!AT19="","",ประเมินคุณลักษณะ!AT19),IF(ประเมินคุณลักษณะ!AT49="","",ประเมินคุณลักษณะ!AT49))</f>
        <v/>
      </c>
      <c r="AR19" s="187" t="str">
        <f>IF($B$2=1,IF(ประเมินคุณลักษณะ!AU19="","",ประเมินคุณลักษณะ!AU19),IF(ประเมินคุณลักษณะ!AU49="","",ประเมินคุณลักษณะ!AU49))</f>
        <v/>
      </c>
      <c r="AS19" s="187" t="str">
        <f>IF($B$2=1,IF(ประเมินคุณลักษณะ!AV19="","",ประเมินคุณลักษณะ!AV19),IF(ประเมินคุณลักษณะ!AV49="","",ประเมินคุณลักษณะ!AV49))</f>
        <v/>
      </c>
      <c r="AT19" s="187" t="str">
        <f>IF($B$2=1,IF(ประเมินคุณลักษณะ!AW19="","",ประเมินคุณลักษณะ!AW19),IF(ประเมินคุณลักษณะ!AW49="","",ประเมินคุณลักษณะ!AW49))</f>
        <v/>
      </c>
      <c r="AU19" s="187" t="str">
        <f>IF($B$2=1,IF(ประเมินคุณลักษณะ!AX19="","",ประเมินคุณลักษณะ!AX19),IF(ประเมินคุณลักษณะ!AX49="","",ประเมินคุณลักษณะ!AX49))</f>
        <v/>
      </c>
      <c r="AV19" s="187" t="str">
        <f>IF($B$2=1,IF(ประเมินคุณลักษณะ!AY19="","",ประเมินคุณลักษณะ!AY19),IF(ประเมินคุณลักษณะ!AY49="","",ประเมินคุณลักษณะ!AY49))</f>
        <v/>
      </c>
      <c r="AW19" s="187" t="str">
        <f>IF($B$2=1,IF(ประเมินคุณลักษณะ!AZ19="","",ประเมินคุณลักษณะ!AZ19),IF(ประเมินคุณลักษณะ!AZ49="","",ประเมินคุณลักษณะ!AZ49))</f>
        <v/>
      </c>
      <c r="AX19" s="187" t="str">
        <f>IF($B$2=1,IF(ประเมินคุณลักษณะ!BA19="","",ประเมินคุณลักษณะ!BA19),IF(ประเมินคุณลักษณะ!BA49="","",ประเมินคุณลักษณะ!BA49))</f>
        <v/>
      </c>
      <c r="AY19" s="187" t="str">
        <f>IF($B$2=1,IF(ประเมินคุณลักษณะ!BB19="","",ประเมินคุณลักษณะ!BB19),IF(ประเมินคุณลักษณะ!BB49="","",ประเมินคุณลักษณะ!BB49))</f>
        <v/>
      </c>
      <c r="AZ19" s="186" t="str">
        <f>IF($B$2=1,IF(ประเมินคุณลักษณะ!BC19="","",ประเมินคุณลักษณะ!BC19),IF(ประเมินคุณลักษณะ!BC49="","",ประเมินคุณลักษณะ!BC49))</f>
        <v/>
      </c>
    </row>
    <row r="20" spans="4:52" ht="20.100000000000001" customHeight="1" x14ac:dyDescent="0.3">
      <c r="D20" s="190">
        <f t="shared" si="2"/>
        <v>15</v>
      </c>
      <c r="E20" s="187" t="str">
        <f>IF($B$2=1,IF(ประเมินคุณลักษณะ!G20="","",ประเมินคุณลักษณะ!G20),IF(ประเมินคุณลักษณะ!G50="","",ประเมินคุณลักษณะ!G50))</f>
        <v/>
      </c>
      <c r="F20" s="187" t="str">
        <f>IF($B$2=1,IF(ประเมินคุณลักษณะ!H20="","",ประเมินคุณลักษณะ!H20),IF(ประเมินคุณลักษณะ!H50="","",ประเมินคุณลักษณะ!H50))</f>
        <v/>
      </c>
      <c r="G20" s="187" t="str">
        <f>IF($B$2=1,IF(ประเมินคุณลักษณะ!I20="","",ประเมินคุณลักษณะ!I20),IF(ประเมินคุณลักษณะ!I50="","",ประเมินคุณลักษณะ!I50))</f>
        <v/>
      </c>
      <c r="H20" s="187" t="str">
        <f>IF($B$2=1,IF(ประเมินคุณลักษณะ!J20="","",ประเมินคุณลักษณะ!J20),IF(ประเมินคุณลักษณะ!J50="","",ประเมินคุณลักษณะ!J50))</f>
        <v/>
      </c>
      <c r="I20" s="187" t="str">
        <f>IF($B$2=1,IF(ประเมินคุณลักษณะ!K20="","",ประเมินคุณลักษณะ!K20),IF(ประเมินคุณลักษณะ!K50="","",ประเมินคุณลักษณะ!K50))</f>
        <v/>
      </c>
      <c r="J20" s="187" t="str">
        <f>IF($B$2=1,IF(ประเมินคุณลักษณะ!L20="","",ประเมินคุณลักษณะ!L20),IF(ประเมินคุณลักษณะ!L50="","",ประเมินคุณลักษณะ!L50))</f>
        <v/>
      </c>
      <c r="K20" s="187" t="str">
        <f>IF($B$2=1,IF(ประเมินคุณลักษณะ!M20="","",ประเมินคุณลักษณะ!M20),IF(ประเมินคุณลักษณะ!M50="","",ประเมินคุณลักษณะ!M50))</f>
        <v/>
      </c>
      <c r="L20" s="187" t="str">
        <f>IF($B$2=1,IF(ประเมินคุณลักษณะ!N20="","",ประเมินคุณลักษณะ!N20),IF(ประเมินคุณลักษณะ!N50="","",ประเมินคุณลักษณะ!N50))</f>
        <v/>
      </c>
      <c r="M20" s="187" t="str">
        <f>IF($B$2=1,IF(ประเมินคุณลักษณะ!O20="","",ประเมินคุณลักษณะ!O20),IF(ประเมินคุณลักษณะ!O50="","",ประเมินคุณลักษณะ!O50))</f>
        <v/>
      </c>
      <c r="N20" s="187" t="str">
        <f>IF($B$2=1,IF(ประเมินคุณลักษณะ!P20="","",ประเมินคุณลักษณะ!P20),IF(ประเมินคุณลักษณะ!P50="","",ประเมินคุณลักษณะ!P50))</f>
        <v/>
      </c>
      <c r="O20" s="187" t="str">
        <f>IF($B$2=1,IF(ประเมินคุณลักษณะ!Q20="","",ประเมินคุณลักษณะ!Q20),IF(ประเมินคุณลักษณะ!Q50="","",ประเมินคุณลักษณะ!Q50))</f>
        <v/>
      </c>
      <c r="P20" s="187" t="str">
        <f>IF($B$2=1,IF(ประเมินคุณลักษณะ!R20="","",ประเมินคุณลักษณะ!R20),IF(ประเมินคุณลักษณะ!R50="","",ประเมินคุณลักษณะ!R50))</f>
        <v/>
      </c>
      <c r="Q20" s="187" t="str">
        <f>IF($B$2=1,IF(ประเมินคุณลักษณะ!S20="","",ประเมินคุณลักษณะ!S20),IF(ประเมินคุณลักษณะ!S50="","",ประเมินคุณลักษณะ!S50))</f>
        <v/>
      </c>
      <c r="R20" s="187" t="str">
        <f>IF($B$2=1,IF(ประเมินคุณลักษณะ!T20="","",ประเมินคุณลักษณะ!T20),IF(ประเมินคุณลักษณะ!T50="","",ประเมินคุณลักษณะ!T50))</f>
        <v/>
      </c>
      <c r="S20" s="187" t="str">
        <f>IF($B$2=1,IF(ประเมินคุณลักษณะ!U20="","",ประเมินคุณลักษณะ!U20),IF(ประเมินคุณลักษณะ!U50="","",ประเมินคุณลักษณะ!U50))</f>
        <v/>
      </c>
      <c r="T20" s="187" t="str">
        <f>IF($B$2=1,IF(ประเมินคุณลักษณะ!V20="","",ประเมินคุณลักษณะ!V20),IF(ประเมินคุณลักษณะ!V50="","",ประเมินคุณลักษณะ!V50))</f>
        <v/>
      </c>
      <c r="U20" s="187" t="str">
        <f>IF($B$2=1,IF(ประเมินคุณลักษณะ!W20="","",ประเมินคุณลักษณะ!W20),IF(ประเมินคุณลักษณะ!W50="","",ประเมินคุณลักษณะ!W50))</f>
        <v/>
      </c>
      <c r="V20" s="187" t="str">
        <f>IF($B$2=1,IF(ประเมินคุณลักษณะ!X20="","",ประเมินคุณลักษณะ!X20),IF(ประเมินคุณลักษณะ!X50="","",ประเมินคุณลักษณะ!X50))</f>
        <v/>
      </c>
      <c r="W20" s="187" t="str">
        <f>IF($B$2=1,IF(ประเมินคุณลักษณะ!Y20="","",ประเมินคุณลักษณะ!Y20),IF(ประเมินคุณลักษณะ!Y50="","",ประเมินคุณลักษณะ!Y50))</f>
        <v/>
      </c>
      <c r="X20" s="187" t="str">
        <f>IF($B$2=1,IF(ประเมินคุณลักษณะ!Z20="","",ประเมินคุณลักษณะ!Z20),IF(ประเมินคุณลักษณะ!Z50="","",ประเมินคุณลักษณะ!Z50))</f>
        <v/>
      </c>
      <c r="Y20" s="187" t="str">
        <f>IF($B$2=1,IF(ประเมินคุณลักษณะ!AA20="","",ประเมินคุณลักษณะ!AA20),IF(ประเมินคุณลักษณะ!AA50="","",ประเมินคุณลักษณะ!AA50))</f>
        <v/>
      </c>
      <c r="Z20" s="187" t="str">
        <f>IF($B$2=1,IF(ประเมินคุณลักษณะ!AB20="","",ประเมินคุณลักษณะ!AB20),IF(ประเมินคุณลักษณะ!AB50="","",ประเมินคุณลักษณะ!AB50))</f>
        <v/>
      </c>
      <c r="AA20" s="187" t="str">
        <f>IF($B$2=1,IF(ประเมินคุณลักษณะ!AC20="","",ประเมินคุณลักษณะ!AC20),IF(ประเมินคุณลักษณะ!AC50="","",ประเมินคุณลักษณะ!AC50))</f>
        <v/>
      </c>
      <c r="AB20" s="187" t="str">
        <f>IF($B$2=1,IF(ประเมินคุณลักษณะ!AE20="","",ประเมินคุณลักษณะ!AE20),IF(ประเมินคุณลักษณะ!AE50="","",ประเมินคุณลักษณะ!AE50))</f>
        <v/>
      </c>
      <c r="AC20" s="187" t="str">
        <f>IF($B$2=1,IF(ประเมินคุณลักษณะ!AF20="","",ประเมินคุณลักษณะ!AF20),IF(ประเมินคุณลักษณะ!AF50="","",ประเมินคุณลักษณะ!AF50))</f>
        <v/>
      </c>
      <c r="AD20" s="187" t="str">
        <f>IF($B$2=1,IF(ประเมินคุณลักษณะ!AG20="","",ประเมินคุณลักษณะ!AG20),IF(ประเมินคุณลักษณะ!AG50="","",ประเมินคุณลักษณะ!AG50))</f>
        <v/>
      </c>
      <c r="AE20" s="187" t="str">
        <f>IF($B$2=1,IF(ประเมินคุณลักษณะ!AH20="","",ประเมินคุณลักษณะ!AH20),IF(ประเมินคุณลักษณะ!AH50="","",ประเมินคุณลักษณะ!AH50))</f>
        <v/>
      </c>
      <c r="AF20" s="187" t="str">
        <f>IF($B$2=1,IF(ประเมินคุณลักษณะ!AI20="","",ประเมินคุณลักษณะ!AI20),IF(ประเมินคุณลักษณะ!AI50="","",ประเมินคุณลักษณะ!AI50))</f>
        <v/>
      </c>
      <c r="AG20" s="187" t="str">
        <f>IF($B$2=1,IF(ประเมินคุณลักษณะ!AJ20="","",ประเมินคุณลักษณะ!AJ20),IF(ประเมินคุณลักษณะ!AJ50="","",ประเมินคุณลักษณะ!AJ50))</f>
        <v/>
      </c>
      <c r="AH20" s="187" t="str">
        <f>IF($B$2=1,IF(ประเมินคุณลักษณะ!AK20="","",ประเมินคุณลักษณะ!AK20),IF(ประเมินคุณลักษณะ!AK50="","",ประเมินคุณลักษณะ!AK50))</f>
        <v/>
      </c>
      <c r="AI20" s="187" t="str">
        <f>IF($B$2=1,IF(ประเมินคุณลักษณะ!AL20="","",ประเมินคุณลักษณะ!AL20),IF(ประเมินคุณลักษณะ!AL50="","",ประเมินคุณลักษณะ!AL50))</f>
        <v/>
      </c>
      <c r="AJ20" s="187" t="str">
        <f>IF($B$2=1,IF(ประเมินคุณลักษณะ!AM20="","",ประเมินคุณลักษณะ!AM20),IF(ประเมินคุณลักษณะ!AM50="","",ประเมินคุณลักษณะ!AM50))</f>
        <v/>
      </c>
      <c r="AK20" s="187" t="str">
        <f>IF($B$2=1,IF(ประเมินคุณลักษณะ!AN20="","",ประเมินคุณลักษณะ!AN20),IF(ประเมินคุณลักษณะ!AN50="","",ประเมินคุณลักษณะ!AN50))</f>
        <v/>
      </c>
      <c r="AL20" s="187" t="str">
        <f>IF($B$2=1,IF(ประเมินคุณลักษณะ!AO20="","",ประเมินคุณลักษณะ!AO20),IF(ประเมินคุณลักษณะ!AO50="","",ประเมินคุณลักษณะ!AO50))</f>
        <v/>
      </c>
      <c r="AM20" s="187" t="str">
        <f>IF($B$2=1,IF(ประเมินคุณลักษณะ!AP20="","",ประเมินคุณลักษณะ!AP20),IF(ประเมินคุณลักษณะ!AP50="","",ประเมินคุณลักษณะ!AP50))</f>
        <v/>
      </c>
      <c r="AN20" s="187" t="str">
        <f>IF($B$2=1,IF(ประเมินคุณลักษณะ!AQ20="","",ประเมินคุณลักษณะ!AQ20),IF(ประเมินคุณลักษณะ!AQ50="","",ประเมินคุณลักษณะ!AQ50))</f>
        <v/>
      </c>
      <c r="AO20" s="187" t="str">
        <f>IF($B$2=1,IF(ประเมินคุณลักษณะ!AR20="","",ประเมินคุณลักษณะ!AR20),IF(ประเมินคุณลักษณะ!AR50="","",ประเมินคุณลักษณะ!AR50))</f>
        <v/>
      </c>
      <c r="AP20" s="187" t="str">
        <f>IF($B$2=1,IF(ประเมินคุณลักษณะ!AS20="","",ประเมินคุณลักษณะ!AS20),IF(ประเมินคุณลักษณะ!AS50="","",ประเมินคุณลักษณะ!AS50))</f>
        <v/>
      </c>
      <c r="AQ20" s="187" t="str">
        <f>IF($B$2=1,IF(ประเมินคุณลักษณะ!AT20="","",ประเมินคุณลักษณะ!AT20),IF(ประเมินคุณลักษณะ!AT50="","",ประเมินคุณลักษณะ!AT50))</f>
        <v/>
      </c>
      <c r="AR20" s="187" t="str">
        <f>IF($B$2=1,IF(ประเมินคุณลักษณะ!AU20="","",ประเมินคุณลักษณะ!AU20),IF(ประเมินคุณลักษณะ!AU50="","",ประเมินคุณลักษณะ!AU50))</f>
        <v/>
      </c>
      <c r="AS20" s="187" t="str">
        <f>IF($B$2=1,IF(ประเมินคุณลักษณะ!AV20="","",ประเมินคุณลักษณะ!AV20),IF(ประเมินคุณลักษณะ!AV50="","",ประเมินคุณลักษณะ!AV50))</f>
        <v/>
      </c>
      <c r="AT20" s="187" t="str">
        <f>IF($B$2=1,IF(ประเมินคุณลักษณะ!AW20="","",ประเมินคุณลักษณะ!AW20),IF(ประเมินคุณลักษณะ!AW50="","",ประเมินคุณลักษณะ!AW50))</f>
        <v/>
      </c>
      <c r="AU20" s="187" t="str">
        <f>IF($B$2=1,IF(ประเมินคุณลักษณะ!AX20="","",ประเมินคุณลักษณะ!AX20),IF(ประเมินคุณลักษณะ!AX50="","",ประเมินคุณลักษณะ!AX50))</f>
        <v/>
      </c>
      <c r="AV20" s="187" t="str">
        <f>IF($B$2=1,IF(ประเมินคุณลักษณะ!AY20="","",ประเมินคุณลักษณะ!AY20),IF(ประเมินคุณลักษณะ!AY50="","",ประเมินคุณลักษณะ!AY50))</f>
        <v/>
      </c>
      <c r="AW20" s="187" t="str">
        <f>IF($B$2=1,IF(ประเมินคุณลักษณะ!AZ20="","",ประเมินคุณลักษณะ!AZ20),IF(ประเมินคุณลักษณะ!AZ50="","",ประเมินคุณลักษณะ!AZ50))</f>
        <v/>
      </c>
      <c r="AX20" s="187" t="str">
        <f>IF($B$2=1,IF(ประเมินคุณลักษณะ!BA20="","",ประเมินคุณลักษณะ!BA20),IF(ประเมินคุณลักษณะ!BA50="","",ประเมินคุณลักษณะ!BA50))</f>
        <v/>
      </c>
      <c r="AY20" s="187" t="str">
        <f>IF($B$2=1,IF(ประเมินคุณลักษณะ!BB20="","",ประเมินคุณลักษณะ!BB20),IF(ประเมินคุณลักษณะ!BB50="","",ประเมินคุณลักษณะ!BB50))</f>
        <v/>
      </c>
      <c r="AZ20" s="186" t="str">
        <f>IF($B$2=1,IF(ประเมินคุณลักษณะ!BC20="","",ประเมินคุณลักษณะ!BC20),IF(ประเมินคุณลักษณะ!BC50="","",ประเมินคุณลักษณะ!BC50))</f>
        <v/>
      </c>
    </row>
    <row r="21" spans="4:52" ht="20.100000000000001" customHeight="1" x14ac:dyDescent="0.3">
      <c r="D21" s="190">
        <f t="shared" si="2"/>
        <v>16</v>
      </c>
      <c r="E21" s="187" t="str">
        <f>IF($B$2=1,IF(ประเมินคุณลักษณะ!G21="","",ประเมินคุณลักษณะ!G21),IF(ประเมินคุณลักษณะ!G51="","",ประเมินคุณลักษณะ!G51))</f>
        <v/>
      </c>
      <c r="F21" s="187" t="str">
        <f>IF($B$2=1,IF(ประเมินคุณลักษณะ!H21="","",ประเมินคุณลักษณะ!H21),IF(ประเมินคุณลักษณะ!H51="","",ประเมินคุณลักษณะ!H51))</f>
        <v/>
      </c>
      <c r="G21" s="187" t="str">
        <f>IF($B$2=1,IF(ประเมินคุณลักษณะ!I21="","",ประเมินคุณลักษณะ!I21),IF(ประเมินคุณลักษณะ!I51="","",ประเมินคุณลักษณะ!I51))</f>
        <v/>
      </c>
      <c r="H21" s="187" t="str">
        <f>IF($B$2=1,IF(ประเมินคุณลักษณะ!J21="","",ประเมินคุณลักษณะ!J21),IF(ประเมินคุณลักษณะ!J51="","",ประเมินคุณลักษณะ!J51))</f>
        <v/>
      </c>
      <c r="I21" s="187" t="str">
        <f>IF($B$2=1,IF(ประเมินคุณลักษณะ!K21="","",ประเมินคุณลักษณะ!K21),IF(ประเมินคุณลักษณะ!K51="","",ประเมินคุณลักษณะ!K51))</f>
        <v/>
      </c>
      <c r="J21" s="187" t="str">
        <f>IF($B$2=1,IF(ประเมินคุณลักษณะ!L21="","",ประเมินคุณลักษณะ!L21),IF(ประเมินคุณลักษณะ!L51="","",ประเมินคุณลักษณะ!L51))</f>
        <v/>
      </c>
      <c r="K21" s="187" t="str">
        <f>IF($B$2=1,IF(ประเมินคุณลักษณะ!M21="","",ประเมินคุณลักษณะ!M21),IF(ประเมินคุณลักษณะ!M51="","",ประเมินคุณลักษณะ!M51))</f>
        <v/>
      </c>
      <c r="L21" s="187" t="str">
        <f>IF($B$2=1,IF(ประเมินคุณลักษณะ!N21="","",ประเมินคุณลักษณะ!N21),IF(ประเมินคุณลักษณะ!N51="","",ประเมินคุณลักษณะ!N51))</f>
        <v/>
      </c>
      <c r="M21" s="187" t="str">
        <f>IF($B$2=1,IF(ประเมินคุณลักษณะ!O21="","",ประเมินคุณลักษณะ!O21),IF(ประเมินคุณลักษณะ!O51="","",ประเมินคุณลักษณะ!O51))</f>
        <v/>
      </c>
      <c r="N21" s="187" t="str">
        <f>IF($B$2=1,IF(ประเมินคุณลักษณะ!P21="","",ประเมินคุณลักษณะ!P21),IF(ประเมินคุณลักษณะ!P51="","",ประเมินคุณลักษณะ!P51))</f>
        <v/>
      </c>
      <c r="O21" s="187" t="str">
        <f>IF($B$2=1,IF(ประเมินคุณลักษณะ!Q21="","",ประเมินคุณลักษณะ!Q21),IF(ประเมินคุณลักษณะ!Q51="","",ประเมินคุณลักษณะ!Q51))</f>
        <v/>
      </c>
      <c r="P21" s="187" t="str">
        <f>IF($B$2=1,IF(ประเมินคุณลักษณะ!R21="","",ประเมินคุณลักษณะ!R21),IF(ประเมินคุณลักษณะ!R51="","",ประเมินคุณลักษณะ!R51))</f>
        <v/>
      </c>
      <c r="Q21" s="187" t="str">
        <f>IF($B$2=1,IF(ประเมินคุณลักษณะ!S21="","",ประเมินคุณลักษณะ!S21),IF(ประเมินคุณลักษณะ!S51="","",ประเมินคุณลักษณะ!S51))</f>
        <v/>
      </c>
      <c r="R21" s="187" t="str">
        <f>IF($B$2=1,IF(ประเมินคุณลักษณะ!T21="","",ประเมินคุณลักษณะ!T21),IF(ประเมินคุณลักษณะ!T51="","",ประเมินคุณลักษณะ!T51))</f>
        <v/>
      </c>
      <c r="S21" s="187" t="str">
        <f>IF($B$2=1,IF(ประเมินคุณลักษณะ!U21="","",ประเมินคุณลักษณะ!U21),IF(ประเมินคุณลักษณะ!U51="","",ประเมินคุณลักษณะ!U51))</f>
        <v/>
      </c>
      <c r="T21" s="187" t="str">
        <f>IF($B$2=1,IF(ประเมินคุณลักษณะ!V21="","",ประเมินคุณลักษณะ!V21),IF(ประเมินคุณลักษณะ!V51="","",ประเมินคุณลักษณะ!V51))</f>
        <v/>
      </c>
      <c r="U21" s="187" t="str">
        <f>IF($B$2=1,IF(ประเมินคุณลักษณะ!W21="","",ประเมินคุณลักษณะ!W21),IF(ประเมินคุณลักษณะ!W51="","",ประเมินคุณลักษณะ!W51))</f>
        <v/>
      </c>
      <c r="V21" s="187" t="str">
        <f>IF($B$2=1,IF(ประเมินคุณลักษณะ!X21="","",ประเมินคุณลักษณะ!X21),IF(ประเมินคุณลักษณะ!X51="","",ประเมินคุณลักษณะ!X51))</f>
        <v/>
      </c>
      <c r="W21" s="187" t="str">
        <f>IF($B$2=1,IF(ประเมินคุณลักษณะ!Y21="","",ประเมินคุณลักษณะ!Y21),IF(ประเมินคุณลักษณะ!Y51="","",ประเมินคุณลักษณะ!Y51))</f>
        <v/>
      </c>
      <c r="X21" s="187" t="str">
        <f>IF($B$2=1,IF(ประเมินคุณลักษณะ!Z21="","",ประเมินคุณลักษณะ!Z21),IF(ประเมินคุณลักษณะ!Z51="","",ประเมินคุณลักษณะ!Z51))</f>
        <v/>
      </c>
      <c r="Y21" s="187" t="str">
        <f>IF($B$2=1,IF(ประเมินคุณลักษณะ!AA21="","",ประเมินคุณลักษณะ!AA21),IF(ประเมินคุณลักษณะ!AA51="","",ประเมินคุณลักษณะ!AA51))</f>
        <v/>
      </c>
      <c r="Z21" s="187" t="str">
        <f>IF($B$2=1,IF(ประเมินคุณลักษณะ!AB21="","",ประเมินคุณลักษณะ!AB21),IF(ประเมินคุณลักษณะ!AB51="","",ประเมินคุณลักษณะ!AB51))</f>
        <v/>
      </c>
      <c r="AA21" s="187" t="str">
        <f>IF($B$2=1,IF(ประเมินคุณลักษณะ!AC21="","",ประเมินคุณลักษณะ!AC21),IF(ประเมินคุณลักษณะ!AC51="","",ประเมินคุณลักษณะ!AC51))</f>
        <v/>
      </c>
      <c r="AB21" s="187" t="str">
        <f>IF($B$2=1,IF(ประเมินคุณลักษณะ!AE21="","",ประเมินคุณลักษณะ!AE21),IF(ประเมินคุณลักษณะ!AE51="","",ประเมินคุณลักษณะ!AE51))</f>
        <v/>
      </c>
      <c r="AC21" s="187" t="str">
        <f>IF($B$2=1,IF(ประเมินคุณลักษณะ!AF21="","",ประเมินคุณลักษณะ!AF21),IF(ประเมินคุณลักษณะ!AF51="","",ประเมินคุณลักษณะ!AF51))</f>
        <v/>
      </c>
      <c r="AD21" s="187" t="str">
        <f>IF($B$2=1,IF(ประเมินคุณลักษณะ!AG21="","",ประเมินคุณลักษณะ!AG21),IF(ประเมินคุณลักษณะ!AG51="","",ประเมินคุณลักษณะ!AG51))</f>
        <v/>
      </c>
      <c r="AE21" s="187" t="str">
        <f>IF($B$2=1,IF(ประเมินคุณลักษณะ!AH21="","",ประเมินคุณลักษณะ!AH21),IF(ประเมินคุณลักษณะ!AH51="","",ประเมินคุณลักษณะ!AH51))</f>
        <v/>
      </c>
      <c r="AF21" s="187" t="str">
        <f>IF($B$2=1,IF(ประเมินคุณลักษณะ!AI21="","",ประเมินคุณลักษณะ!AI21),IF(ประเมินคุณลักษณะ!AI51="","",ประเมินคุณลักษณะ!AI51))</f>
        <v/>
      </c>
      <c r="AG21" s="187" t="str">
        <f>IF($B$2=1,IF(ประเมินคุณลักษณะ!AJ21="","",ประเมินคุณลักษณะ!AJ21),IF(ประเมินคุณลักษณะ!AJ51="","",ประเมินคุณลักษณะ!AJ51))</f>
        <v/>
      </c>
      <c r="AH21" s="187" t="str">
        <f>IF($B$2=1,IF(ประเมินคุณลักษณะ!AK21="","",ประเมินคุณลักษณะ!AK21),IF(ประเมินคุณลักษณะ!AK51="","",ประเมินคุณลักษณะ!AK51))</f>
        <v/>
      </c>
      <c r="AI21" s="187" t="str">
        <f>IF($B$2=1,IF(ประเมินคุณลักษณะ!AL21="","",ประเมินคุณลักษณะ!AL21),IF(ประเมินคุณลักษณะ!AL51="","",ประเมินคุณลักษณะ!AL51))</f>
        <v/>
      </c>
      <c r="AJ21" s="187" t="str">
        <f>IF($B$2=1,IF(ประเมินคุณลักษณะ!AM21="","",ประเมินคุณลักษณะ!AM21),IF(ประเมินคุณลักษณะ!AM51="","",ประเมินคุณลักษณะ!AM51))</f>
        <v/>
      </c>
      <c r="AK21" s="187" t="str">
        <f>IF($B$2=1,IF(ประเมินคุณลักษณะ!AN21="","",ประเมินคุณลักษณะ!AN21),IF(ประเมินคุณลักษณะ!AN51="","",ประเมินคุณลักษณะ!AN51))</f>
        <v/>
      </c>
      <c r="AL21" s="187" t="str">
        <f>IF($B$2=1,IF(ประเมินคุณลักษณะ!AO21="","",ประเมินคุณลักษณะ!AO21),IF(ประเมินคุณลักษณะ!AO51="","",ประเมินคุณลักษณะ!AO51))</f>
        <v/>
      </c>
      <c r="AM21" s="187" t="str">
        <f>IF($B$2=1,IF(ประเมินคุณลักษณะ!AP21="","",ประเมินคุณลักษณะ!AP21),IF(ประเมินคุณลักษณะ!AP51="","",ประเมินคุณลักษณะ!AP51))</f>
        <v/>
      </c>
      <c r="AN21" s="187" t="str">
        <f>IF($B$2=1,IF(ประเมินคุณลักษณะ!AQ21="","",ประเมินคุณลักษณะ!AQ21),IF(ประเมินคุณลักษณะ!AQ51="","",ประเมินคุณลักษณะ!AQ51))</f>
        <v/>
      </c>
      <c r="AO21" s="187" t="str">
        <f>IF($B$2=1,IF(ประเมินคุณลักษณะ!AR21="","",ประเมินคุณลักษณะ!AR21),IF(ประเมินคุณลักษณะ!AR51="","",ประเมินคุณลักษณะ!AR51))</f>
        <v/>
      </c>
      <c r="AP21" s="187" t="str">
        <f>IF($B$2=1,IF(ประเมินคุณลักษณะ!AS21="","",ประเมินคุณลักษณะ!AS21),IF(ประเมินคุณลักษณะ!AS51="","",ประเมินคุณลักษณะ!AS51))</f>
        <v/>
      </c>
      <c r="AQ21" s="187" t="str">
        <f>IF($B$2=1,IF(ประเมินคุณลักษณะ!AT21="","",ประเมินคุณลักษณะ!AT21),IF(ประเมินคุณลักษณะ!AT51="","",ประเมินคุณลักษณะ!AT51))</f>
        <v/>
      </c>
      <c r="AR21" s="187" t="str">
        <f>IF($B$2=1,IF(ประเมินคุณลักษณะ!AU21="","",ประเมินคุณลักษณะ!AU21),IF(ประเมินคุณลักษณะ!AU51="","",ประเมินคุณลักษณะ!AU51))</f>
        <v/>
      </c>
      <c r="AS21" s="187" t="str">
        <f>IF($B$2=1,IF(ประเมินคุณลักษณะ!AV21="","",ประเมินคุณลักษณะ!AV21),IF(ประเมินคุณลักษณะ!AV51="","",ประเมินคุณลักษณะ!AV51))</f>
        <v/>
      </c>
      <c r="AT21" s="187" t="str">
        <f>IF($B$2=1,IF(ประเมินคุณลักษณะ!AW21="","",ประเมินคุณลักษณะ!AW21),IF(ประเมินคุณลักษณะ!AW51="","",ประเมินคุณลักษณะ!AW51))</f>
        <v/>
      </c>
      <c r="AU21" s="187" t="str">
        <f>IF($B$2=1,IF(ประเมินคุณลักษณะ!AX21="","",ประเมินคุณลักษณะ!AX21),IF(ประเมินคุณลักษณะ!AX51="","",ประเมินคุณลักษณะ!AX51))</f>
        <v/>
      </c>
      <c r="AV21" s="187" t="str">
        <f>IF($B$2=1,IF(ประเมินคุณลักษณะ!AY21="","",ประเมินคุณลักษณะ!AY21),IF(ประเมินคุณลักษณะ!AY51="","",ประเมินคุณลักษณะ!AY51))</f>
        <v/>
      </c>
      <c r="AW21" s="187" t="str">
        <f>IF($B$2=1,IF(ประเมินคุณลักษณะ!AZ21="","",ประเมินคุณลักษณะ!AZ21),IF(ประเมินคุณลักษณะ!AZ51="","",ประเมินคุณลักษณะ!AZ51))</f>
        <v/>
      </c>
      <c r="AX21" s="187" t="str">
        <f>IF($B$2=1,IF(ประเมินคุณลักษณะ!BA21="","",ประเมินคุณลักษณะ!BA21),IF(ประเมินคุณลักษณะ!BA51="","",ประเมินคุณลักษณะ!BA51))</f>
        <v/>
      </c>
      <c r="AY21" s="187" t="str">
        <f>IF($B$2=1,IF(ประเมินคุณลักษณะ!BB21="","",ประเมินคุณลักษณะ!BB21),IF(ประเมินคุณลักษณะ!BB51="","",ประเมินคุณลักษณะ!BB51))</f>
        <v/>
      </c>
      <c r="AZ21" s="186" t="str">
        <f>IF($B$2=1,IF(ประเมินคุณลักษณะ!BC21="","",ประเมินคุณลักษณะ!BC21),IF(ประเมินคุณลักษณะ!BC51="","",ประเมินคุณลักษณะ!BC51))</f>
        <v/>
      </c>
    </row>
    <row r="22" spans="4:52" ht="20.100000000000001" customHeight="1" x14ac:dyDescent="0.3">
      <c r="D22" s="190">
        <f t="shared" si="2"/>
        <v>17</v>
      </c>
      <c r="E22" s="187" t="str">
        <f>IF($B$2=1,IF(ประเมินคุณลักษณะ!G22="","",ประเมินคุณลักษณะ!G22),IF(ประเมินคุณลักษณะ!G52="","",ประเมินคุณลักษณะ!G52))</f>
        <v/>
      </c>
      <c r="F22" s="187" t="str">
        <f>IF($B$2=1,IF(ประเมินคุณลักษณะ!H22="","",ประเมินคุณลักษณะ!H22),IF(ประเมินคุณลักษณะ!H52="","",ประเมินคุณลักษณะ!H52))</f>
        <v/>
      </c>
      <c r="G22" s="187" t="str">
        <f>IF($B$2=1,IF(ประเมินคุณลักษณะ!I22="","",ประเมินคุณลักษณะ!I22),IF(ประเมินคุณลักษณะ!I52="","",ประเมินคุณลักษณะ!I52))</f>
        <v/>
      </c>
      <c r="H22" s="187" t="str">
        <f>IF($B$2=1,IF(ประเมินคุณลักษณะ!J22="","",ประเมินคุณลักษณะ!J22),IF(ประเมินคุณลักษณะ!J52="","",ประเมินคุณลักษณะ!J52))</f>
        <v/>
      </c>
      <c r="I22" s="187" t="str">
        <f>IF($B$2=1,IF(ประเมินคุณลักษณะ!K22="","",ประเมินคุณลักษณะ!K22),IF(ประเมินคุณลักษณะ!K52="","",ประเมินคุณลักษณะ!K52))</f>
        <v/>
      </c>
      <c r="J22" s="187" t="str">
        <f>IF($B$2=1,IF(ประเมินคุณลักษณะ!L22="","",ประเมินคุณลักษณะ!L22),IF(ประเมินคุณลักษณะ!L52="","",ประเมินคุณลักษณะ!L52))</f>
        <v/>
      </c>
      <c r="K22" s="187" t="str">
        <f>IF($B$2=1,IF(ประเมินคุณลักษณะ!M22="","",ประเมินคุณลักษณะ!M22),IF(ประเมินคุณลักษณะ!M52="","",ประเมินคุณลักษณะ!M52))</f>
        <v/>
      </c>
      <c r="L22" s="187" t="str">
        <f>IF($B$2=1,IF(ประเมินคุณลักษณะ!N22="","",ประเมินคุณลักษณะ!N22),IF(ประเมินคุณลักษณะ!N52="","",ประเมินคุณลักษณะ!N52))</f>
        <v/>
      </c>
      <c r="M22" s="187" t="str">
        <f>IF($B$2=1,IF(ประเมินคุณลักษณะ!O22="","",ประเมินคุณลักษณะ!O22),IF(ประเมินคุณลักษณะ!O52="","",ประเมินคุณลักษณะ!O52))</f>
        <v/>
      </c>
      <c r="N22" s="187" t="str">
        <f>IF($B$2=1,IF(ประเมินคุณลักษณะ!P22="","",ประเมินคุณลักษณะ!P22),IF(ประเมินคุณลักษณะ!P52="","",ประเมินคุณลักษณะ!P52))</f>
        <v/>
      </c>
      <c r="O22" s="187" t="str">
        <f>IF($B$2=1,IF(ประเมินคุณลักษณะ!Q22="","",ประเมินคุณลักษณะ!Q22),IF(ประเมินคุณลักษณะ!Q52="","",ประเมินคุณลักษณะ!Q52))</f>
        <v/>
      </c>
      <c r="P22" s="187" t="str">
        <f>IF($B$2=1,IF(ประเมินคุณลักษณะ!R22="","",ประเมินคุณลักษณะ!R22),IF(ประเมินคุณลักษณะ!R52="","",ประเมินคุณลักษณะ!R52))</f>
        <v/>
      </c>
      <c r="Q22" s="187" t="str">
        <f>IF($B$2=1,IF(ประเมินคุณลักษณะ!S22="","",ประเมินคุณลักษณะ!S22),IF(ประเมินคุณลักษณะ!S52="","",ประเมินคุณลักษณะ!S52))</f>
        <v/>
      </c>
      <c r="R22" s="187" t="str">
        <f>IF($B$2=1,IF(ประเมินคุณลักษณะ!T22="","",ประเมินคุณลักษณะ!T22),IF(ประเมินคุณลักษณะ!T52="","",ประเมินคุณลักษณะ!T52))</f>
        <v/>
      </c>
      <c r="S22" s="187" t="str">
        <f>IF($B$2=1,IF(ประเมินคุณลักษณะ!U22="","",ประเมินคุณลักษณะ!U22),IF(ประเมินคุณลักษณะ!U52="","",ประเมินคุณลักษณะ!U52))</f>
        <v/>
      </c>
      <c r="T22" s="187" t="str">
        <f>IF($B$2=1,IF(ประเมินคุณลักษณะ!V22="","",ประเมินคุณลักษณะ!V22),IF(ประเมินคุณลักษณะ!V52="","",ประเมินคุณลักษณะ!V52))</f>
        <v/>
      </c>
      <c r="U22" s="187" t="str">
        <f>IF($B$2=1,IF(ประเมินคุณลักษณะ!W22="","",ประเมินคุณลักษณะ!W22),IF(ประเมินคุณลักษณะ!W52="","",ประเมินคุณลักษณะ!W52))</f>
        <v/>
      </c>
      <c r="V22" s="187" t="str">
        <f>IF($B$2=1,IF(ประเมินคุณลักษณะ!X22="","",ประเมินคุณลักษณะ!X22),IF(ประเมินคุณลักษณะ!X52="","",ประเมินคุณลักษณะ!X52))</f>
        <v/>
      </c>
      <c r="W22" s="187" t="str">
        <f>IF($B$2=1,IF(ประเมินคุณลักษณะ!Y22="","",ประเมินคุณลักษณะ!Y22),IF(ประเมินคุณลักษณะ!Y52="","",ประเมินคุณลักษณะ!Y52))</f>
        <v/>
      </c>
      <c r="X22" s="187" t="str">
        <f>IF($B$2=1,IF(ประเมินคุณลักษณะ!Z22="","",ประเมินคุณลักษณะ!Z22),IF(ประเมินคุณลักษณะ!Z52="","",ประเมินคุณลักษณะ!Z52))</f>
        <v/>
      </c>
      <c r="Y22" s="187" t="str">
        <f>IF($B$2=1,IF(ประเมินคุณลักษณะ!AA22="","",ประเมินคุณลักษณะ!AA22),IF(ประเมินคุณลักษณะ!AA52="","",ประเมินคุณลักษณะ!AA52))</f>
        <v/>
      </c>
      <c r="Z22" s="187" t="str">
        <f>IF($B$2=1,IF(ประเมินคุณลักษณะ!AB22="","",ประเมินคุณลักษณะ!AB22),IF(ประเมินคุณลักษณะ!AB52="","",ประเมินคุณลักษณะ!AB52))</f>
        <v/>
      </c>
      <c r="AA22" s="187" t="str">
        <f>IF($B$2=1,IF(ประเมินคุณลักษณะ!AC22="","",ประเมินคุณลักษณะ!AC22),IF(ประเมินคุณลักษณะ!AC52="","",ประเมินคุณลักษณะ!AC52))</f>
        <v/>
      </c>
      <c r="AB22" s="187" t="str">
        <f>IF($B$2=1,IF(ประเมินคุณลักษณะ!AE22="","",ประเมินคุณลักษณะ!AE22),IF(ประเมินคุณลักษณะ!AE52="","",ประเมินคุณลักษณะ!AE52))</f>
        <v/>
      </c>
      <c r="AC22" s="187" t="str">
        <f>IF($B$2=1,IF(ประเมินคุณลักษณะ!AF22="","",ประเมินคุณลักษณะ!AF22),IF(ประเมินคุณลักษณะ!AF52="","",ประเมินคุณลักษณะ!AF52))</f>
        <v/>
      </c>
      <c r="AD22" s="187" t="str">
        <f>IF($B$2=1,IF(ประเมินคุณลักษณะ!AG22="","",ประเมินคุณลักษณะ!AG22),IF(ประเมินคุณลักษณะ!AG52="","",ประเมินคุณลักษณะ!AG52))</f>
        <v/>
      </c>
      <c r="AE22" s="187" t="str">
        <f>IF($B$2=1,IF(ประเมินคุณลักษณะ!AH22="","",ประเมินคุณลักษณะ!AH22),IF(ประเมินคุณลักษณะ!AH52="","",ประเมินคุณลักษณะ!AH52))</f>
        <v/>
      </c>
      <c r="AF22" s="187" t="str">
        <f>IF($B$2=1,IF(ประเมินคุณลักษณะ!AI22="","",ประเมินคุณลักษณะ!AI22),IF(ประเมินคุณลักษณะ!AI52="","",ประเมินคุณลักษณะ!AI52))</f>
        <v/>
      </c>
      <c r="AG22" s="187" t="str">
        <f>IF($B$2=1,IF(ประเมินคุณลักษณะ!AJ22="","",ประเมินคุณลักษณะ!AJ22),IF(ประเมินคุณลักษณะ!AJ52="","",ประเมินคุณลักษณะ!AJ52))</f>
        <v/>
      </c>
      <c r="AH22" s="187" t="str">
        <f>IF($B$2=1,IF(ประเมินคุณลักษณะ!AK22="","",ประเมินคุณลักษณะ!AK22),IF(ประเมินคุณลักษณะ!AK52="","",ประเมินคุณลักษณะ!AK52))</f>
        <v/>
      </c>
      <c r="AI22" s="187" t="str">
        <f>IF($B$2=1,IF(ประเมินคุณลักษณะ!AL22="","",ประเมินคุณลักษณะ!AL22),IF(ประเมินคุณลักษณะ!AL52="","",ประเมินคุณลักษณะ!AL52))</f>
        <v/>
      </c>
      <c r="AJ22" s="187" t="str">
        <f>IF($B$2=1,IF(ประเมินคุณลักษณะ!AM22="","",ประเมินคุณลักษณะ!AM22),IF(ประเมินคุณลักษณะ!AM52="","",ประเมินคุณลักษณะ!AM52))</f>
        <v/>
      </c>
      <c r="AK22" s="187" t="str">
        <f>IF($B$2=1,IF(ประเมินคุณลักษณะ!AN22="","",ประเมินคุณลักษณะ!AN22),IF(ประเมินคุณลักษณะ!AN52="","",ประเมินคุณลักษณะ!AN52))</f>
        <v/>
      </c>
      <c r="AL22" s="187" t="str">
        <f>IF($B$2=1,IF(ประเมินคุณลักษณะ!AO22="","",ประเมินคุณลักษณะ!AO22),IF(ประเมินคุณลักษณะ!AO52="","",ประเมินคุณลักษณะ!AO52))</f>
        <v/>
      </c>
      <c r="AM22" s="187" t="str">
        <f>IF($B$2=1,IF(ประเมินคุณลักษณะ!AP22="","",ประเมินคุณลักษณะ!AP22),IF(ประเมินคุณลักษณะ!AP52="","",ประเมินคุณลักษณะ!AP52))</f>
        <v/>
      </c>
      <c r="AN22" s="187" t="str">
        <f>IF($B$2=1,IF(ประเมินคุณลักษณะ!AQ22="","",ประเมินคุณลักษณะ!AQ22),IF(ประเมินคุณลักษณะ!AQ52="","",ประเมินคุณลักษณะ!AQ52))</f>
        <v/>
      </c>
      <c r="AO22" s="187" t="str">
        <f>IF($B$2=1,IF(ประเมินคุณลักษณะ!AR22="","",ประเมินคุณลักษณะ!AR22),IF(ประเมินคุณลักษณะ!AR52="","",ประเมินคุณลักษณะ!AR52))</f>
        <v/>
      </c>
      <c r="AP22" s="187" t="str">
        <f>IF($B$2=1,IF(ประเมินคุณลักษณะ!AS22="","",ประเมินคุณลักษณะ!AS22),IF(ประเมินคุณลักษณะ!AS52="","",ประเมินคุณลักษณะ!AS52))</f>
        <v/>
      </c>
      <c r="AQ22" s="187" t="str">
        <f>IF($B$2=1,IF(ประเมินคุณลักษณะ!AT22="","",ประเมินคุณลักษณะ!AT22),IF(ประเมินคุณลักษณะ!AT52="","",ประเมินคุณลักษณะ!AT52))</f>
        <v/>
      </c>
      <c r="AR22" s="187" t="str">
        <f>IF($B$2=1,IF(ประเมินคุณลักษณะ!AU22="","",ประเมินคุณลักษณะ!AU22),IF(ประเมินคุณลักษณะ!AU52="","",ประเมินคุณลักษณะ!AU52))</f>
        <v/>
      </c>
      <c r="AS22" s="187" t="str">
        <f>IF($B$2=1,IF(ประเมินคุณลักษณะ!AV22="","",ประเมินคุณลักษณะ!AV22),IF(ประเมินคุณลักษณะ!AV52="","",ประเมินคุณลักษณะ!AV52))</f>
        <v/>
      </c>
      <c r="AT22" s="187" t="str">
        <f>IF($B$2=1,IF(ประเมินคุณลักษณะ!AW22="","",ประเมินคุณลักษณะ!AW22),IF(ประเมินคุณลักษณะ!AW52="","",ประเมินคุณลักษณะ!AW52))</f>
        <v/>
      </c>
      <c r="AU22" s="187" t="str">
        <f>IF($B$2=1,IF(ประเมินคุณลักษณะ!AX22="","",ประเมินคุณลักษณะ!AX22),IF(ประเมินคุณลักษณะ!AX52="","",ประเมินคุณลักษณะ!AX52))</f>
        <v/>
      </c>
      <c r="AV22" s="187" t="str">
        <f>IF($B$2=1,IF(ประเมินคุณลักษณะ!AY22="","",ประเมินคุณลักษณะ!AY22),IF(ประเมินคุณลักษณะ!AY52="","",ประเมินคุณลักษณะ!AY52))</f>
        <v/>
      </c>
      <c r="AW22" s="187" t="str">
        <f>IF($B$2=1,IF(ประเมินคุณลักษณะ!AZ22="","",ประเมินคุณลักษณะ!AZ22),IF(ประเมินคุณลักษณะ!AZ52="","",ประเมินคุณลักษณะ!AZ52))</f>
        <v/>
      </c>
      <c r="AX22" s="187" t="str">
        <f>IF($B$2=1,IF(ประเมินคุณลักษณะ!BA22="","",ประเมินคุณลักษณะ!BA22),IF(ประเมินคุณลักษณะ!BA52="","",ประเมินคุณลักษณะ!BA52))</f>
        <v/>
      </c>
      <c r="AY22" s="187" t="str">
        <f>IF($B$2=1,IF(ประเมินคุณลักษณะ!BB22="","",ประเมินคุณลักษณะ!BB22),IF(ประเมินคุณลักษณะ!BB52="","",ประเมินคุณลักษณะ!BB52))</f>
        <v/>
      </c>
      <c r="AZ22" s="186" t="str">
        <f>IF($B$2=1,IF(ประเมินคุณลักษณะ!BC22="","",ประเมินคุณลักษณะ!BC22),IF(ประเมินคุณลักษณะ!BC52="","",ประเมินคุณลักษณะ!BC52))</f>
        <v/>
      </c>
    </row>
    <row r="23" spans="4:52" ht="20.100000000000001" customHeight="1" x14ac:dyDescent="0.3">
      <c r="D23" s="190">
        <f t="shared" si="2"/>
        <v>18</v>
      </c>
      <c r="E23" s="187" t="str">
        <f>IF($B$2=1,IF(ประเมินคุณลักษณะ!G23="","",ประเมินคุณลักษณะ!G23),IF(ประเมินคุณลักษณะ!G53="","",ประเมินคุณลักษณะ!G53))</f>
        <v/>
      </c>
      <c r="F23" s="187" t="str">
        <f>IF($B$2=1,IF(ประเมินคุณลักษณะ!H23="","",ประเมินคุณลักษณะ!H23),IF(ประเมินคุณลักษณะ!H53="","",ประเมินคุณลักษณะ!H53))</f>
        <v/>
      </c>
      <c r="G23" s="187" t="str">
        <f>IF($B$2=1,IF(ประเมินคุณลักษณะ!I23="","",ประเมินคุณลักษณะ!I23),IF(ประเมินคุณลักษณะ!I53="","",ประเมินคุณลักษณะ!I53))</f>
        <v/>
      </c>
      <c r="H23" s="187" t="str">
        <f>IF($B$2=1,IF(ประเมินคุณลักษณะ!J23="","",ประเมินคุณลักษณะ!J23),IF(ประเมินคุณลักษณะ!J53="","",ประเมินคุณลักษณะ!J53))</f>
        <v/>
      </c>
      <c r="I23" s="187" t="str">
        <f>IF($B$2=1,IF(ประเมินคุณลักษณะ!K23="","",ประเมินคุณลักษณะ!K23),IF(ประเมินคุณลักษณะ!K53="","",ประเมินคุณลักษณะ!K53))</f>
        <v/>
      </c>
      <c r="J23" s="187" t="str">
        <f>IF($B$2=1,IF(ประเมินคุณลักษณะ!L23="","",ประเมินคุณลักษณะ!L23),IF(ประเมินคุณลักษณะ!L53="","",ประเมินคุณลักษณะ!L53))</f>
        <v/>
      </c>
      <c r="K23" s="187" t="str">
        <f>IF($B$2=1,IF(ประเมินคุณลักษณะ!M23="","",ประเมินคุณลักษณะ!M23),IF(ประเมินคุณลักษณะ!M53="","",ประเมินคุณลักษณะ!M53))</f>
        <v/>
      </c>
      <c r="L23" s="187" t="str">
        <f>IF($B$2=1,IF(ประเมินคุณลักษณะ!N23="","",ประเมินคุณลักษณะ!N23),IF(ประเมินคุณลักษณะ!N53="","",ประเมินคุณลักษณะ!N53))</f>
        <v/>
      </c>
      <c r="M23" s="187" t="str">
        <f>IF($B$2=1,IF(ประเมินคุณลักษณะ!O23="","",ประเมินคุณลักษณะ!O23),IF(ประเมินคุณลักษณะ!O53="","",ประเมินคุณลักษณะ!O53))</f>
        <v/>
      </c>
      <c r="N23" s="187" t="str">
        <f>IF($B$2=1,IF(ประเมินคุณลักษณะ!P23="","",ประเมินคุณลักษณะ!P23),IF(ประเมินคุณลักษณะ!P53="","",ประเมินคุณลักษณะ!P53))</f>
        <v/>
      </c>
      <c r="O23" s="187" t="str">
        <f>IF($B$2=1,IF(ประเมินคุณลักษณะ!Q23="","",ประเมินคุณลักษณะ!Q23),IF(ประเมินคุณลักษณะ!Q53="","",ประเมินคุณลักษณะ!Q53))</f>
        <v/>
      </c>
      <c r="P23" s="187" t="str">
        <f>IF($B$2=1,IF(ประเมินคุณลักษณะ!R23="","",ประเมินคุณลักษณะ!R23),IF(ประเมินคุณลักษณะ!R53="","",ประเมินคุณลักษณะ!R53))</f>
        <v/>
      </c>
      <c r="Q23" s="187" t="str">
        <f>IF($B$2=1,IF(ประเมินคุณลักษณะ!S23="","",ประเมินคุณลักษณะ!S23),IF(ประเมินคุณลักษณะ!S53="","",ประเมินคุณลักษณะ!S53))</f>
        <v/>
      </c>
      <c r="R23" s="187" t="str">
        <f>IF($B$2=1,IF(ประเมินคุณลักษณะ!T23="","",ประเมินคุณลักษณะ!T23),IF(ประเมินคุณลักษณะ!T53="","",ประเมินคุณลักษณะ!T53))</f>
        <v/>
      </c>
      <c r="S23" s="187" t="str">
        <f>IF($B$2=1,IF(ประเมินคุณลักษณะ!U23="","",ประเมินคุณลักษณะ!U23),IF(ประเมินคุณลักษณะ!U53="","",ประเมินคุณลักษณะ!U53))</f>
        <v/>
      </c>
      <c r="T23" s="187" t="str">
        <f>IF($B$2=1,IF(ประเมินคุณลักษณะ!V23="","",ประเมินคุณลักษณะ!V23),IF(ประเมินคุณลักษณะ!V53="","",ประเมินคุณลักษณะ!V53))</f>
        <v/>
      </c>
      <c r="U23" s="187" t="str">
        <f>IF($B$2=1,IF(ประเมินคุณลักษณะ!W23="","",ประเมินคุณลักษณะ!W23),IF(ประเมินคุณลักษณะ!W53="","",ประเมินคุณลักษณะ!W53))</f>
        <v/>
      </c>
      <c r="V23" s="187" t="str">
        <f>IF($B$2=1,IF(ประเมินคุณลักษณะ!X23="","",ประเมินคุณลักษณะ!X23),IF(ประเมินคุณลักษณะ!X53="","",ประเมินคุณลักษณะ!X53))</f>
        <v/>
      </c>
      <c r="W23" s="187" t="str">
        <f>IF($B$2=1,IF(ประเมินคุณลักษณะ!Y23="","",ประเมินคุณลักษณะ!Y23),IF(ประเมินคุณลักษณะ!Y53="","",ประเมินคุณลักษณะ!Y53))</f>
        <v/>
      </c>
      <c r="X23" s="187" t="str">
        <f>IF($B$2=1,IF(ประเมินคุณลักษณะ!Z23="","",ประเมินคุณลักษณะ!Z23),IF(ประเมินคุณลักษณะ!Z53="","",ประเมินคุณลักษณะ!Z53))</f>
        <v/>
      </c>
      <c r="Y23" s="187" t="str">
        <f>IF($B$2=1,IF(ประเมินคุณลักษณะ!AA23="","",ประเมินคุณลักษณะ!AA23),IF(ประเมินคุณลักษณะ!AA53="","",ประเมินคุณลักษณะ!AA53))</f>
        <v/>
      </c>
      <c r="Z23" s="187" t="str">
        <f>IF($B$2=1,IF(ประเมินคุณลักษณะ!AB23="","",ประเมินคุณลักษณะ!AB23),IF(ประเมินคุณลักษณะ!AB53="","",ประเมินคุณลักษณะ!AB53))</f>
        <v/>
      </c>
      <c r="AA23" s="187" t="str">
        <f>IF($B$2=1,IF(ประเมินคุณลักษณะ!AC23="","",ประเมินคุณลักษณะ!AC23),IF(ประเมินคุณลักษณะ!AC53="","",ประเมินคุณลักษณะ!AC53))</f>
        <v/>
      </c>
      <c r="AB23" s="187" t="str">
        <f>IF($B$2=1,IF(ประเมินคุณลักษณะ!AE23="","",ประเมินคุณลักษณะ!AE23),IF(ประเมินคุณลักษณะ!AE53="","",ประเมินคุณลักษณะ!AE53))</f>
        <v/>
      </c>
      <c r="AC23" s="187" t="str">
        <f>IF($B$2=1,IF(ประเมินคุณลักษณะ!AF23="","",ประเมินคุณลักษณะ!AF23),IF(ประเมินคุณลักษณะ!AF53="","",ประเมินคุณลักษณะ!AF53))</f>
        <v/>
      </c>
      <c r="AD23" s="187" t="str">
        <f>IF($B$2=1,IF(ประเมินคุณลักษณะ!AG23="","",ประเมินคุณลักษณะ!AG23),IF(ประเมินคุณลักษณะ!AG53="","",ประเมินคุณลักษณะ!AG53))</f>
        <v/>
      </c>
      <c r="AE23" s="187" t="str">
        <f>IF($B$2=1,IF(ประเมินคุณลักษณะ!AH23="","",ประเมินคุณลักษณะ!AH23),IF(ประเมินคุณลักษณะ!AH53="","",ประเมินคุณลักษณะ!AH53))</f>
        <v/>
      </c>
      <c r="AF23" s="187" t="str">
        <f>IF($B$2=1,IF(ประเมินคุณลักษณะ!AI23="","",ประเมินคุณลักษณะ!AI23),IF(ประเมินคุณลักษณะ!AI53="","",ประเมินคุณลักษณะ!AI53))</f>
        <v/>
      </c>
      <c r="AG23" s="187" t="str">
        <f>IF($B$2=1,IF(ประเมินคุณลักษณะ!AJ23="","",ประเมินคุณลักษณะ!AJ23),IF(ประเมินคุณลักษณะ!AJ53="","",ประเมินคุณลักษณะ!AJ53))</f>
        <v/>
      </c>
      <c r="AH23" s="187" t="str">
        <f>IF($B$2=1,IF(ประเมินคุณลักษณะ!AK23="","",ประเมินคุณลักษณะ!AK23),IF(ประเมินคุณลักษณะ!AK53="","",ประเมินคุณลักษณะ!AK53))</f>
        <v/>
      </c>
      <c r="AI23" s="187" t="str">
        <f>IF($B$2=1,IF(ประเมินคุณลักษณะ!AL23="","",ประเมินคุณลักษณะ!AL23),IF(ประเมินคุณลักษณะ!AL53="","",ประเมินคุณลักษณะ!AL53))</f>
        <v/>
      </c>
      <c r="AJ23" s="187" t="str">
        <f>IF($B$2=1,IF(ประเมินคุณลักษณะ!AM23="","",ประเมินคุณลักษณะ!AM23),IF(ประเมินคุณลักษณะ!AM53="","",ประเมินคุณลักษณะ!AM53))</f>
        <v/>
      </c>
      <c r="AK23" s="187" t="str">
        <f>IF($B$2=1,IF(ประเมินคุณลักษณะ!AN23="","",ประเมินคุณลักษณะ!AN23),IF(ประเมินคุณลักษณะ!AN53="","",ประเมินคุณลักษณะ!AN53))</f>
        <v/>
      </c>
      <c r="AL23" s="187" t="str">
        <f>IF($B$2=1,IF(ประเมินคุณลักษณะ!AO23="","",ประเมินคุณลักษณะ!AO23),IF(ประเมินคุณลักษณะ!AO53="","",ประเมินคุณลักษณะ!AO53))</f>
        <v/>
      </c>
      <c r="AM23" s="187" t="str">
        <f>IF($B$2=1,IF(ประเมินคุณลักษณะ!AP23="","",ประเมินคุณลักษณะ!AP23),IF(ประเมินคุณลักษณะ!AP53="","",ประเมินคุณลักษณะ!AP53))</f>
        <v/>
      </c>
      <c r="AN23" s="187" t="str">
        <f>IF($B$2=1,IF(ประเมินคุณลักษณะ!AQ23="","",ประเมินคุณลักษณะ!AQ23),IF(ประเมินคุณลักษณะ!AQ53="","",ประเมินคุณลักษณะ!AQ53))</f>
        <v/>
      </c>
      <c r="AO23" s="187" t="str">
        <f>IF($B$2=1,IF(ประเมินคุณลักษณะ!AR23="","",ประเมินคุณลักษณะ!AR23),IF(ประเมินคุณลักษณะ!AR53="","",ประเมินคุณลักษณะ!AR53))</f>
        <v/>
      </c>
      <c r="AP23" s="187" t="str">
        <f>IF($B$2=1,IF(ประเมินคุณลักษณะ!AS23="","",ประเมินคุณลักษณะ!AS23),IF(ประเมินคุณลักษณะ!AS53="","",ประเมินคุณลักษณะ!AS53))</f>
        <v/>
      </c>
      <c r="AQ23" s="187" t="str">
        <f>IF($B$2=1,IF(ประเมินคุณลักษณะ!AT23="","",ประเมินคุณลักษณะ!AT23),IF(ประเมินคุณลักษณะ!AT53="","",ประเมินคุณลักษณะ!AT53))</f>
        <v/>
      </c>
      <c r="AR23" s="187" t="str">
        <f>IF($B$2=1,IF(ประเมินคุณลักษณะ!AU23="","",ประเมินคุณลักษณะ!AU23),IF(ประเมินคุณลักษณะ!AU53="","",ประเมินคุณลักษณะ!AU53))</f>
        <v/>
      </c>
      <c r="AS23" s="187" t="str">
        <f>IF($B$2=1,IF(ประเมินคุณลักษณะ!AV23="","",ประเมินคุณลักษณะ!AV23),IF(ประเมินคุณลักษณะ!AV53="","",ประเมินคุณลักษณะ!AV53))</f>
        <v/>
      </c>
      <c r="AT23" s="187" t="str">
        <f>IF($B$2=1,IF(ประเมินคุณลักษณะ!AW23="","",ประเมินคุณลักษณะ!AW23),IF(ประเมินคุณลักษณะ!AW53="","",ประเมินคุณลักษณะ!AW53))</f>
        <v/>
      </c>
      <c r="AU23" s="187" t="str">
        <f>IF($B$2=1,IF(ประเมินคุณลักษณะ!AX23="","",ประเมินคุณลักษณะ!AX23),IF(ประเมินคุณลักษณะ!AX53="","",ประเมินคุณลักษณะ!AX53))</f>
        <v/>
      </c>
      <c r="AV23" s="187" t="str">
        <f>IF($B$2=1,IF(ประเมินคุณลักษณะ!AY23="","",ประเมินคุณลักษณะ!AY23),IF(ประเมินคุณลักษณะ!AY53="","",ประเมินคุณลักษณะ!AY53))</f>
        <v/>
      </c>
      <c r="AW23" s="187" t="str">
        <f>IF($B$2=1,IF(ประเมินคุณลักษณะ!AZ23="","",ประเมินคุณลักษณะ!AZ23),IF(ประเมินคุณลักษณะ!AZ53="","",ประเมินคุณลักษณะ!AZ53))</f>
        <v/>
      </c>
      <c r="AX23" s="187" t="str">
        <f>IF($B$2=1,IF(ประเมินคุณลักษณะ!BA23="","",ประเมินคุณลักษณะ!BA23),IF(ประเมินคุณลักษณะ!BA53="","",ประเมินคุณลักษณะ!BA53))</f>
        <v/>
      </c>
      <c r="AY23" s="187" t="str">
        <f>IF($B$2=1,IF(ประเมินคุณลักษณะ!BB23="","",ประเมินคุณลักษณะ!BB23),IF(ประเมินคุณลักษณะ!BB53="","",ประเมินคุณลักษณะ!BB53))</f>
        <v/>
      </c>
      <c r="AZ23" s="186" t="str">
        <f>IF($B$2=1,IF(ประเมินคุณลักษณะ!BC23="","",ประเมินคุณลักษณะ!BC23),IF(ประเมินคุณลักษณะ!BC53="","",ประเมินคุณลักษณะ!BC53))</f>
        <v/>
      </c>
    </row>
    <row r="24" spans="4:52" ht="20.100000000000001" customHeight="1" x14ac:dyDescent="0.3">
      <c r="D24" s="190">
        <f t="shared" si="2"/>
        <v>19</v>
      </c>
      <c r="E24" s="187" t="str">
        <f>IF($B$2=1,IF(ประเมินคุณลักษณะ!G24="","",ประเมินคุณลักษณะ!G24),IF(ประเมินคุณลักษณะ!G54="","",ประเมินคุณลักษณะ!G54))</f>
        <v/>
      </c>
      <c r="F24" s="187" t="str">
        <f>IF($B$2=1,IF(ประเมินคุณลักษณะ!H24="","",ประเมินคุณลักษณะ!H24),IF(ประเมินคุณลักษณะ!H54="","",ประเมินคุณลักษณะ!H54))</f>
        <v/>
      </c>
      <c r="G24" s="187" t="str">
        <f>IF($B$2=1,IF(ประเมินคุณลักษณะ!I24="","",ประเมินคุณลักษณะ!I24),IF(ประเมินคุณลักษณะ!I54="","",ประเมินคุณลักษณะ!I54))</f>
        <v/>
      </c>
      <c r="H24" s="187" t="str">
        <f>IF($B$2=1,IF(ประเมินคุณลักษณะ!J24="","",ประเมินคุณลักษณะ!J24),IF(ประเมินคุณลักษณะ!J54="","",ประเมินคุณลักษณะ!J54))</f>
        <v/>
      </c>
      <c r="I24" s="187" t="str">
        <f>IF($B$2=1,IF(ประเมินคุณลักษณะ!K24="","",ประเมินคุณลักษณะ!K24),IF(ประเมินคุณลักษณะ!K54="","",ประเมินคุณลักษณะ!K54))</f>
        <v/>
      </c>
      <c r="J24" s="187" t="str">
        <f>IF($B$2=1,IF(ประเมินคุณลักษณะ!L24="","",ประเมินคุณลักษณะ!L24),IF(ประเมินคุณลักษณะ!L54="","",ประเมินคุณลักษณะ!L54))</f>
        <v/>
      </c>
      <c r="K24" s="187" t="str">
        <f>IF($B$2=1,IF(ประเมินคุณลักษณะ!M24="","",ประเมินคุณลักษณะ!M24),IF(ประเมินคุณลักษณะ!M54="","",ประเมินคุณลักษณะ!M54))</f>
        <v/>
      </c>
      <c r="L24" s="187" t="str">
        <f>IF($B$2=1,IF(ประเมินคุณลักษณะ!N24="","",ประเมินคุณลักษณะ!N24),IF(ประเมินคุณลักษณะ!N54="","",ประเมินคุณลักษณะ!N54))</f>
        <v/>
      </c>
      <c r="M24" s="187" t="str">
        <f>IF($B$2=1,IF(ประเมินคุณลักษณะ!O24="","",ประเมินคุณลักษณะ!O24),IF(ประเมินคุณลักษณะ!O54="","",ประเมินคุณลักษณะ!O54))</f>
        <v/>
      </c>
      <c r="N24" s="187" t="str">
        <f>IF($B$2=1,IF(ประเมินคุณลักษณะ!P24="","",ประเมินคุณลักษณะ!P24),IF(ประเมินคุณลักษณะ!P54="","",ประเมินคุณลักษณะ!P54))</f>
        <v/>
      </c>
      <c r="O24" s="187" t="str">
        <f>IF($B$2=1,IF(ประเมินคุณลักษณะ!Q24="","",ประเมินคุณลักษณะ!Q24),IF(ประเมินคุณลักษณะ!Q54="","",ประเมินคุณลักษณะ!Q54))</f>
        <v/>
      </c>
      <c r="P24" s="187" t="str">
        <f>IF($B$2=1,IF(ประเมินคุณลักษณะ!R24="","",ประเมินคุณลักษณะ!R24),IF(ประเมินคุณลักษณะ!R54="","",ประเมินคุณลักษณะ!R54))</f>
        <v/>
      </c>
      <c r="Q24" s="187" t="str">
        <f>IF($B$2=1,IF(ประเมินคุณลักษณะ!S24="","",ประเมินคุณลักษณะ!S24),IF(ประเมินคุณลักษณะ!S54="","",ประเมินคุณลักษณะ!S54))</f>
        <v/>
      </c>
      <c r="R24" s="187" t="str">
        <f>IF($B$2=1,IF(ประเมินคุณลักษณะ!T24="","",ประเมินคุณลักษณะ!T24),IF(ประเมินคุณลักษณะ!T54="","",ประเมินคุณลักษณะ!T54))</f>
        <v/>
      </c>
      <c r="S24" s="187" t="str">
        <f>IF($B$2=1,IF(ประเมินคุณลักษณะ!U24="","",ประเมินคุณลักษณะ!U24),IF(ประเมินคุณลักษณะ!U54="","",ประเมินคุณลักษณะ!U54))</f>
        <v/>
      </c>
      <c r="T24" s="187" t="str">
        <f>IF($B$2=1,IF(ประเมินคุณลักษณะ!V24="","",ประเมินคุณลักษณะ!V24),IF(ประเมินคุณลักษณะ!V54="","",ประเมินคุณลักษณะ!V54))</f>
        <v/>
      </c>
      <c r="U24" s="187" t="str">
        <f>IF($B$2=1,IF(ประเมินคุณลักษณะ!W24="","",ประเมินคุณลักษณะ!W24),IF(ประเมินคุณลักษณะ!W54="","",ประเมินคุณลักษณะ!W54))</f>
        <v/>
      </c>
      <c r="V24" s="187" t="str">
        <f>IF($B$2=1,IF(ประเมินคุณลักษณะ!X24="","",ประเมินคุณลักษณะ!X24),IF(ประเมินคุณลักษณะ!X54="","",ประเมินคุณลักษณะ!X54))</f>
        <v/>
      </c>
      <c r="W24" s="187" t="str">
        <f>IF($B$2=1,IF(ประเมินคุณลักษณะ!Y24="","",ประเมินคุณลักษณะ!Y24),IF(ประเมินคุณลักษณะ!Y54="","",ประเมินคุณลักษณะ!Y54))</f>
        <v/>
      </c>
      <c r="X24" s="187" t="str">
        <f>IF($B$2=1,IF(ประเมินคุณลักษณะ!Z24="","",ประเมินคุณลักษณะ!Z24),IF(ประเมินคุณลักษณะ!Z54="","",ประเมินคุณลักษณะ!Z54))</f>
        <v/>
      </c>
      <c r="Y24" s="187" t="str">
        <f>IF($B$2=1,IF(ประเมินคุณลักษณะ!AA24="","",ประเมินคุณลักษณะ!AA24),IF(ประเมินคุณลักษณะ!AA54="","",ประเมินคุณลักษณะ!AA54))</f>
        <v/>
      </c>
      <c r="Z24" s="187" t="str">
        <f>IF($B$2=1,IF(ประเมินคุณลักษณะ!AB24="","",ประเมินคุณลักษณะ!AB24),IF(ประเมินคุณลักษณะ!AB54="","",ประเมินคุณลักษณะ!AB54))</f>
        <v/>
      </c>
      <c r="AA24" s="187" t="str">
        <f>IF($B$2=1,IF(ประเมินคุณลักษณะ!AC24="","",ประเมินคุณลักษณะ!AC24),IF(ประเมินคุณลักษณะ!AC54="","",ประเมินคุณลักษณะ!AC54))</f>
        <v/>
      </c>
      <c r="AB24" s="187" t="str">
        <f>IF($B$2=1,IF(ประเมินคุณลักษณะ!AE24="","",ประเมินคุณลักษณะ!AE24),IF(ประเมินคุณลักษณะ!AE54="","",ประเมินคุณลักษณะ!AE54))</f>
        <v/>
      </c>
      <c r="AC24" s="187" t="str">
        <f>IF($B$2=1,IF(ประเมินคุณลักษณะ!AF24="","",ประเมินคุณลักษณะ!AF24),IF(ประเมินคุณลักษณะ!AF54="","",ประเมินคุณลักษณะ!AF54))</f>
        <v/>
      </c>
      <c r="AD24" s="187" t="str">
        <f>IF($B$2=1,IF(ประเมินคุณลักษณะ!AG24="","",ประเมินคุณลักษณะ!AG24),IF(ประเมินคุณลักษณะ!AG54="","",ประเมินคุณลักษณะ!AG54))</f>
        <v/>
      </c>
      <c r="AE24" s="187" t="str">
        <f>IF($B$2=1,IF(ประเมินคุณลักษณะ!AH24="","",ประเมินคุณลักษณะ!AH24),IF(ประเมินคุณลักษณะ!AH54="","",ประเมินคุณลักษณะ!AH54))</f>
        <v/>
      </c>
      <c r="AF24" s="187" t="str">
        <f>IF($B$2=1,IF(ประเมินคุณลักษณะ!AI24="","",ประเมินคุณลักษณะ!AI24),IF(ประเมินคุณลักษณะ!AI54="","",ประเมินคุณลักษณะ!AI54))</f>
        <v/>
      </c>
      <c r="AG24" s="187" t="str">
        <f>IF($B$2=1,IF(ประเมินคุณลักษณะ!AJ24="","",ประเมินคุณลักษณะ!AJ24),IF(ประเมินคุณลักษณะ!AJ54="","",ประเมินคุณลักษณะ!AJ54))</f>
        <v/>
      </c>
      <c r="AH24" s="187" t="str">
        <f>IF($B$2=1,IF(ประเมินคุณลักษณะ!AK24="","",ประเมินคุณลักษณะ!AK24),IF(ประเมินคุณลักษณะ!AK54="","",ประเมินคุณลักษณะ!AK54))</f>
        <v/>
      </c>
      <c r="AI24" s="187" t="str">
        <f>IF($B$2=1,IF(ประเมินคุณลักษณะ!AL24="","",ประเมินคุณลักษณะ!AL24),IF(ประเมินคุณลักษณะ!AL54="","",ประเมินคุณลักษณะ!AL54))</f>
        <v/>
      </c>
      <c r="AJ24" s="187" t="str">
        <f>IF($B$2=1,IF(ประเมินคุณลักษณะ!AM24="","",ประเมินคุณลักษณะ!AM24),IF(ประเมินคุณลักษณะ!AM54="","",ประเมินคุณลักษณะ!AM54))</f>
        <v/>
      </c>
      <c r="AK24" s="187" t="str">
        <f>IF($B$2=1,IF(ประเมินคุณลักษณะ!AN24="","",ประเมินคุณลักษณะ!AN24),IF(ประเมินคุณลักษณะ!AN54="","",ประเมินคุณลักษณะ!AN54))</f>
        <v/>
      </c>
      <c r="AL24" s="187" t="str">
        <f>IF($B$2=1,IF(ประเมินคุณลักษณะ!AO24="","",ประเมินคุณลักษณะ!AO24),IF(ประเมินคุณลักษณะ!AO54="","",ประเมินคุณลักษณะ!AO54))</f>
        <v/>
      </c>
      <c r="AM24" s="187" t="str">
        <f>IF($B$2=1,IF(ประเมินคุณลักษณะ!AP24="","",ประเมินคุณลักษณะ!AP24),IF(ประเมินคุณลักษณะ!AP54="","",ประเมินคุณลักษณะ!AP54))</f>
        <v/>
      </c>
      <c r="AN24" s="187" t="str">
        <f>IF($B$2=1,IF(ประเมินคุณลักษณะ!AQ24="","",ประเมินคุณลักษณะ!AQ24),IF(ประเมินคุณลักษณะ!AQ54="","",ประเมินคุณลักษณะ!AQ54))</f>
        <v/>
      </c>
      <c r="AO24" s="187" t="str">
        <f>IF($B$2=1,IF(ประเมินคุณลักษณะ!AR24="","",ประเมินคุณลักษณะ!AR24),IF(ประเมินคุณลักษณะ!AR54="","",ประเมินคุณลักษณะ!AR54))</f>
        <v/>
      </c>
      <c r="AP24" s="187" t="str">
        <f>IF($B$2=1,IF(ประเมินคุณลักษณะ!AS24="","",ประเมินคุณลักษณะ!AS24),IF(ประเมินคุณลักษณะ!AS54="","",ประเมินคุณลักษณะ!AS54))</f>
        <v/>
      </c>
      <c r="AQ24" s="187" t="str">
        <f>IF($B$2=1,IF(ประเมินคุณลักษณะ!AT24="","",ประเมินคุณลักษณะ!AT24),IF(ประเมินคุณลักษณะ!AT54="","",ประเมินคุณลักษณะ!AT54))</f>
        <v/>
      </c>
      <c r="AR24" s="187" t="str">
        <f>IF($B$2=1,IF(ประเมินคุณลักษณะ!AU24="","",ประเมินคุณลักษณะ!AU24),IF(ประเมินคุณลักษณะ!AU54="","",ประเมินคุณลักษณะ!AU54))</f>
        <v/>
      </c>
      <c r="AS24" s="187" t="str">
        <f>IF($B$2=1,IF(ประเมินคุณลักษณะ!AV24="","",ประเมินคุณลักษณะ!AV24),IF(ประเมินคุณลักษณะ!AV54="","",ประเมินคุณลักษณะ!AV54))</f>
        <v/>
      </c>
      <c r="AT24" s="187" t="str">
        <f>IF($B$2=1,IF(ประเมินคุณลักษณะ!AW24="","",ประเมินคุณลักษณะ!AW24),IF(ประเมินคุณลักษณะ!AW54="","",ประเมินคุณลักษณะ!AW54))</f>
        <v/>
      </c>
      <c r="AU24" s="187" t="str">
        <f>IF($B$2=1,IF(ประเมินคุณลักษณะ!AX24="","",ประเมินคุณลักษณะ!AX24),IF(ประเมินคุณลักษณะ!AX54="","",ประเมินคุณลักษณะ!AX54))</f>
        <v/>
      </c>
      <c r="AV24" s="187" t="str">
        <f>IF($B$2=1,IF(ประเมินคุณลักษณะ!AY24="","",ประเมินคุณลักษณะ!AY24),IF(ประเมินคุณลักษณะ!AY54="","",ประเมินคุณลักษณะ!AY54))</f>
        <v/>
      </c>
      <c r="AW24" s="187" t="str">
        <f>IF($B$2=1,IF(ประเมินคุณลักษณะ!AZ24="","",ประเมินคุณลักษณะ!AZ24),IF(ประเมินคุณลักษณะ!AZ54="","",ประเมินคุณลักษณะ!AZ54))</f>
        <v/>
      </c>
      <c r="AX24" s="187" t="str">
        <f>IF($B$2=1,IF(ประเมินคุณลักษณะ!BA24="","",ประเมินคุณลักษณะ!BA24),IF(ประเมินคุณลักษณะ!BA54="","",ประเมินคุณลักษณะ!BA54))</f>
        <v/>
      </c>
      <c r="AY24" s="187" t="str">
        <f>IF($B$2=1,IF(ประเมินคุณลักษณะ!BB24="","",ประเมินคุณลักษณะ!BB24),IF(ประเมินคุณลักษณะ!BB54="","",ประเมินคุณลักษณะ!BB54))</f>
        <v/>
      </c>
      <c r="AZ24" s="186" t="str">
        <f>IF($B$2=1,IF(ประเมินคุณลักษณะ!BC24="","",ประเมินคุณลักษณะ!BC24),IF(ประเมินคุณลักษณะ!BC54="","",ประเมินคุณลักษณะ!BC54))</f>
        <v/>
      </c>
    </row>
    <row r="25" spans="4:52" ht="20.100000000000001" customHeight="1" x14ac:dyDescent="0.3">
      <c r="D25" s="190">
        <f t="shared" si="2"/>
        <v>20</v>
      </c>
      <c r="E25" s="187" t="str">
        <f>IF($B$2=1,IF(ประเมินคุณลักษณะ!G25="","",ประเมินคุณลักษณะ!G25),IF(ประเมินคุณลักษณะ!G55="","",ประเมินคุณลักษณะ!G55))</f>
        <v/>
      </c>
      <c r="F25" s="187" t="str">
        <f>IF($B$2=1,IF(ประเมินคุณลักษณะ!H25="","",ประเมินคุณลักษณะ!H25),IF(ประเมินคุณลักษณะ!H55="","",ประเมินคุณลักษณะ!H55))</f>
        <v/>
      </c>
      <c r="G25" s="187" t="str">
        <f>IF($B$2=1,IF(ประเมินคุณลักษณะ!I25="","",ประเมินคุณลักษณะ!I25),IF(ประเมินคุณลักษณะ!I55="","",ประเมินคุณลักษณะ!I55))</f>
        <v/>
      </c>
      <c r="H25" s="187" t="str">
        <f>IF($B$2=1,IF(ประเมินคุณลักษณะ!J25="","",ประเมินคุณลักษณะ!J25),IF(ประเมินคุณลักษณะ!J55="","",ประเมินคุณลักษณะ!J55))</f>
        <v/>
      </c>
      <c r="I25" s="187" t="str">
        <f>IF($B$2=1,IF(ประเมินคุณลักษณะ!K25="","",ประเมินคุณลักษณะ!K25),IF(ประเมินคุณลักษณะ!K55="","",ประเมินคุณลักษณะ!K55))</f>
        <v/>
      </c>
      <c r="J25" s="187" t="str">
        <f>IF($B$2=1,IF(ประเมินคุณลักษณะ!L25="","",ประเมินคุณลักษณะ!L25),IF(ประเมินคุณลักษณะ!L55="","",ประเมินคุณลักษณะ!L55))</f>
        <v/>
      </c>
      <c r="K25" s="187" t="str">
        <f>IF($B$2=1,IF(ประเมินคุณลักษณะ!M25="","",ประเมินคุณลักษณะ!M25),IF(ประเมินคุณลักษณะ!M55="","",ประเมินคุณลักษณะ!M55))</f>
        <v/>
      </c>
      <c r="L25" s="187" t="str">
        <f>IF($B$2=1,IF(ประเมินคุณลักษณะ!N25="","",ประเมินคุณลักษณะ!N25),IF(ประเมินคุณลักษณะ!N55="","",ประเมินคุณลักษณะ!N55))</f>
        <v/>
      </c>
      <c r="M25" s="187" t="str">
        <f>IF($B$2=1,IF(ประเมินคุณลักษณะ!O25="","",ประเมินคุณลักษณะ!O25),IF(ประเมินคุณลักษณะ!O55="","",ประเมินคุณลักษณะ!O55))</f>
        <v/>
      </c>
      <c r="N25" s="187" t="str">
        <f>IF($B$2=1,IF(ประเมินคุณลักษณะ!P25="","",ประเมินคุณลักษณะ!P25),IF(ประเมินคุณลักษณะ!P55="","",ประเมินคุณลักษณะ!P55))</f>
        <v/>
      </c>
      <c r="O25" s="187" t="str">
        <f>IF($B$2=1,IF(ประเมินคุณลักษณะ!Q25="","",ประเมินคุณลักษณะ!Q25),IF(ประเมินคุณลักษณะ!Q55="","",ประเมินคุณลักษณะ!Q55))</f>
        <v/>
      </c>
      <c r="P25" s="187" t="str">
        <f>IF($B$2=1,IF(ประเมินคุณลักษณะ!R25="","",ประเมินคุณลักษณะ!R25),IF(ประเมินคุณลักษณะ!R55="","",ประเมินคุณลักษณะ!R55))</f>
        <v/>
      </c>
      <c r="Q25" s="187" t="str">
        <f>IF($B$2=1,IF(ประเมินคุณลักษณะ!S25="","",ประเมินคุณลักษณะ!S25),IF(ประเมินคุณลักษณะ!S55="","",ประเมินคุณลักษณะ!S55))</f>
        <v/>
      </c>
      <c r="R25" s="187" t="str">
        <f>IF($B$2=1,IF(ประเมินคุณลักษณะ!T25="","",ประเมินคุณลักษณะ!T25),IF(ประเมินคุณลักษณะ!T55="","",ประเมินคุณลักษณะ!T55))</f>
        <v/>
      </c>
      <c r="S25" s="187" t="str">
        <f>IF($B$2=1,IF(ประเมินคุณลักษณะ!U25="","",ประเมินคุณลักษณะ!U25),IF(ประเมินคุณลักษณะ!U55="","",ประเมินคุณลักษณะ!U55))</f>
        <v/>
      </c>
      <c r="T25" s="187" t="str">
        <f>IF($B$2=1,IF(ประเมินคุณลักษณะ!V25="","",ประเมินคุณลักษณะ!V25),IF(ประเมินคุณลักษณะ!V55="","",ประเมินคุณลักษณะ!V55))</f>
        <v/>
      </c>
      <c r="U25" s="187" t="str">
        <f>IF($B$2=1,IF(ประเมินคุณลักษณะ!W25="","",ประเมินคุณลักษณะ!W25),IF(ประเมินคุณลักษณะ!W55="","",ประเมินคุณลักษณะ!W55))</f>
        <v/>
      </c>
      <c r="V25" s="187" t="str">
        <f>IF($B$2=1,IF(ประเมินคุณลักษณะ!X25="","",ประเมินคุณลักษณะ!X25),IF(ประเมินคุณลักษณะ!X55="","",ประเมินคุณลักษณะ!X55))</f>
        <v/>
      </c>
      <c r="W25" s="187" t="str">
        <f>IF($B$2=1,IF(ประเมินคุณลักษณะ!Y25="","",ประเมินคุณลักษณะ!Y25),IF(ประเมินคุณลักษณะ!Y55="","",ประเมินคุณลักษณะ!Y55))</f>
        <v/>
      </c>
      <c r="X25" s="187" t="str">
        <f>IF($B$2=1,IF(ประเมินคุณลักษณะ!Z25="","",ประเมินคุณลักษณะ!Z25),IF(ประเมินคุณลักษณะ!Z55="","",ประเมินคุณลักษณะ!Z55))</f>
        <v/>
      </c>
      <c r="Y25" s="187" t="str">
        <f>IF($B$2=1,IF(ประเมินคุณลักษณะ!AA25="","",ประเมินคุณลักษณะ!AA25),IF(ประเมินคุณลักษณะ!AA55="","",ประเมินคุณลักษณะ!AA55))</f>
        <v/>
      </c>
      <c r="Z25" s="187" t="str">
        <f>IF($B$2=1,IF(ประเมินคุณลักษณะ!AB25="","",ประเมินคุณลักษณะ!AB25),IF(ประเมินคุณลักษณะ!AB55="","",ประเมินคุณลักษณะ!AB55))</f>
        <v/>
      </c>
      <c r="AA25" s="187" t="str">
        <f>IF($B$2=1,IF(ประเมินคุณลักษณะ!AC25="","",ประเมินคุณลักษณะ!AC25),IF(ประเมินคุณลักษณะ!AC55="","",ประเมินคุณลักษณะ!AC55))</f>
        <v/>
      </c>
      <c r="AB25" s="187" t="str">
        <f>IF($B$2=1,IF(ประเมินคุณลักษณะ!AE25="","",ประเมินคุณลักษณะ!AE25),IF(ประเมินคุณลักษณะ!AE55="","",ประเมินคุณลักษณะ!AE55))</f>
        <v/>
      </c>
      <c r="AC25" s="187" t="str">
        <f>IF($B$2=1,IF(ประเมินคุณลักษณะ!AF25="","",ประเมินคุณลักษณะ!AF25),IF(ประเมินคุณลักษณะ!AF55="","",ประเมินคุณลักษณะ!AF55))</f>
        <v/>
      </c>
      <c r="AD25" s="187" t="str">
        <f>IF($B$2=1,IF(ประเมินคุณลักษณะ!AG25="","",ประเมินคุณลักษณะ!AG25),IF(ประเมินคุณลักษณะ!AG55="","",ประเมินคุณลักษณะ!AG55))</f>
        <v/>
      </c>
      <c r="AE25" s="187" t="str">
        <f>IF($B$2=1,IF(ประเมินคุณลักษณะ!AH25="","",ประเมินคุณลักษณะ!AH25),IF(ประเมินคุณลักษณะ!AH55="","",ประเมินคุณลักษณะ!AH55))</f>
        <v/>
      </c>
      <c r="AF25" s="187" t="str">
        <f>IF($B$2=1,IF(ประเมินคุณลักษณะ!AI25="","",ประเมินคุณลักษณะ!AI25),IF(ประเมินคุณลักษณะ!AI55="","",ประเมินคุณลักษณะ!AI55))</f>
        <v/>
      </c>
      <c r="AG25" s="187" t="str">
        <f>IF($B$2=1,IF(ประเมินคุณลักษณะ!AJ25="","",ประเมินคุณลักษณะ!AJ25),IF(ประเมินคุณลักษณะ!AJ55="","",ประเมินคุณลักษณะ!AJ55))</f>
        <v/>
      </c>
      <c r="AH25" s="187" t="str">
        <f>IF($B$2=1,IF(ประเมินคุณลักษณะ!AK25="","",ประเมินคุณลักษณะ!AK25),IF(ประเมินคุณลักษณะ!AK55="","",ประเมินคุณลักษณะ!AK55))</f>
        <v/>
      </c>
      <c r="AI25" s="187" t="str">
        <f>IF($B$2=1,IF(ประเมินคุณลักษณะ!AL25="","",ประเมินคุณลักษณะ!AL25),IF(ประเมินคุณลักษณะ!AL55="","",ประเมินคุณลักษณะ!AL55))</f>
        <v/>
      </c>
      <c r="AJ25" s="187" t="str">
        <f>IF($B$2=1,IF(ประเมินคุณลักษณะ!AM25="","",ประเมินคุณลักษณะ!AM25),IF(ประเมินคุณลักษณะ!AM55="","",ประเมินคุณลักษณะ!AM55))</f>
        <v/>
      </c>
      <c r="AK25" s="187" t="str">
        <f>IF($B$2=1,IF(ประเมินคุณลักษณะ!AN25="","",ประเมินคุณลักษณะ!AN25),IF(ประเมินคุณลักษณะ!AN55="","",ประเมินคุณลักษณะ!AN55))</f>
        <v/>
      </c>
      <c r="AL25" s="187" t="str">
        <f>IF($B$2=1,IF(ประเมินคุณลักษณะ!AO25="","",ประเมินคุณลักษณะ!AO25),IF(ประเมินคุณลักษณะ!AO55="","",ประเมินคุณลักษณะ!AO55))</f>
        <v/>
      </c>
      <c r="AM25" s="187" t="str">
        <f>IF($B$2=1,IF(ประเมินคุณลักษณะ!AP25="","",ประเมินคุณลักษณะ!AP25),IF(ประเมินคุณลักษณะ!AP55="","",ประเมินคุณลักษณะ!AP55))</f>
        <v/>
      </c>
      <c r="AN25" s="187" t="str">
        <f>IF($B$2=1,IF(ประเมินคุณลักษณะ!AQ25="","",ประเมินคุณลักษณะ!AQ25),IF(ประเมินคุณลักษณะ!AQ55="","",ประเมินคุณลักษณะ!AQ55))</f>
        <v/>
      </c>
      <c r="AO25" s="187" t="str">
        <f>IF($B$2=1,IF(ประเมินคุณลักษณะ!AR25="","",ประเมินคุณลักษณะ!AR25),IF(ประเมินคุณลักษณะ!AR55="","",ประเมินคุณลักษณะ!AR55))</f>
        <v/>
      </c>
      <c r="AP25" s="187" t="str">
        <f>IF($B$2=1,IF(ประเมินคุณลักษณะ!AS25="","",ประเมินคุณลักษณะ!AS25),IF(ประเมินคุณลักษณะ!AS55="","",ประเมินคุณลักษณะ!AS55))</f>
        <v/>
      </c>
      <c r="AQ25" s="187" t="str">
        <f>IF($B$2=1,IF(ประเมินคุณลักษณะ!AT25="","",ประเมินคุณลักษณะ!AT25),IF(ประเมินคุณลักษณะ!AT55="","",ประเมินคุณลักษณะ!AT55))</f>
        <v/>
      </c>
      <c r="AR25" s="187" t="str">
        <f>IF($B$2=1,IF(ประเมินคุณลักษณะ!AU25="","",ประเมินคุณลักษณะ!AU25),IF(ประเมินคุณลักษณะ!AU55="","",ประเมินคุณลักษณะ!AU55))</f>
        <v/>
      </c>
      <c r="AS25" s="187" t="str">
        <f>IF($B$2=1,IF(ประเมินคุณลักษณะ!AV25="","",ประเมินคุณลักษณะ!AV25),IF(ประเมินคุณลักษณะ!AV55="","",ประเมินคุณลักษณะ!AV55))</f>
        <v/>
      </c>
      <c r="AT25" s="187" t="str">
        <f>IF($B$2=1,IF(ประเมินคุณลักษณะ!AW25="","",ประเมินคุณลักษณะ!AW25),IF(ประเมินคุณลักษณะ!AW55="","",ประเมินคุณลักษณะ!AW55))</f>
        <v/>
      </c>
      <c r="AU25" s="187" t="str">
        <f>IF($B$2=1,IF(ประเมินคุณลักษณะ!AX25="","",ประเมินคุณลักษณะ!AX25),IF(ประเมินคุณลักษณะ!AX55="","",ประเมินคุณลักษณะ!AX55))</f>
        <v/>
      </c>
      <c r="AV25" s="187" t="str">
        <f>IF($B$2=1,IF(ประเมินคุณลักษณะ!AY25="","",ประเมินคุณลักษณะ!AY25),IF(ประเมินคุณลักษณะ!AY55="","",ประเมินคุณลักษณะ!AY55))</f>
        <v/>
      </c>
      <c r="AW25" s="187" t="str">
        <f>IF($B$2=1,IF(ประเมินคุณลักษณะ!AZ25="","",ประเมินคุณลักษณะ!AZ25),IF(ประเมินคุณลักษณะ!AZ55="","",ประเมินคุณลักษณะ!AZ55))</f>
        <v/>
      </c>
      <c r="AX25" s="187" t="str">
        <f>IF($B$2=1,IF(ประเมินคุณลักษณะ!BA25="","",ประเมินคุณลักษณะ!BA25),IF(ประเมินคุณลักษณะ!BA55="","",ประเมินคุณลักษณะ!BA55))</f>
        <v/>
      </c>
      <c r="AY25" s="187" t="str">
        <f>IF($B$2=1,IF(ประเมินคุณลักษณะ!BB25="","",ประเมินคุณลักษณะ!BB25),IF(ประเมินคุณลักษณะ!BB55="","",ประเมินคุณลักษณะ!BB55))</f>
        <v/>
      </c>
      <c r="AZ25" s="186" t="str">
        <f>IF($B$2=1,IF(ประเมินคุณลักษณะ!BC25="","",ประเมินคุณลักษณะ!BC25),IF(ประเมินคุณลักษณะ!BC55="","",ประเมินคุณลักษณะ!BC55))</f>
        <v/>
      </c>
    </row>
    <row r="26" spans="4:52" ht="20.100000000000001" customHeight="1" x14ac:dyDescent="0.3">
      <c r="D26" s="190">
        <f t="shared" si="2"/>
        <v>21</v>
      </c>
      <c r="E26" s="187" t="str">
        <f>IF($B$2=1,IF(ประเมินคุณลักษณะ!G26="","",ประเมินคุณลักษณะ!G26),IF(ประเมินคุณลักษณะ!G56="","",ประเมินคุณลักษณะ!G56))</f>
        <v/>
      </c>
      <c r="F26" s="187" t="str">
        <f>IF($B$2=1,IF(ประเมินคุณลักษณะ!H26="","",ประเมินคุณลักษณะ!H26),IF(ประเมินคุณลักษณะ!H56="","",ประเมินคุณลักษณะ!H56))</f>
        <v/>
      </c>
      <c r="G26" s="187" t="str">
        <f>IF($B$2=1,IF(ประเมินคุณลักษณะ!I26="","",ประเมินคุณลักษณะ!I26),IF(ประเมินคุณลักษณะ!I56="","",ประเมินคุณลักษณะ!I56))</f>
        <v/>
      </c>
      <c r="H26" s="187" t="str">
        <f>IF($B$2=1,IF(ประเมินคุณลักษณะ!J26="","",ประเมินคุณลักษณะ!J26),IF(ประเมินคุณลักษณะ!J56="","",ประเมินคุณลักษณะ!J56))</f>
        <v/>
      </c>
      <c r="I26" s="187" t="str">
        <f>IF($B$2=1,IF(ประเมินคุณลักษณะ!K26="","",ประเมินคุณลักษณะ!K26),IF(ประเมินคุณลักษณะ!K56="","",ประเมินคุณลักษณะ!K56))</f>
        <v/>
      </c>
      <c r="J26" s="187" t="str">
        <f>IF($B$2=1,IF(ประเมินคุณลักษณะ!L26="","",ประเมินคุณลักษณะ!L26),IF(ประเมินคุณลักษณะ!L56="","",ประเมินคุณลักษณะ!L56))</f>
        <v/>
      </c>
      <c r="K26" s="187" t="str">
        <f>IF($B$2=1,IF(ประเมินคุณลักษณะ!M26="","",ประเมินคุณลักษณะ!M26),IF(ประเมินคุณลักษณะ!M56="","",ประเมินคุณลักษณะ!M56))</f>
        <v/>
      </c>
      <c r="L26" s="187" t="str">
        <f>IF($B$2=1,IF(ประเมินคุณลักษณะ!N26="","",ประเมินคุณลักษณะ!N26),IF(ประเมินคุณลักษณะ!N56="","",ประเมินคุณลักษณะ!N56))</f>
        <v/>
      </c>
      <c r="M26" s="187" t="str">
        <f>IF($B$2=1,IF(ประเมินคุณลักษณะ!O26="","",ประเมินคุณลักษณะ!O26),IF(ประเมินคุณลักษณะ!O56="","",ประเมินคุณลักษณะ!O56))</f>
        <v/>
      </c>
      <c r="N26" s="187" t="str">
        <f>IF($B$2=1,IF(ประเมินคุณลักษณะ!P26="","",ประเมินคุณลักษณะ!P26),IF(ประเมินคุณลักษณะ!P56="","",ประเมินคุณลักษณะ!P56))</f>
        <v/>
      </c>
      <c r="O26" s="187" t="str">
        <f>IF($B$2=1,IF(ประเมินคุณลักษณะ!Q26="","",ประเมินคุณลักษณะ!Q26),IF(ประเมินคุณลักษณะ!Q56="","",ประเมินคุณลักษณะ!Q56))</f>
        <v/>
      </c>
      <c r="P26" s="187" t="str">
        <f>IF($B$2=1,IF(ประเมินคุณลักษณะ!R26="","",ประเมินคุณลักษณะ!R26),IF(ประเมินคุณลักษณะ!R56="","",ประเมินคุณลักษณะ!R56))</f>
        <v/>
      </c>
      <c r="Q26" s="187" t="str">
        <f>IF($B$2=1,IF(ประเมินคุณลักษณะ!S26="","",ประเมินคุณลักษณะ!S26),IF(ประเมินคุณลักษณะ!S56="","",ประเมินคุณลักษณะ!S56))</f>
        <v/>
      </c>
      <c r="R26" s="187" t="str">
        <f>IF($B$2=1,IF(ประเมินคุณลักษณะ!T26="","",ประเมินคุณลักษณะ!T26),IF(ประเมินคุณลักษณะ!T56="","",ประเมินคุณลักษณะ!T56))</f>
        <v/>
      </c>
      <c r="S26" s="187" t="str">
        <f>IF($B$2=1,IF(ประเมินคุณลักษณะ!U26="","",ประเมินคุณลักษณะ!U26),IF(ประเมินคุณลักษณะ!U56="","",ประเมินคุณลักษณะ!U56))</f>
        <v/>
      </c>
      <c r="T26" s="187" t="str">
        <f>IF($B$2=1,IF(ประเมินคุณลักษณะ!V26="","",ประเมินคุณลักษณะ!V26),IF(ประเมินคุณลักษณะ!V56="","",ประเมินคุณลักษณะ!V56))</f>
        <v/>
      </c>
      <c r="U26" s="187" t="str">
        <f>IF($B$2=1,IF(ประเมินคุณลักษณะ!W26="","",ประเมินคุณลักษณะ!W26),IF(ประเมินคุณลักษณะ!W56="","",ประเมินคุณลักษณะ!W56))</f>
        <v/>
      </c>
      <c r="V26" s="187" t="str">
        <f>IF($B$2=1,IF(ประเมินคุณลักษณะ!X26="","",ประเมินคุณลักษณะ!X26),IF(ประเมินคุณลักษณะ!X56="","",ประเมินคุณลักษณะ!X56))</f>
        <v/>
      </c>
      <c r="W26" s="187" t="str">
        <f>IF($B$2=1,IF(ประเมินคุณลักษณะ!Y26="","",ประเมินคุณลักษณะ!Y26),IF(ประเมินคุณลักษณะ!Y56="","",ประเมินคุณลักษณะ!Y56))</f>
        <v/>
      </c>
      <c r="X26" s="187" t="str">
        <f>IF($B$2=1,IF(ประเมินคุณลักษณะ!Z26="","",ประเมินคุณลักษณะ!Z26),IF(ประเมินคุณลักษณะ!Z56="","",ประเมินคุณลักษณะ!Z56))</f>
        <v/>
      </c>
      <c r="Y26" s="187" t="str">
        <f>IF($B$2=1,IF(ประเมินคุณลักษณะ!AA26="","",ประเมินคุณลักษณะ!AA26),IF(ประเมินคุณลักษณะ!AA56="","",ประเมินคุณลักษณะ!AA56))</f>
        <v/>
      </c>
      <c r="Z26" s="187" t="str">
        <f>IF($B$2=1,IF(ประเมินคุณลักษณะ!AB26="","",ประเมินคุณลักษณะ!AB26),IF(ประเมินคุณลักษณะ!AB56="","",ประเมินคุณลักษณะ!AB56))</f>
        <v/>
      </c>
      <c r="AA26" s="187" t="str">
        <f>IF($B$2=1,IF(ประเมินคุณลักษณะ!AC26="","",ประเมินคุณลักษณะ!AC26),IF(ประเมินคุณลักษณะ!AC56="","",ประเมินคุณลักษณะ!AC56))</f>
        <v/>
      </c>
      <c r="AB26" s="187" t="str">
        <f>IF($B$2=1,IF(ประเมินคุณลักษณะ!AE26="","",ประเมินคุณลักษณะ!AE26),IF(ประเมินคุณลักษณะ!AE56="","",ประเมินคุณลักษณะ!AE56))</f>
        <v/>
      </c>
      <c r="AC26" s="187" t="str">
        <f>IF($B$2=1,IF(ประเมินคุณลักษณะ!AF26="","",ประเมินคุณลักษณะ!AF26),IF(ประเมินคุณลักษณะ!AF56="","",ประเมินคุณลักษณะ!AF56))</f>
        <v/>
      </c>
      <c r="AD26" s="187" t="str">
        <f>IF($B$2=1,IF(ประเมินคุณลักษณะ!AG26="","",ประเมินคุณลักษณะ!AG26),IF(ประเมินคุณลักษณะ!AG56="","",ประเมินคุณลักษณะ!AG56))</f>
        <v/>
      </c>
      <c r="AE26" s="187" t="str">
        <f>IF($B$2=1,IF(ประเมินคุณลักษณะ!AH26="","",ประเมินคุณลักษณะ!AH26),IF(ประเมินคุณลักษณะ!AH56="","",ประเมินคุณลักษณะ!AH56))</f>
        <v/>
      </c>
      <c r="AF26" s="187" t="str">
        <f>IF($B$2=1,IF(ประเมินคุณลักษณะ!AI26="","",ประเมินคุณลักษณะ!AI26),IF(ประเมินคุณลักษณะ!AI56="","",ประเมินคุณลักษณะ!AI56))</f>
        <v/>
      </c>
      <c r="AG26" s="187" t="str">
        <f>IF($B$2=1,IF(ประเมินคุณลักษณะ!AJ26="","",ประเมินคุณลักษณะ!AJ26),IF(ประเมินคุณลักษณะ!AJ56="","",ประเมินคุณลักษณะ!AJ56))</f>
        <v/>
      </c>
      <c r="AH26" s="187" t="str">
        <f>IF($B$2=1,IF(ประเมินคุณลักษณะ!AK26="","",ประเมินคุณลักษณะ!AK26),IF(ประเมินคุณลักษณะ!AK56="","",ประเมินคุณลักษณะ!AK56))</f>
        <v/>
      </c>
      <c r="AI26" s="187" t="str">
        <f>IF($B$2=1,IF(ประเมินคุณลักษณะ!AL26="","",ประเมินคุณลักษณะ!AL26),IF(ประเมินคุณลักษณะ!AL56="","",ประเมินคุณลักษณะ!AL56))</f>
        <v/>
      </c>
      <c r="AJ26" s="187" t="str">
        <f>IF($B$2=1,IF(ประเมินคุณลักษณะ!AM26="","",ประเมินคุณลักษณะ!AM26),IF(ประเมินคุณลักษณะ!AM56="","",ประเมินคุณลักษณะ!AM56))</f>
        <v/>
      </c>
      <c r="AK26" s="187" t="str">
        <f>IF($B$2=1,IF(ประเมินคุณลักษณะ!AN26="","",ประเมินคุณลักษณะ!AN26),IF(ประเมินคุณลักษณะ!AN56="","",ประเมินคุณลักษณะ!AN56))</f>
        <v/>
      </c>
      <c r="AL26" s="187" t="str">
        <f>IF($B$2=1,IF(ประเมินคุณลักษณะ!AO26="","",ประเมินคุณลักษณะ!AO26),IF(ประเมินคุณลักษณะ!AO56="","",ประเมินคุณลักษณะ!AO56))</f>
        <v/>
      </c>
      <c r="AM26" s="187" t="str">
        <f>IF($B$2=1,IF(ประเมินคุณลักษณะ!AP26="","",ประเมินคุณลักษณะ!AP26),IF(ประเมินคุณลักษณะ!AP56="","",ประเมินคุณลักษณะ!AP56))</f>
        <v/>
      </c>
      <c r="AN26" s="187" t="str">
        <f>IF($B$2=1,IF(ประเมินคุณลักษณะ!AQ26="","",ประเมินคุณลักษณะ!AQ26),IF(ประเมินคุณลักษณะ!AQ56="","",ประเมินคุณลักษณะ!AQ56))</f>
        <v/>
      </c>
      <c r="AO26" s="187" t="str">
        <f>IF($B$2=1,IF(ประเมินคุณลักษณะ!AR26="","",ประเมินคุณลักษณะ!AR26),IF(ประเมินคุณลักษณะ!AR56="","",ประเมินคุณลักษณะ!AR56))</f>
        <v/>
      </c>
      <c r="AP26" s="187" t="str">
        <f>IF($B$2=1,IF(ประเมินคุณลักษณะ!AS26="","",ประเมินคุณลักษณะ!AS26),IF(ประเมินคุณลักษณะ!AS56="","",ประเมินคุณลักษณะ!AS56))</f>
        <v/>
      </c>
      <c r="AQ26" s="187" t="str">
        <f>IF($B$2=1,IF(ประเมินคุณลักษณะ!AT26="","",ประเมินคุณลักษณะ!AT26),IF(ประเมินคุณลักษณะ!AT56="","",ประเมินคุณลักษณะ!AT56))</f>
        <v/>
      </c>
      <c r="AR26" s="187" t="str">
        <f>IF($B$2=1,IF(ประเมินคุณลักษณะ!AU26="","",ประเมินคุณลักษณะ!AU26),IF(ประเมินคุณลักษณะ!AU56="","",ประเมินคุณลักษณะ!AU56))</f>
        <v/>
      </c>
      <c r="AS26" s="187" t="str">
        <f>IF($B$2=1,IF(ประเมินคุณลักษณะ!AV26="","",ประเมินคุณลักษณะ!AV26),IF(ประเมินคุณลักษณะ!AV56="","",ประเมินคุณลักษณะ!AV56))</f>
        <v/>
      </c>
      <c r="AT26" s="187" t="str">
        <f>IF($B$2=1,IF(ประเมินคุณลักษณะ!AW26="","",ประเมินคุณลักษณะ!AW26),IF(ประเมินคุณลักษณะ!AW56="","",ประเมินคุณลักษณะ!AW56))</f>
        <v/>
      </c>
      <c r="AU26" s="187" t="str">
        <f>IF($B$2=1,IF(ประเมินคุณลักษณะ!AX26="","",ประเมินคุณลักษณะ!AX26),IF(ประเมินคุณลักษณะ!AX56="","",ประเมินคุณลักษณะ!AX56))</f>
        <v/>
      </c>
      <c r="AV26" s="187" t="str">
        <f>IF($B$2=1,IF(ประเมินคุณลักษณะ!AY26="","",ประเมินคุณลักษณะ!AY26),IF(ประเมินคุณลักษณะ!AY56="","",ประเมินคุณลักษณะ!AY56))</f>
        <v/>
      </c>
      <c r="AW26" s="187" t="str">
        <f>IF($B$2=1,IF(ประเมินคุณลักษณะ!AZ26="","",ประเมินคุณลักษณะ!AZ26),IF(ประเมินคุณลักษณะ!AZ56="","",ประเมินคุณลักษณะ!AZ56))</f>
        <v/>
      </c>
      <c r="AX26" s="187" t="str">
        <f>IF($B$2=1,IF(ประเมินคุณลักษณะ!BA26="","",ประเมินคุณลักษณะ!BA26),IF(ประเมินคุณลักษณะ!BA56="","",ประเมินคุณลักษณะ!BA56))</f>
        <v/>
      </c>
      <c r="AY26" s="187" t="str">
        <f>IF($B$2=1,IF(ประเมินคุณลักษณะ!BB26="","",ประเมินคุณลักษณะ!BB26),IF(ประเมินคุณลักษณะ!BB56="","",ประเมินคุณลักษณะ!BB56))</f>
        <v/>
      </c>
      <c r="AZ26" s="186" t="str">
        <f>IF($B$2=1,IF(ประเมินคุณลักษณะ!BC26="","",ประเมินคุณลักษณะ!BC26),IF(ประเมินคุณลักษณะ!BC56="","",ประเมินคุณลักษณะ!BC56))</f>
        <v/>
      </c>
    </row>
    <row r="27" spans="4:52" ht="20.100000000000001" customHeight="1" x14ac:dyDescent="0.3">
      <c r="D27" s="190">
        <f t="shared" si="2"/>
        <v>22</v>
      </c>
      <c r="E27" s="187" t="str">
        <f>IF($B$2=1,IF(ประเมินคุณลักษณะ!G27="","",ประเมินคุณลักษณะ!G27),IF(ประเมินคุณลักษณะ!G57="","",ประเมินคุณลักษณะ!G57))</f>
        <v/>
      </c>
      <c r="F27" s="187" t="str">
        <f>IF($B$2=1,IF(ประเมินคุณลักษณะ!H27="","",ประเมินคุณลักษณะ!H27),IF(ประเมินคุณลักษณะ!H57="","",ประเมินคุณลักษณะ!H57))</f>
        <v/>
      </c>
      <c r="G27" s="187" t="str">
        <f>IF($B$2=1,IF(ประเมินคุณลักษณะ!I27="","",ประเมินคุณลักษณะ!I27),IF(ประเมินคุณลักษณะ!I57="","",ประเมินคุณลักษณะ!I57))</f>
        <v/>
      </c>
      <c r="H27" s="187" t="str">
        <f>IF($B$2=1,IF(ประเมินคุณลักษณะ!J27="","",ประเมินคุณลักษณะ!J27),IF(ประเมินคุณลักษณะ!J57="","",ประเมินคุณลักษณะ!J57))</f>
        <v/>
      </c>
      <c r="I27" s="187" t="str">
        <f>IF($B$2=1,IF(ประเมินคุณลักษณะ!K27="","",ประเมินคุณลักษณะ!K27),IF(ประเมินคุณลักษณะ!K57="","",ประเมินคุณลักษณะ!K57))</f>
        <v/>
      </c>
      <c r="J27" s="187" t="str">
        <f>IF($B$2=1,IF(ประเมินคุณลักษณะ!L27="","",ประเมินคุณลักษณะ!L27),IF(ประเมินคุณลักษณะ!L57="","",ประเมินคุณลักษณะ!L57))</f>
        <v/>
      </c>
      <c r="K27" s="187" t="str">
        <f>IF($B$2=1,IF(ประเมินคุณลักษณะ!M27="","",ประเมินคุณลักษณะ!M27),IF(ประเมินคุณลักษณะ!M57="","",ประเมินคุณลักษณะ!M57))</f>
        <v/>
      </c>
      <c r="L27" s="187" t="str">
        <f>IF($B$2=1,IF(ประเมินคุณลักษณะ!N27="","",ประเมินคุณลักษณะ!N27),IF(ประเมินคุณลักษณะ!N57="","",ประเมินคุณลักษณะ!N57))</f>
        <v/>
      </c>
      <c r="M27" s="187" t="str">
        <f>IF($B$2=1,IF(ประเมินคุณลักษณะ!O27="","",ประเมินคุณลักษณะ!O27),IF(ประเมินคุณลักษณะ!O57="","",ประเมินคุณลักษณะ!O57))</f>
        <v/>
      </c>
      <c r="N27" s="187" t="str">
        <f>IF($B$2=1,IF(ประเมินคุณลักษณะ!P27="","",ประเมินคุณลักษณะ!P27),IF(ประเมินคุณลักษณะ!P57="","",ประเมินคุณลักษณะ!P57))</f>
        <v/>
      </c>
      <c r="O27" s="187" t="str">
        <f>IF($B$2=1,IF(ประเมินคุณลักษณะ!Q27="","",ประเมินคุณลักษณะ!Q27),IF(ประเมินคุณลักษณะ!Q57="","",ประเมินคุณลักษณะ!Q57))</f>
        <v/>
      </c>
      <c r="P27" s="187" t="str">
        <f>IF($B$2=1,IF(ประเมินคุณลักษณะ!R27="","",ประเมินคุณลักษณะ!R27),IF(ประเมินคุณลักษณะ!R57="","",ประเมินคุณลักษณะ!R57))</f>
        <v/>
      </c>
      <c r="Q27" s="187" t="str">
        <f>IF($B$2=1,IF(ประเมินคุณลักษณะ!S27="","",ประเมินคุณลักษณะ!S27),IF(ประเมินคุณลักษณะ!S57="","",ประเมินคุณลักษณะ!S57))</f>
        <v/>
      </c>
      <c r="R27" s="187" t="str">
        <f>IF($B$2=1,IF(ประเมินคุณลักษณะ!T27="","",ประเมินคุณลักษณะ!T27),IF(ประเมินคุณลักษณะ!T57="","",ประเมินคุณลักษณะ!T57))</f>
        <v/>
      </c>
      <c r="S27" s="187" t="str">
        <f>IF($B$2=1,IF(ประเมินคุณลักษณะ!U27="","",ประเมินคุณลักษณะ!U27),IF(ประเมินคุณลักษณะ!U57="","",ประเมินคุณลักษณะ!U57))</f>
        <v/>
      </c>
      <c r="T27" s="187" t="str">
        <f>IF($B$2=1,IF(ประเมินคุณลักษณะ!V27="","",ประเมินคุณลักษณะ!V27),IF(ประเมินคุณลักษณะ!V57="","",ประเมินคุณลักษณะ!V57))</f>
        <v/>
      </c>
      <c r="U27" s="187" t="str">
        <f>IF($B$2=1,IF(ประเมินคุณลักษณะ!W27="","",ประเมินคุณลักษณะ!W27),IF(ประเมินคุณลักษณะ!W57="","",ประเมินคุณลักษณะ!W57))</f>
        <v/>
      </c>
      <c r="V27" s="187" t="str">
        <f>IF($B$2=1,IF(ประเมินคุณลักษณะ!X27="","",ประเมินคุณลักษณะ!X27),IF(ประเมินคุณลักษณะ!X57="","",ประเมินคุณลักษณะ!X57))</f>
        <v/>
      </c>
      <c r="W27" s="187" t="str">
        <f>IF($B$2=1,IF(ประเมินคุณลักษณะ!Y27="","",ประเมินคุณลักษณะ!Y27),IF(ประเมินคุณลักษณะ!Y57="","",ประเมินคุณลักษณะ!Y57))</f>
        <v/>
      </c>
      <c r="X27" s="187" t="str">
        <f>IF($B$2=1,IF(ประเมินคุณลักษณะ!Z27="","",ประเมินคุณลักษณะ!Z27),IF(ประเมินคุณลักษณะ!Z57="","",ประเมินคุณลักษณะ!Z57))</f>
        <v/>
      </c>
      <c r="Y27" s="187" t="str">
        <f>IF($B$2=1,IF(ประเมินคุณลักษณะ!AA27="","",ประเมินคุณลักษณะ!AA27),IF(ประเมินคุณลักษณะ!AA57="","",ประเมินคุณลักษณะ!AA57))</f>
        <v/>
      </c>
      <c r="Z27" s="187" t="str">
        <f>IF($B$2=1,IF(ประเมินคุณลักษณะ!AB27="","",ประเมินคุณลักษณะ!AB27),IF(ประเมินคุณลักษณะ!AB57="","",ประเมินคุณลักษณะ!AB57))</f>
        <v/>
      </c>
      <c r="AA27" s="187" t="str">
        <f>IF($B$2=1,IF(ประเมินคุณลักษณะ!AC27="","",ประเมินคุณลักษณะ!AC27),IF(ประเมินคุณลักษณะ!AC57="","",ประเมินคุณลักษณะ!AC57))</f>
        <v/>
      </c>
      <c r="AB27" s="187" t="str">
        <f>IF($B$2=1,IF(ประเมินคุณลักษณะ!AE27="","",ประเมินคุณลักษณะ!AE27),IF(ประเมินคุณลักษณะ!AE57="","",ประเมินคุณลักษณะ!AE57))</f>
        <v/>
      </c>
      <c r="AC27" s="187" t="str">
        <f>IF($B$2=1,IF(ประเมินคุณลักษณะ!AF27="","",ประเมินคุณลักษณะ!AF27),IF(ประเมินคุณลักษณะ!AF57="","",ประเมินคุณลักษณะ!AF57))</f>
        <v/>
      </c>
      <c r="AD27" s="187" t="str">
        <f>IF($B$2=1,IF(ประเมินคุณลักษณะ!AG27="","",ประเมินคุณลักษณะ!AG27),IF(ประเมินคุณลักษณะ!AG57="","",ประเมินคุณลักษณะ!AG57))</f>
        <v/>
      </c>
      <c r="AE27" s="187" t="str">
        <f>IF($B$2=1,IF(ประเมินคุณลักษณะ!AH27="","",ประเมินคุณลักษณะ!AH27),IF(ประเมินคุณลักษณะ!AH57="","",ประเมินคุณลักษณะ!AH57))</f>
        <v/>
      </c>
      <c r="AF27" s="187" t="str">
        <f>IF($B$2=1,IF(ประเมินคุณลักษณะ!AI27="","",ประเมินคุณลักษณะ!AI27),IF(ประเมินคุณลักษณะ!AI57="","",ประเมินคุณลักษณะ!AI57))</f>
        <v/>
      </c>
      <c r="AG27" s="187" t="str">
        <f>IF($B$2=1,IF(ประเมินคุณลักษณะ!AJ27="","",ประเมินคุณลักษณะ!AJ27),IF(ประเมินคุณลักษณะ!AJ57="","",ประเมินคุณลักษณะ!AJ57))</f>
        <v/>
      </c>
      <c r="AH27" s="187" t="str">
        <f>IF($B$2=1,IF(ประเมินคุณลักษณะ!AK27="","",ประเมินคุณลักษณะ!AK27),IF(ประเมินคุณลักษณะ!AK57="","",ประเมินคุณลักษณะ!AK57))</f>
        <v/>
      </c>
      <c r="AI27" s="187" t="str">
        <f>IF($B$2=1,IF(ประเมินคุณลักษณะ!AL27="","",ประเมินคุณลักษณะ!AL27),IF(ประเมินคุณลักษณะ!AL57="","",ประเมินคุณลักษณะ!AL57))</f>
        <v/>
      </c>
      <c r="AJ27" s="187" t="str">
        <f>IF($B$2=1,IF(ประเมินคุณลักษณะ!AM27="","",ประเมินคุณลักษณะ!AM27),IF(ประเมินคุณลักษณะ!AM57="","",ประเมินคุณลักษณะ!AM57))</f>
        <v/>
      </c>
      <c r="AK27" s="187" t="str">
        <f>IF($B$2=1,IF(ประเมินคุณลักษณะ!AN27="","",ประเมินคุณลักษณะ!AN27),IF(ประเมินคุณลักษณะ!AN57="","",ประเมินคุณลักษณะ!AN57))</f>
        <v/>
      </c>
      <c r="AL27" s="187" t="str">
        <f>IF($B$2=1,IF(ประเมินคุณลักษณะ!AO27="","",ประเมินคุณลักษณะ!AO27),IF(ประเมินคุณลักษณะ!AO57="","",ประเมินคุณลักษณะ!AO57))</f>
        <v/>
      </c>
      <c r="AM27" s="187" t="str">
        <f>IF($B$2=1,IF(ประเมินคุณลักษณะ!AP27="","",ประเมินคุณลักษณะ!AP27),IF(ประเมินคุณลักษณะ!AP57="","",ประเมินคุณลักษณะ!AP57))</f>
        <v/>
      </c>
      <c r="AN27" s="187" t="str">
        <f>IF($B$2=1,IF(ประเมินคุณลักษณะ!AQ27="","",ประเมินคุณลักษณะ!AQ27),IF(ประเมินคุณลักษณะ!AQ57="","",ประเมินคุณลักษณะ!AQ57))</f>
        <v/>
      </c>
      <c r="AO27" s="187" t="str">
        <f>IF($B$2=1,IF(ประเมินคุณลักษณะ!AR27="","",ประเมินคุณลักษณะ!AR27),IF(ประเมินคุณลักษณะ!AR57="","",ประเมินคุณลักษณะ!AR57))</f>
        <v/>
      </c>
      <c r="AP27" s="187" t="str">
        <f>IF($B$2=1,IF(ประเมินคุณลักษณะ!AS27="","",ประเมินคุณลักษณะ!AS27),IF(ประเมินคุณลักษณะ!AS57="","",ประเมินคุณลักษณะ!AS57))</f>
        <v/>
      </c>
      <c r="AQ27" s="187" t="str">
        <f>IF($B$2=1,IF(ประเมินคุณลักษณะ!AT27="","",ประเมินคุณลักษณะ!AT27),IF(ประเมินคุณลักษณะ!AT57="","",ประเมินคุณลักษณะ!AT57))</f>
        <v/>
      </c>
      <c r="AR27" s="187" t="str">
        <f>IF($B$2=1,IF(ประเมินคุณลักษณะ!AU27="","",ประเมินคุณลักษณะ!AU27),IF(ประเมินคุณลักษณะ!AU57="","",ประเมินคุณลักษณะ!AU57))</f>
        <v/>
      </c>
      <c r="AS27" s="187" t="str">
        <f>IF($B$2=1,IF(ประเมินคุณลักษณะ!AV27="","",ประเมินคุณลักษณะ!AV27),IF(ประเมินคุณลักษณะ!AV57="","",ประเมินคุณลักษณะ!AV57))</f>
        <v/>
      </c>
      <c r="AT27" s="187" t="str">
        <f>IF($B$2=1,IF(ประเมินคุณลักษณะ!AW27="","",ประเมินคุณลักษณะ!AW27),IF(ประเมินคุณลักษณะ!AW57="","",ประเมินคุณลักษณะ!AW57))</f>
        <v/>
      </c>
      <c r="AU27" s="187" t="str">
        <f>IF($B$2=1,IF(ประเมินคุณลักษณะ!AX27="","",ประเมินคุณลักษณะ!AX27),IF(ประเมินคุณลักษณะ!AX57="","",ประเมินคุณลักษณะ!AX57))</f>
        <v/>
      </c>
      <c r="AV27" s="187" t="str">
        <f>IF($B$2=1,IF(ประเมินคุณลักษณะ!AY27="","",ประเมินคุณลักษณะ!AY27),IF(ประเมินคุณลักษณะ!AY57="","",ประเมินคุณลักษณะ!AY57))</f>
        <v/>
      </c>
      <c r="AW27" s="187" t="str">
        <f>IF($B$2=1,IF(ประเมินคุณลักษณะ!AZ27="","",ประเมินคุณลักษณะ!AZ27),IF(ประเมินคุณลักษณะ!AZ57="","",ประเมินคุณลักษณะ!AZ57))</f>
        <v/>
      </c>
      <c r="AX27" s="187" t="str">
        <f>IF($B$2=1,IF(ประเมินคุณลักษณะ!BA27="","",ประเมินคุณลักษณะ!BA27),IF(ประเมินคุณลักษณะ!BA57="","",ประเมินคุณลักษณะ!BA57))</f>
        <v/>
      </c>
      <c r="AY27" s="187" t="str">
        <f>IF($B$2=1,IF(ประเมินคุณลักษณะ!BB27="","",ประเมินคุณลักษณะ!BB27),IF(ประเมินคุณลักษณะ!BB57="","",ประเมินคุณลักษณะ!BB57))</f>
        <v/>
      </c>
      <c r="AZ27" s="186" t="str">
        <f>IF($B$2=1,IF(ประเมินคุณลักษณะ!BC27="","",ประเมินคุณลักษณะ!BC27),IF(ประเมินคุณลักษณะ!BC57="","",ประเมินคุณลักษณะ!BC57))</f>
        <v/>
      </c>
    </row>
    <row r="28" spans="4:52" ht="20.100000000000001" customHeight="1" x14ac:dyDescent="0.3">
      <c r="D28" s="190">
        <f t="shared" si="2"/>
        <v>23</v>
      </c>
      <c r="E28" s="187" t="str">
        <f>IF($B$2=1,IF(ประเมินคุณลักษณะ!G28="","",ประเมินคุณลักษณะ!G28),IF(ประเมินคุณลักษณะ!G58="","",ประเมินคุณลักษณะ!G58))</f>
        <v/>
      </c>
      <c r="F28" s="187" t="str">
        <f>IF($B$2=1,IF(ประเมินคุณลักษณะ!H28="","",ประเมินคุณลักษณะ!H28),IF(ประเมินคุณลักษณะ!H58="","",ประเมินคุณลักษณะ!H58))</f>
        <v/>
      </c>
      <c r="G28" s="187" t="str">
        <f>IF($B$2=1,IF(ประเมินคุณลักษณะ!I28="","",ประเมินคุณลักษณะ!I28),IF(ประเมินคุณลักษณะ!I58="","",ประเมินคุณลักษณะ!I58))</f>
        <v/>
      </c>
      <c r="H28" s="187" t="str">
        <f>IF($B$2=1,IF(ประเมินคุณลักษณะ!J28="","",ประเมินคุณลักษณะ!J28),IF(ประเมินคุณลักษณะ!J58="","",ประเมินคุณลักษณะ!J58))</f>
        <v/>
      </c>
      <c r="I28" s="187" t="str">
        <f>IF($B$2=1,IF(ประเมินคุณลักษณะ!K28="","",ประเมินคุณลักษณะ!K28),IF(ประเมินคุณลักษณะ!K58="","",ประเมินคุณลักษณะ!K58))</f>
        <v/>
      </c>
      <c r="J28" s="187" t="str">
        <f>IF($B$2=1,IF(ประเมินคุณลักษณะ!L28="","",ประเมินคุณลักษณะ!L28),IF(ประเมินคุณลักษณะ!L58="","",ประเมินคุณลักษณะ!L58))</f>
        <v/>
      </c>
      <c r="K28" s="187" t="str">
        <f>IF($B$2=1,IF(ประเมินคุณลักษณะ!M28="","",ประเมินคุณลักษณะ!M28),IF(ประเมินคุณลักษณะ!M58="","",ประเมินคุณลักษณะ!M58))</f>
        <v/>
      </c>
      <c r="L28" s="187" t="str">
        <f>IF($B$2=1,IF(ประเมินคุณลักษณะ!N28="","",ประเมินคุณลักษณะ!N28),IF(ประเมินคุณลักษณะ!N58="","",ประเมินคุณลักษณะ!N58))</f>
        <v/>
      </c>
      <c r="M28" s="187" t="str">
        <f>IF($B$2=1,IF(ประเมินคุณลักษณะ!O28="","",ประเมินคุณลักษณะ!O28),IF(ประเมินคุณลักษณะ!O58="","",ประเมินคุณลักษณะ!O58))</f>
        <v/>
      </c>
      <c r="N28" s="187" t="str">
        <f>IF($B$2=1,IF(ประเมินคุณลักษณะ!P28="","",ประเมินคุณลักษณะ!P28),IF(ประเมินคุณลักษณะ!P58="","",ประเมินคุณลักษณะ!P58))</f>
        <v/>
      </c>
      <c r="O28" s="187" t="str">
        <f>IF($B$2=1,IF(ประเมินคุณลักษณะ!Q28="","",ประเมินคุณลักษณะ!Q28),IF(ประเมินคุณลักษณะ!Q58="","",ประเมินคุณลักษณะ!Q58))</f>
        <v/>
      </c>
      <c r="P28" s="187" t="str">
        <f>IF($B$2=1,IF(ประเมินคุณลักษณะ!R28="","",ประเมินคุณลักษณะ!R28),IF(ประเมินคุณลักษณะ!R58="","",ประเมินคุณลักษณะ!R58))</f>
        <v/>
      </c>
      <c r="Q28" s="187" t="str">
        <f>IF($B$2=1,IF(ประเมินคุณลักษณะ!S28="","",ประเมินคุณลักษณะ!S28),IF(ประเมินคุณลักษณะ!S58="","",ประเมินคุณลักษณะ!S58))</f>
        <v/>
      </c>
      <c r="R28" s="187" t="str">
        <f>IF($B$2=1,IF(ประเมินคุณลักษณะ!T28="","",ประเมินคุณลักษณะ!T28),IF(ประเมินคุณลักษณะ!T58="","",ประเมินคุณลักษณะ!T58))</f>
        <v/>
      </c>
      <c r="S28" s="187" t="str">
        <f>IF($B$2=1,IF(ประเมินคุณลักษณะ!U28="","",ประเมินคุณลักษณะ!U28),IF(ประเมินคุณลักษณะ!U58="","",ประเมินคุณลักษณะ!U58))</f>
        <v/>
      </c>
      <c r="T28" s="187" t="str">
        <f>IF($B$2=1,IF(ประเมินคุณลักษณะ!V28="","",ประเมินคุณลักษณะ!V28),IF(ประเมินคุณลักษณะ!V58="","",ประเมินคุณลักษณะ!V58))</f>
        <v/>
      </c>
      <c r="U28" s="187" t="str">
        <f>IF($B$2=1,IF(ประเมินคุณลักษณะ!W28="","",ประเมินคุณลักษณะ!W28),IF(ประเมินคุณลักษณะ!W58="","",ประเมินคุณลักษณะ!W58))</f>
        <v/>
      </c>
      <c r="V28" s="187" t="str">
        <f>IF($B$2=1,IF(ประเมินคุณลักษณะ!X28="","",ประเมินคุณลักษณะ!X28),IF(ประเมินคุณลักษณะ!X58="","",ประเมินคุณลักษณะ!X58))</f>
        <v/>
      </c>
      <c r="W28" s="187" t="str">
        <f>IF($B$2=1,IF(ประเมินคุณลักษณะ!Y28="","",ประเมินคุณลักษณะ!Y28),IF(ประเมินคุณลักษณะ!Y58="","",ประเมินคุณลักษณะ!Y58))</f>
        <v/>
      </c>
      <c r="X28" s="187" t="str">
        <f>IF($B$2=1,IF(ประเมินคุณลักษณะ!Z28="","",ประเมินคุณลักษณะ!Z28),IF(ประเมินคุณลักษณะ!Z58="","",ประเมินคุณลักษณะ!Z58))</f>
        <v/>
      </c>
      <c r="Y28" s="187" t="str">
        <f>IF($B$2=1,IF(ประเมินคุณลักษณะ!AA28="","",ประเมินคุณลักษณะ!AA28),IF(ประเมินคุณลักษณะ!AA58="","",ประเมินคุณลักษณะ!AA58))</f>
        <v/>
      </c>
      <c r="Z28" s="187" t="str">
        <f>IF($B$2=1,IF(ประเมินคุณลักษณะ!AB28="","",ประเมินคุณลักษณะ!AB28),IF(ประเมินคุณลักษณะ!AB58="","",ประเมินคุณลักษณะ!AB58))</f>
        <v/>
      </c>
      <c r="AA28" s="187" t="str">
        <f>IF($B$2=1,IF(ประเมินคุณลักษณะ!AC28="","",ประเมินคุณลักษณะ!AC28),IF(ประเมินคุณลักษณะ!AC58="","",ประเมินคุณลักษณะ!AC58))</f>
        <v/>
      </c>
      <c r="AB28" s="187" t="str">
        <f>IF($B$2=1,IF(ประเมินคุณลักษณะ!AE28="","",ประเมินคุณลักษณะ!AE28),IF(ประเมินคุณลักษณะ!AE58="","",ประเมินคุณลักษณะ!AE58))</f>
        <v/>
      </c>
      <c r="AC28" s="187" t="str">
        <f>IF($B$2=1,IF(ประเมินคุณลักษณะ!AF28="","",ประเมินคุณลักษณะ!AF28),IF(ประเมินคุณลักษณะ!AF58="","",ประเมินคุณลักษณะ!AF58))</f>
        <v/>
      </c>
      <c r="AD28" s="187" t="str">
        <f>IF($B$2=1,IF(ประเมินคุณลักษณะ!AG28="","",ประเมินคุณลักษณะ!AG28),IF(ประเมินคุณลักษณะ!AG58="","",ประเมินคุณลักษณะ!AG58))</f>
        <v/>
      </c>
      <c r="AE28" s="187" t="str">
        <f>IF($B$2=1,IF(ประเมินคุณลักษณะ!AH28="","",ประเมินคุณลักษณะ!AH28),IF(ประเมินคุณลักษณะ!AH58="","",ประเมินคุณลักษณะ!AH58))</f>
        <v/>
      </c>
      <c r="AF28" s="187" t="str">
        <f>IF($B$2=1,IF(ประเมินคุณลักษณะ!AI28="","",ประเมินคุณลักษณะ!AI28),IF(ประเมินคุณลักษณะ!AI58="","",ประเมินคุณลักษณะ!AI58))</f>
        <v/>
      </c>
      <c r="AG28" s="187" t="str">
        <f>IF($B$2=1,IF(ประเมินคุณลักษณะ!AJ28="","",ประเมินคุณลักษณะ!AJ28),IF(ประเมินคุณลักษณะ!AJ58="","",ประเมินคุณลักษณะ!AJ58))</f>
        <v/>
      </c>
      <c r="AH28" s="187" t="str">
        <f>IF($B$2=1,IF(ประเมินคุณลักษณะ!AK28="","",ประเมินคุณลักษณะ!AK28),IF(ประเมินคุณลักษณะ!AK58="","",ประเมินคุณลักษณะ!AK58))</f>
        <v/>
      </c>
      <c r="AI28" s="187" t="str">
        <f>IF($B$2=1,IF(ประเมินคุณลักษณะ!AL28="","",ประเมินคุณลักษณะ!AL28),IF(ประเมินคุณลักษณะ!AL58="","",ประเมินคุณลักษณะ!AL58))</f>
        <v/>
      </c>
      <c r="AJ28" s="187" t="str">
        <f>IF($B$2=1,IF(ประเมินคุณลักษณะ!AM28="","",ประเมินคุณลักษณะ!AM28),IF(ประเมินคุณลักษณะ!AM58="","",ประเมินคุณลักษณะ!AM58))</f>
        <v/>
      </c>
      <c r="AK28" s="187" t="str">
        <f>IF($B$2=1,IF(ประเมินคุณลักษณะ!AN28="","",ประเมินคุณลักษณะ!AN28),IF(ประเมินคุณลักษณะ!AN58="","",ประเมินคุณลักษณะ!AN58))</f>
        <v/>
      </c>
      <c r="AL28" s="187" t="str">
        <f>IF($B$2=1,IF(ประเมินคุณลักษณะ!AO28="","",ประเมินคุณลักษณะ!AO28),IF(ประเมินคุณลักษณะ!AO58="","",ประเมินคุณลักษณะ!AO58))</f>
        <v/>
      </c>
      <c r="AM28" s="187" t="str">
        <f>IF($B$2=1,IF(ประเมินคุณลักษณะ!AP28="","",ประเมินคุณลักษณะ!AP28),IF(ประเมินคุณลักษณะ!AP58="","",ประเมินคุณลักษณะ!AP58))</f>
        <v/>
      </c>
      <c r="AN28" s="187" t="str">
        <f>IF($B$2=1,IF(ประเมินคุณลักษณะ!AQ28="","",ประเมินคุณลักษณะ!AQ28),IF(ประเมินคุณลักษณะ!AQ58="","",ประเมินคุณลักษณะ!AQ58))</f>
        <v/>
      </c>
      <c r="AO28" s="187" t="str">
        <f>IF($B$2=1,IF(ประเมินคุณลักษณะ!AR28="","",ประเมินคุณลักษณะ!AR28),IF(ประเมินคุณลักษณะ!AR58="","",ประเมินคุณลักษณะ!AR58))</f>
        <v/>
      </c>
      <c r="AP28" s="187" t="str">
        <f>IF($B$2=1,IF(ประเมินคุณลักษณะ!AS28="","",ประเมินคุณลักษณะ!AS28),IF(ประเมินคุณลักษณะ!AS58="","",ประเมินคุณลักษณะ!AS58))</f>
        <v/>
      </c>
      <c r="AQ28" s="187" t="str">
        <f>IF($B$2=1,IF(ประเมินคุณลักษณะ!AT28="","",ประเมินคุณลักษณะ!AT28),IF(ประเมินคุณลักษณะ!AT58="","",ประเมินคุณลักษณะ!AT58))</f>
        <v/>
      </c>
      <c r="AR28" s="187" t="str">
        <f>IF($B$2=1,IF(ประเมินคุณลักษณะ!AU28="","",ประเมินคุณลักษณะ!AU28),IF(ประเมินคุณลักษณะ!AU58="","",ประเมินคุณลักษณะ!AU58))</f>
        <v/>
      </c>
      <c r="AS28" s="187" t="str">
        <f>IF($B$2=1,IF(ประเมินคุณลักษณะ!AV28="","",ประเมินคุณลักษณะ!AV28),IF(ประเมินคุณลักษณะ!AV58="","",ประเมินคุณลักษณะ!AV58))</f>
        <v/>
      </c>
      <c r="AT28" s="187" t="str">
        <f>IF($B$2=1,IF(ประเมินคุณลักษณะ!AW28="","",ประเมินคุณลักษณะ!AW28),IF(ประเมินคุณลักษณะ!AW58="","",ประเมินคุณลักษณะ!AW58))</f>
        <v/>
      </c>
      <c r="AU28" s="187" t="str">
        <f>IF($B$2=1,IF(ประเมินคุณลักษณะ!AX28="","",ประเมินคุณลักษณะ!AX28),IF(ประเมินคุณลักษณะ!AX58="","",ประเมินคุณลักษณะ!AX58))</f>
        <v/>
      </c>
      <c r="AV28" s="187" t="str">
        <f>IF($B$2=1,IF(ประเมินคุณลักษณะ!AY28="","",ประเมินคุณลักษณะ!AY28),IF(ประเมินคุณลักษณะ!AY58="","",ประเมินคุณลักษณะ!AY58))</f>
        <v/>
      </c>
      <c r="AW28" s="187" t="str">
        <f>IF($B$2=1,IF(ประเมินคุณลักษณะ!AZ28="","",ประเมินคุณลักษณะ!AZ28),IF(ประเมินคุณลักษณะ!AZ58="","",ประเมินคุณลักษณะ!AZ58))</f>
        <v/>
      </c>
      <c r="AX28" s="187" t="str">
        <f>IF($B$2=1,IF(ประเมินคุณลักษณะ!BA28="","",ประเมินคุณลักษณะ!BA28),IF(ประเมินคุณลักษณะ!BA58="","",ประเมินคุณลักษณะ!BA58))</f>
        <v/>
      </c>
      <c r="AY28" s="187" t="str">
        <f>IF($B$2=1,IF(ประเมินคุณลักษณะ!BB28="","",ประเมินคุณลักษณะ!BB28),IF(ประเมินคุณลักษณะ!BB58="","",ประเมินคุณลักษณะ!BB58))</f>
        <v/>
      </c>
      <c r="AZ28" s="186" t="str">
        <f>IF($B$2=1,IF(ประเมินคุณลักษณะ!BC28="","",ประเมินคุณลักษณะ!BC28),IF(ประเมินคุณลักษณะ!BC58="","",ประเมินคุณลักษณะ!BC58))</f>
        <v/>
      </c>
    </row>
    <row r="29" spans="4:52" ht="20.100000000000001" customHeight="1" x14ac:dyDescent="0.3">
      <c r="D29" s="190">
        <f t="shared" si="2"/>
        <v>24</v>
      </c>
      <c r="E29" s="187" t="str">
        <f>IF($B$2=1,IF(ประเมินคุณลักษณะ!G29="","",ประเมินคุณลักษณะ!G29),IF(ประเมินคุณลักษณะ!G59="","",ประเมินคุณลักษณะ!G59))</f>
        <v/>
      </c>
      <c r="F29" s="187" t="str">
        <f>IF($B$2=1,IF(ประเมินคุณลักษณะ!H29="","",ประเมินคุณลักษณะ!H29),IF(ประเมินคุณลักษณะ!H59="","",ประเมินคุณลักษณะ!H59))</f>
        <v/>
      </c>
      <c r="G29" s="187" t="str">
        <f>IF($B$2=1,IF(ประเมินคุณลักษณะ!I29="","",ประเมินคุณลักษณะ!I29),IF(ประเมินคุณลักษณะ!I59="","",ประเมินคุณลักษณะ!I59))</f>
        <v/>
      </c>
      <c r="H29" s="187" t="str">
        <f>IF($B$2=1,IF(ประเมินคุณลักษณะ!J29="","",ประเมินคุณลักษณะ!J29),IF(ประเมินคุณลักษณะ!J59="","",ประเมินคุณลักษณะ!J59))</f>
        <v/>
      </c>
      <c r="I29" s="187" t="str">
        <f>IF($B$2=1,IF(ประเมินคุณลักษณะ!K29="","",ประเมินคุณลักษณะ!K29),IF(ประเมินคุณลักษณะ!K59="","",ประเมินคุณลักษณะ!K59))</f>
        <v/>
      </c>
      <c r="J29" s="187" t="str">
        <f>IF($B$2=1,IF(ประเมินคุณลักษณะ!L29="","",ประเมินคุณลักษณะ!L29),IF(ประเมินคุณลักษณะ!L59="","",ประเมินคุณลักษณะ!L59))</f>
        <v/>
      </c>
      <c r="K29" s="187" t="str">
        <f>IF($B$2=1,IF(ประเมินคุณลักษณะ!M29="","",ประเมินคุณลักษณะ!M29),IF(ประเมินคุณลักษณะ!M59="","",ประเมินคุณลักษณะ!M59))</f>
        <v/>
      </c>
      <c r="L29" s="187" t="str">
        <f>IF($B$2=1,IF(ประเมินคุณลักษณะ!N29="","",ประเมินคุณลักษณะ!N29),IF(ประเมินคุณลักษณะ!N59="","",ประเมินคุณลักษณะ!N59))</f>
        <v/>
      </c>
      <c r="M29" s="187" t="str">
        <f>IF($B$2=1,IF(ประเมินคุณลักษณะ!O29="","",ประเมินคุณลักษณะ!O29),IF(ประเมินคุณลักษณะ!O59="","",ประเมินคุณลักษณะ!O59))</f>
        <v/>
      </c>
      <c r="N29" s="187" t="str">
        <f>IF($B$2=1,IF(ประเมินคุณลักษณะ!P29="","",ประเมินคุณลักษณะ!P29),IF(ประเมินคุณลักษณะ!P59="","",ประเมินคุณลักษณะ!P59))</f>
        <v/>
      </c>
      <c r="O29" s="187" t="str">
        <f>IF($B$2=1,IF(ประเมินคุณลักษณะ!Q29="","",ประเมินคุณลักษณะ!Q29),IF(ประเมินคุณลักษณะ!Q59="","",ประเมินคุณลักษณะ!Q59))</f>
        <v/>
      </c>
      <c r="P29" s="187" t="str">
        <f>IF($B$2=1,IF(ประเมินคุณลักษณะ!R29="","",ประเมินคุณลักษณะ!R29),IF(ประเมินคุณลักษณะ!R59="","",ประเมินคุณลักษณะ!R59))</f>
        <v/>
      </c>
      <c r="Q29" s="187" t="str">
        <f>IF($B$2=1,IF(ประเมินคุณลักษณะ!S29="","",ประเมินคุณลักษณะ!S29),IF(ประเมินคุณลักษณะ!S59="","",ประเมินคุณลักษณะ!S59))</f>
        <v/>
      </c>
      <c r="R29" s="187" t="str">
        <f>IF($B$2=1,IF(ประเมินคุณลักษณะ!T29="","",ประเมินคุณลักษณะ!T29),IF(ประเมินคุณลักษณะ!T59="","",ประเมินคุณลักษณะ!T59))</f>
        <v/>
      </c>
      <c r="S29" s="187" t="str">
        <f>IF($B$2=1,IF(ประเมินคุณลักษณะ!U29="","",ประเมินคุณลักษณะ!U29),IF(ประเมินคุณลักษณะ!U59="","",ประเมินคุณลักษณะ!U59))</f>
        <v/>
      </c>
      <c r="T29" s="187" t="str">
        <f>IF($B$2=1,IF(ประเมินคุณลักษณะ!V29="","",ประเมินคุณลักษณะ!V29),IF(ประเมินคุณลักษณะ!V59="","",ประเมินคุณลักษณะ!V59))</f>
        <v/>
      </c>
      <c r="U29" s="187" t="str">
        <f>IF($B$2=1,IF(ประเมินคุณลักษณะ!W29="","",ประเมินคุณลักษณะ!W29),IF(ประเมินคุณลักษณะ!W59="","",ประเมินคุณลักษณะ!W59))</f>
        <v/>
      </c>
      <c r="V29" s="187" t="str">
        <f>IF($B$2=1,IF(ประเมินคุณลักษณะ!X29="","",ประเมินคุณลักษณะ!X29),IF(ประเมินคุณลักษณะ!X59="","",ประเมินคุณลักษณะ!X59))</f>
        <v/>
      </c>
      <c r="W29" s="187" t="str">
        <f>IF($B$2=1,IF(ประเมินคุณลักษณะ!Y29="","",ประเมินคุณลักษณะ!Y29),IF(ประเมินคุณลักษณะ!Y59="","",ประเมินคุณลักษณะ!Y59))</f>
        <v/>
      </c>
      <c r="X29" s="187" t="str">
        <f>IF($B$2=1,IF(ประเมินคุณลักษณะ!Z29="","",ประเมินคุณลักษณะ!Z29),IF(ประเมินคุณลักษณะ!Z59="","",ประเมินคุณลักษณะ!Z59))</f>
        <v/>
      </c>
      <c r="Y29" s="187" t="str">
        <f>IF($B$2=1,IF(ประเมินคุณลักษณะ!AA29="","",ประเมินคุณลักษณะ!AA29),IF(ประเมินคุณลักษณะ!AA59="","",ประเมินคุณลักษณะ!AA59))</f>
        <v/>
      </c>
      <c r="Z29" s="187" t="str">
        <f>IF($B$2=1,IF(ประเมินคุณลักษณะ!AB29="","",ประเมินคุณลักษณะ!AB29),IF(ประเมินคุณลักษณะ!AB59="","",ประเมินคุณลักษณะ!AB59))</f>
        <v/>
      </c>
      <c r="AA29" s="187" t="str">
        <f>IF($B$2=1,IF(ประเมินคุณลักษณะ!AC29="","",ประเมินคุณลักษณะ!AC29),IF(ประเมินคุณลักษณะ!AC59="","",ประเมินคุณลักษณะ!AC59))</f>
        <v/>
      </c>
      <c r="AB29" s="187" t="str">
        <f>IF($B$2=1,IF(ประเมินคุณลักษณะ!AE29="","",ประเมินคุณลักษณะ!AE29),IF(ประเมินคุณลักษณะ!AE59="","",ประเมินคุณลักษณะ!AE59))</f>
        <v/>
      </c>
      <c r="AC29" s="187" t="str">
        <f>IF($B$2=1,IF(ประเมินคุณลักษณะ!AF29="","",ประเมินคุณลักษณะ!AF29),IF(ประเมินคุณลักษณะ!AF59="","",ประเมินคุณลักษณะ!AF59))</f>
        <v/>
      </c>
      <c r="AD29" s="187" t="str">
        <f>IF($B$2=1,IF(ประเมินคุณลักษณะ!AG29="","",ประเมินคุณลักษณะ!AG29),IF(ประเมินคุณลักษณะ!AG59="","",ประเมินคุณลักษณะ!AG59))</f>
        <v/>
      </c>
      <c r="AE29" s="187" t="str">
        <f>IF($B$2=1,IF(ประเมินคุณลักษณะ!AH29="","",ประเมินคุณลักษณะ!AH29),IF(ประเมินคุณลักษณะ!AH59="","",ประเมินคุณลักษณะ!AH59))</f>
        <v/>
      </c>
      <c r="AF29" s="187" t="str">
        <f>IF($B$2=1,IF(ประเมินคุณลักษณะ!AI29="","",ประเมินคุณลักษณะ!AI29),IF(ประเมินคุณลักษณะ!AI59="","",ประเมินคุณลักษณะ!AI59))</f>
        <v/>
      </c>
      <c r="AG29" s="187" t="str">
        <f>IF($B$2=1,IF(ประเมินคุณลักษณะ!AJ29="","",ประเมินคุณลักษณะ!AJ29),IF(ประเมินคุณลักษณะ!AJ59="","",ประเมินคุณลักษณะ!AJ59))</f>
        <v/>
      </c>
      <c r="AH29" s="187" t="str">
        <f>IF($B$2=1,IF(ประเมินคุณลักษณะ!AK29="","",ประเมินคุณลักษณะ!AK29),IF(ประเมินคุณลักษณะ!AK59="","",ประเมินคุณลักษณะ!AK59))</f>
        <v/>
      </c>
      <c r="AI29" s="187" t="str">
        <f>IF($B$2=1,IF(ประเมินคุณลักษณะ!AL29="","",ประเมินคุณลักษณะ!AL29),IF(ประเมินคุณลักษณะ!AL59="","",ประเมินคุณลักษณะ!AL59))</f>
        <v/>
      </c>
      <c r="AJ29" s="187" t="str">
        <f>IF($B$2=1,IF(ประเมินคุณลักษณะ!AM29="","",ประเมินคุณลักษณะ!AM29),IF(ประเมินคุณลักษณะ!AM59="","",ประเมินคุณลักษณะ!AM59))</f>
        <v/>
      </c>
      <c r="AK29" s="187" t="str">
        <f>IF($B$2=1,IF(ประเมินคุณลักษณะ!AN29="","",ประเมินคุณลักษณะ!AN29),IF(ประเมินคุณลักษณะ!AN59="","",ประเมินคุณลักษณะ!AN59))</f>
        <v/>
      </c>
      <c r="AL29" s="187" t="str">
        <f>IF($B$2=1,IF(ประเมินคุณลักษณะ!AO29="","",ประเมินคุณลักษณะ!AO29),IF(ประเมินคุณลักษณะ!AO59="","",ประเมินคุณลักษณะ!AO59))</f>
        <v/>
      </c>
      <c r="AM29" s="187" t="str">
        <f>IF($B$2=1,IF(ประเมินคุณลักษณะ!AP29="","",ประเมินคุณลักษณะ!AP29),IF(ประเมินคุณลักษณะ!AP59="","",ประเมินคุณลักษณะ!AP59))</f>
        <v/>
      </c>
      <c r="AN29" s="187" t="str">
        <f>IF($B$2=1,IF(ประเมินคุณลักษณะ!AQ29="","",ประเมินคุณลักษณะ!AQ29),IF(ประเมินคุณลักษณะ!AQ59="","",ประเมินคุณลักษณะ!AQ59))</f>
        <v/>
      </c>
      <c r="AO29" s="187" t="str">
        <f>IF($B$2=1,IF(ประเมินคุณลักษณะ!AR29="","",ประเมินคุณลักษณะ!AR29),IF(ประเมินคุณลักษณะ!AR59="","",ประเมินคุณลักษณะ!AR59))</f>
        <v/>
      </c>
      <c r="AP29" s="187" t="str">
        <f>IF($B$2=1,IF(ประเมินคุณลักษณะ!AS29="","",ประเมินคุณลักษณะ!AS29),IF(ประเมินคุณลักษณะ!AS59="","",ประเมินคุณลักษณะ!AS59))</f>
        <v/>
      </c>
      <c r="AQ29" s="187" t="str">
        <f>IF($B$2=1,IF(ประเมินคุณลักษณะ!AT29="","",ประเมินคุณลักษณะ!AT29),IF(ประเมินคุณลักษณะ!AT59="","",ประเมินคุณลักษณะ!AT59))</f>
        <v/>
      </c>
      <c r="AR29" s="187" t="str">
        <f>IF($B$2=1,IF(ประเมินคุณลักษณะ!AU29="","",ประเมินคุณลักษณะ!AU29),IF(ประเมินคุณลักษณะ!AU59="","",ประเมินคุณลักษณะ!AU59))</f>
        <v/>
      </c>
      <c r="AS29" s="187" t="str">
        <f>IF($B$2=1,IF(ประเมินคุณลักษณะ!AV29="","",ประเมินคุณลักษณะ!AV29),IF(ประเมินคุณลักษณะ!AV59="","",ประเมินคุณลักษณะ!AV59))</f>
        <v/>
      </c>
      <c r="AT29" s="187" t="str">
        <f>IF($B$2=1,IF(ประเมินคุณลักษณะ!AW29="","",ประเมินคุณลักษณะ!AW29),IF(ประเมินคุณลักษณะ!AW59="","",ประเมินคุณลักษณะ!AW59))</f>
        <v/>
      </c>
      <c r="AU29" s="187" t="str">
        <f>IF($B$2=1,IF(ประเมินคุณลักษณะ!AX29="","",ประเมินคุณลักษณะ!AX29),IF(ประเมินคุณลักษณะ!AX59="","",ประเมินคุณลักษณะ!AX59))</f>
        <v/>
      </c>
      <c r="AV29" s="187" t="str">
        <f>IF($B$2=1,IF(ประเมินคุณลักษณะ!AY29="","",ประเมินคุณลักษณะ!AY29),IF(ประเมินคุณลักษณะ!AY59="","",ประเมินคุณลักษณะ!AY59))</f>
        <v/>
      </c>
      <c r="AW29" s="187" t="str">
        <f>IF($B$2=1,IF(ประเมินคุณลักษณะ!AZ29="","",ประเมินคุณลักษณะ!AZ29),IF(ประเมินคุณลักษณะ!AZ59="","",ประเมินคุณลักษณะ!AZ59))</f>
        <v/>
      </c>
      <c r="AX29" s="187" t="str">
        <f>IF($B$2=1,IF(ประเมินคุณลักษณะ!BA29="","",ประเมินคุณลักษณะ!BA29),IF(ประเมินคุณลักษณะ!BA59="","",ประเมินคุณลักษณะ!BA59))</f>
        <v/>
      </c>
      <c r="AY29" s="187" t="str">
        <f>IF($B$2=1,IF(ประเมินคุณลักษณะ!BB29="","",ประเมินคุณลักษณะ!BB29),IF(ประเมินคุณลักษณะ!BB59="","",ประเมินคุณลักษณะ!BB59))</f>
        <v/>
      </c>
      <c r="AZ29" s="186" t="str">
        <f>IF($B$2=1,IF(ประเมินคุณลักษณะ!BC29="","",ประเมินคุณลักษณะ!BC29),IF(ประเมินคุณลักษณะ!BC59="","",ประเมินคุณลักษณะ!BC59))</f>
        <v/>
      </c>
    </row>
    <row r="30" spans="4:52" ht="20.100000000000001" customHeight="1" x14ac:dyDescent="0.3">
      <c r="D30" s="190">
        <f t="shared" si="2"/>
        <v>25</v>
      </c>
      <c r="E30" s="187" t="str">
        <f>IF($B$2=1,IF(ประเมินคุณลักษณะ!G30="","",ประเมินคุณลักษณะ!G30),IF(ประเมินคุณลักษณะ!G60="","",ประเมินคุณลักษณะ!G60))</f>
        <v/>
      </c>
      <c r="F30" s="187" t="str">
        <f>IF($B$2=1,IF(ประเมินคุณลักษณะ!H30="","",ประเมินคุณลักษณะ!H30),IF(ประเมินคุณลักษณะ!H60="","",ประเมินคุณลักษณะ!H60))</f>
        <v/>
      </c>
      <c r="G30" s="187" t="str">
        <f>IF($B$2=1,IF(ประเมินคุณลักษณะ!I30="","",ประเมินคุณลักษณะ!I30),IF(ประเมินคุณลักษณะ!I60="","",ประเมินคุณลักษณะ!I60))</f>
        <v/>
      </c>
      <c r="H30" s="187" t="str">
        <f>IF($B$2=1,IF(ประเมินคุณลักษณะ!J30="","",ประเมินคุณลักษณะ!J30),IF(ประเมินคุณลักษณะ!J60="","",ประเมินคุณลักษณะ!J60))</f>
        <v/>
      </c>
      <c r="I30" s="187" t="str">
        <f>IF($B$2=1,IF(ประเมินคุณลักษณะ!K30="","",ประเมินคุณลักษณะ!K30),IF(ประเมินคุณลักษณะ!K60="","",ประเมินคุณลักษณะ!K60))</f>
        <v/>
      </c>
      <c r="J30" s="187" t="str">
        <f>IF($B$2=1,IF(ประเมินคุณลักษณะ!L30="","",ประเมินคุณลักษณะ!L30),IF(ประเมินคุณลักษณะ!L60="","",ประเมินคุณลักษณะ!L60))</f>
        <v/>
      </c>
      <c r="K30" s="187" t="str">
        <f>IF($B$2=1,IF(ประเมินคุณลักษณะ!M30="","",ประเมินคุณลักษณะ!M30),IF(ประเมินคุณลักษณะ!M60="","",ประเมินคุณลักษณะ!M60))</f>
        <v/>
      </c>
      <c r="L30" s="187" t="str">
        <f>IF($B$2=1,IF(ประเมินคุณลักษณะ!N30="","",ประเมินคุณลักษณะ!N30),IF(ประเมินคุณลักษณะ!N60="","",ประเมินคุณลักษณะ!N60))</f>
        <v/>
      </c>
      <c r="M30" s="187" t="str">
        <f>IF($B$2=1,IF(ประเมินคุณลักษณะ!O30="","",ประเมินคุณลักษณะ!O30),IF(ประเมินคุณลักษณะ!O60="","",ประเมินคุณลักษณะ!O60))</f>
        <v/>
      </c>
      <c r="N30" s="187" t="str">
        <f>IF($B$2=1,IF(ประเมินคุณลักษณะ!P30="","",ประเมินคุณลักษณะ!P30),IF(ประเมินคุณลักษณะ!P60="","",ประเมินคุณลักษณะ!P60))</f>
        <v/>
      </c>
      <c r="O30" s="187" t="str">
        <f>IF($B$2=1,IF(ประเมินคุณลักษณะ!Q30="","",ประเมินคุณลักษณะ!Q30),IF(ประเมินคุณลักษณะ!Q60="","",ประเมินคุณลักษณะ!Q60))</f>
        <v/>
      </c>
      <c r="P30" s="187" t="str">
        <f>IF($B$2=1,IF(ประเมินคุณลักษณะ!R30="","",ประเมินคุณลักษณะ!R30),IF(ประเมินคุณลักษณะ!R60="","",ประเมินคุณลักษณะ!R60))</f>
        <v/>
      </c>
      <c r="Q30" s="187" t="str">
        <f>IF($B$2=1,IF(ประเมินคุณลักษณะ!S30="","",ประเมินคุณลักษณะ!S30),IF(ประเมินคุณลักษณะ!S60="","",ประเมินคุณลักษณะ!S60))</f>
        <v/>
      </c>
      <c r="R30" s="187" t="str">
        <f>IF($B$2=1,IF(ประเมินคุณลักษณะ!T30="","",ประเมินคุณลักษณะ!T30),IF(ประเมินคุณลักษณะ!T60="","",ประเมินคุณลักษณะ!T60))</f>
        <v/>
      </c>
      <c r="S30" s="187" t="str">
        <f>IF($B$2=1,IF(ประเมินคุณลักษณะ!U30="","",ประเมินคุณลักษณะ!U30),IF(ประเมินคุณลักษณะ!U60="","",ประเมินคุณลักษณะ!U60))</f>
        <v/>
      </c>
      <c r="T30" s="187" t="str">
        <f>IF($B$2=1,IF(ประเมินคุณลักษณะ!V30="","",ประเมินคุณลักษณะ!V30),IF(ประเมินคุณลักษณะ!V60="","",ประเมินคุณลักษณะ!V60))</f>
        <v/>
      </c>
      <c r="U30" s="187" t="str">
        <f>IF($B$2=1,IF(ประเมินคุณลักษณะ!W30="","",ประเมินคุณลักษณะ!W30),IF(ประเมินคุณลักษณะ!W60="","",ประเมินคุณลักษณะ!W60))</f>
        <v/>
      </c>
      <c r="V30" s="187" t="str">
        <f>IF($B$2=1,IF(ประเมินคุณลักษณะ!X30="","",ประเมินคุณลักษณะ!X30),IF(ประเมินคุณลักษณะ!X60="","",ประเมินคุณลักษณะ!X60))</f>
        <v/>
      </c>
      <c r="W30" s="187" t="str">
        <f>IF($B$2=1,IF(ประเมินคุณลักษณะ!Y30="","",ประเมินคุณลักษณะ!Y30),IF(ประเมินคุณลักษณะ!Y60="","",ประเมินคุณลักษณะ!Y60))</f>
        <v/>
      </c>
      <c r="X30" s="187" t="str">
        <f>IF($B$2=1,IF(ประเมินคุณลักษณะ!Z30="","",ประเมินคุณลักษณะ!Z30),IF(ประเมินคุณลักษณะ!Z60="","",ประเมินคุณลักษณะ!Z60))</f>
        <v/>
      </c>
      <c r="Y30" s="187" t="str">
        <f>IF($B$2=1,IF(ประเมินคุณลักษณะ!AA30="","",ประเมินคุณลักษณะ!AA30),IF(ประเมินคุณลักษณะ!AA60="","",ประเมินคุณลักษณะ!AA60))</f>
        <v/>
      </c>
      <c r="Z30" s="187" t="str">
        <f>IF($B$2=1,IF(ประเมินคุณลักษณะ!AB30="","",ประเมินคุณลักษณะ!AB30),IF(ประเมินคุณลักษณะ!AB60="","",ประเมินคุณลักษณะ!AB60))</f>
        <v/>
      </c>
      <c r="AA30" s="187" t="str">
        <f>IF($B$2=1,IF(ประเมินคุณลักษณะ!AC30="","",ประเมินคุณลักษณะ!AC30),IF(ประเมินคุณลักษณะ!AC60="","",ประเมินคุณลักษณะ!AC60))</f>
        <v/>
      </c>
      <c r="AB30" s="187" t="str">
        <f>IF($B$2=1,IF(ประเมินคุณลักษณะ!AE30="","",ประเมินคุณลักษณะ!AE30),IF(ประเมินคุณลักษณะ!AE60="","",ประเมินคุณลักษณะ!AE60))</f>
        <v/>
      </c>
      <c r="AC30" s="187" t="str">
        <f>IF($B$2=1,IF(ประเมินคุณลักษณะ!AF30="","",ประเมินคุณลักษณะ!AF30),IF(ประเมินคุณลักษณะ!AF60="","",ประเมินคุณลักษณะ!AF60))</f>
        <v/>
      </c>
      <c r="AD30" s="187" t="str">
        <f>IF($B$2=1,IF(ประเมินคุณลักษณะ!AG30="","",ประเมินคุณลักษณะ!AG30),IF(ประเมินคุณลักษณะ!AG60="","",ประเมินคุณลักษณะ!AG60))</f>
        <v/>
      </c>
      <c r="AE30" s="187" t="str">
        <f>IF($B$2=1,IF(ประเมินคุณลักษณะ!AH30="","",ประเมินคุณลักษณะ!AH30),IF(ประเมินคุณลักษณะ!AH60="","",ประเมินคุณลักษณะ!AH60))</f>
        <v/>
      </c>
      <c r="AF30" s="187" t="str">
        <f>IF($B$2=1,IF(ประเมินคุณลักษณะ!AI30="","",ประเมินคุณลักษณะ!AI30),IF(ประเมินคุณลักษณะ!AI60="","",ประเมินคุณลักษณะ!AI60))</f>
        <v/>
      </c>
      <c r="AG30" s="187" t="str">
        <f>IF($B$2=1,IF(ประเมินคุณลักษณะ!AJ30="","",ประเมินคุณลักษณะ!AJ30),IF(ประเมินคุณลักษณะ!AJ60="","",ประเมินคุณลักษณะ!AJ60))</f>
        <v/>
      </c>
      <c r="AH30" s="187" t="str">
        <f>IF($B$2=1,IF(ประเมินคุณลักษณะ!AK30="","",ประเมินคุณลักษณะ!AK30),IF(ประเมินคุณลักษณะ!AK60="","",ประเมินคุณลักษณะ!AK60))</f>
        <v/>
      </c>
      <c r="AI30" s="187" t="str">
        <f>IF($B$2=1,IF(ประเมินคุณลักษณะ!AL30="","",ประเมินคุณลักษณะ!AL30),IF(ประเมินคุณลักษณะ!AL60="","",ประเมินคุณลักษณะ!AL60))</f>
        <v/>
      </c>
      <c r="AJ30" s="187" t="str">
        <f>IF($B$2=1,IF(ประเมินคุณลักษณะ!AM30="","",ประเมินคุณลักษณะ!AM30),IF(ประเมินคุณลักษณะ!AM60="","",ประเมินคุณลักษณะ!AM60))</f>
        <v/>
      </c>
      <c r="AK30" s="187" t="str">
        <f>IF($B$2=1,IF(ประเมินคุณลักษณะ!AN30="","",ประเมินคุณลักษณะ!AN30),IF(ประเมินคุณลักษณะ!AN60="","",ประเมินคุณลักษณะ!AN60))</f>
        <v/>
      </c>
      <c r="AL30" s="187" t="str">
        <f>IF($B$2=1,IF(ประเมินคุณลักษณะ!AO30="","",ประเมินคุณลักษณะ!AO30),IF(ประเมินคุณลักษณะ!AO60="","",ประเมินคุณลักษณะ!AO60))</f>
        <v/>
      </c>
      <c r="AM30" s="187" t="str">
        <f>IF($B$2=1,IF(ประเมินคุณลักษณะ!AP30="","",ประเมินคุณลักษณะ!AP30),IF(ประเมินคุณลักษณะ!AP60="","",ประเมินคุณลักษณะ!AP60))</f>
        <v/>
      </c>
      <c r="AN30" s="187" t="str">
        <f>IF($B$2=1,IF(ประเมินคุณลักษณะ!AQ30="","",ประเมินคุณลักษณะ!AQ30),IF(ประเมินคุณลักษณะ!AQ60="","",ประเมินคุณลักษณะ!AQ60))</f>
        <v/>
      </c>
      <c r="AO30" s="187" t="str">
        <f>IF($B$2=1,IF(ประเมินคุณลักษณะ!AR30="","",ประเมินคุณลักษณะ!AR30),IF(ประเมินคุณลักษณะ!AR60="","",ประเมินคุณลักษณะ!AR60))</f>
        <v/>
      </c>
      <c r="AP30" s="187" t="str">
        <f>IF($B$2=1,IF(ประเมินคุณลักษณะ!AS30="","",ประเมินคุณลักษณะ!AS30),IF(ประเมินคุณลักษณะ!AS60="","",ประเมินคุณลักษณะ!AS60))</f>
        <v/>
      </c>
      <c r="AQ30" s="187" t="str">
        <f>IF($B$2=1,IF(ประเมินคุณลักษณะ!AT30="","",ประเมินคุณลักษณะ!AT30),IF(ประเมินคุณลักษณะ!AT60="","",ประเมินคุณลักษณะ!AT60))</f>
        <v/>
      </c>
      <c r="AR30" s="187" t="str">
        <f>IF($B$2=1,IF(ประเมินคุณลักษณะ!AU30="","",ประเมินคุณลักษณะ!AU30),IF(ประเมินคุณลักษณะ!AU60="","",ประเมินคุณลักษณะ!AU60))</f>
        <v/>
      </c>
      <c r="AS30" s="187" t="str">
        <f>IF($B$2=1,IF(ประเมินคุณลักษณะ!AV30="","",ประเมินคุณลักษณะ!AV30),IF(ประเมินคุณลักษณะ!AV60="","",ประเมินคุณลักษณะ!AV60))</f>
        <v/>
      </c>
      <c r="AT30" s="187" t="str">
        <f>IF($B$2=1,IF(ประเมินคุณลักษณะ!AW30="","",ประเมินคุณลักษณะ!AW30),IF(ประเมินคุณลักษณะ!AW60="","",ประเมินคุณลักษณะ!AW60))</f>
        <v/>
      </c>
      <c r="AU30" s="187" t="str">
        <f>IF($B$2=1,IF(ประเมินคุณลักษณะ!AX30="","",ประเมินคุณลักษณะ!AX30),IF(ประเมินคุณลักษณะ!AX60="","",ประเมินคุณลักษณะ!AX60))</f>
        <v/>
      </c>
      <c r="AV30" s="187" t="str">
        <f>IF($B$2=1,IF(ประเมินคุณลักษณะ!AY30="","",ประเมินคุณลักษณะ!AY30),IF(ประเมินคุณลักษณะ!AY60="","",ประเมินคุณลักษณะ!AY60))</f>
        <v/>
      </c>
      <c r="AW30" s="187" t="str">
        <f>IF($B$2=1,IF(ประเมินคุณลักษณะ!AZ30="","",ประเมินคุณลักษณะ!AZ30),IF(ประเมินคุณลักษณะ!AZ60="","",ประเมินคุณลักษณะ!AZ60))</f>
        <v/>
      </c>
      <c r="AX30" s="187" t="str">
        <f>IF($B$2=1,IF(ประเมินคุณลักษณะ!BA30="","",ประเมินคุณลักษณะ!BA30),IF(ประเมินคุณลักษณะ!BA60="","",ประเมินคุณลักษณะ!BA60))</f>
        <v/>
      </c>
      <c r="AY30" s="187" t="str">
        <f>IF($B$2=1,IF(ประเมินคุณลักษณะ!BB30="","",ประเมินคุณลักษณะ!BB30),IF(ประเมินคุณลักษณะ!BB60="","",ประเมินคุณลักษณะ!BB60))</f>
        <v/>
      </c>
      <c r="AZ30" s="186" t="str">
        <f>IF($B$2=1,IF(ประเมินคุณลักษณะ!BC30="","",ประเมินคุณลักษณะ!BC30),IF(ประเมินคุณลักษณะ!BC60="","",ประเมินคุณลักษณะ!BC60))</f>
        <v/>
      </c>
    </row>
    <row r="31" spans="4:52" ht="20.100000000000001" customHeight="1" x14ac:dyDescent="0.3">
      <c r="D31" s="190">
        <f t="shared" si="2"/>
        <v>26</v>
      </c>
      <c r="E31" s="187" t="str">
        <f>IF($B$2=1,IF(ประเมินคุณลักษณะ!G31="","",ประเมินคุณลักษณะ!G31),IF(ประเมินคุณลักษณะ!G61="","",ประเมินคุณลักษณะ!G61))</f>
        <v/>
      </c>
      <c r="F31" s="187" t="str">
        <f>IF($B$2=1,IF(ประเมินคุณลักษณะ!H31="","",ประเมินคุณลักษณะ!H31),IF(ประเมินคุณลักษณะ!H61="","",ประเมินคุณลักษณะ!H61))</f>
        <v/>
      </c>
      <c r="G31" s="187" t="str">
        <f>IF($B$2=1,IF(ประเมินคุณลักษณะ!I31="","",ประเมินคุณลักษณะ!I31),IF(ประเมินคุณลักษณะ!I61="","",ประเมินคุณลักษณะ!I61))</f>
        <v/>
      </c>
      <c r="H31" s="187" t="str">
        <f>IF($B$2=1,IF(ประเมินคุณลักษณะ!J31="","",ประเมินคุณลักษณะ!J31),IF(ประเมินคุณลักษณะ!J61="","",ประเมินคุณลักษณะ!J61))</f>
        <v/>
      </c>
      <c r="I31" s="187" t="str">
        <f>IF($B$2=1,IF(ประเมินคุณลักษณะ!K31="","",ประเมินคุณลักษณะ!K31),IF(ประเมินคุณลักษณะ!K61="","",ประเมินคุณลักษณะ!K61))</f>
        <v/>
      </c>
      <c r="J31" s="187" t="str">
        <f>IF($B$2=1,IF(ประเมินคุณลักษณะ!L31="","",ประเมินคุณลักษณะ!L31),IF(ประเมินคุณลักษณะ!L61="","",ประเมินคุณลักษณะ!L61))</f>
        <v/>
      </c>
      <c r="K31" s="187" t="str">
        <f>IF($B$2=1,IF(ประเมินคุณลักษณะ!M31="","",ประเมินคุณลักษณะ!M31),IF(ประเมินคุณลักษณะ!M61="","",ประเมินคุณลักษณะ!M61))</f>
        <v/>
      </c>
      <c r="L31" s="187" t="str">
        <f>IF($B$2=1,IF(ประเมินคุณลักษณะ!N31="","",ประเมินคุณลักษณะ!N31),IF(ประเมินคุณลักษณะ!N61="","",ประเมินคุณลักษณะ!N61))</f>
        <v/>
      </c>
      <c r="M31" s="187" t="str">
        <f>IF($B$2=1,IF(ประเมินคุณลักษณะ!O31="","",ประเมินคุณลักษณะ!O31),IF(ประเมินคุณลักษณะ!O61="","",ประเมินคุณลักษณะ!O61))</f>
        <v/>
      </c>
      <c r="N31" s="187" t="str">
        <f>IF($B$2=1,IF(ประเมินคุณลักษณะ!P31="","",ประเมินคุณลักษณะ!P31),IF(ประเมินคุณลักษณะ!P61="","",ประเมินคุณลักษณะ!P61))</f>
        <v/>
      </c>
      <c r="O31" s="187" t="str">
        <f>IF($B$2=1,IF(ประเมินคุณลักษณะ!Q31="","",ประเมินคุณลักษณะ!Q31),IF(ประเมินคุณลักษณะ!Q61="","",ประเมินคุณลักษณะ!Q61))</f>
        <v/>
      </c>
      <c r="P31" s="187" t="str">
        <f>IF($B$2=1,IF(ประเมินคุณลักษณะ!R31="","",ประเมินคุณลักษณะ!R31),IF(ประเมินคุณลักษณะ!R61="","",ประเมินคุณลักษณะ!R61))</f>
        <v/>
      </c>
      <c r="Q31" s="187" t="str">
        <f>IF($B$2=1,IF(ประเมินคุณลักษณะ!S31="","",ประเมินคุณลักษณะ!S31),IF(ประเมินคุณลักษณะ!S61="","",ประเมินคุณลักษณะ!S61))</f>
        <v/>
      </c>
      <c r="R31" s="187" t="str">
        <f>IF($B$2=1,IF(ประเมินคุณลักษณะ!T31="","",ประเมินคุณลักษณะ!T31),IF(ประเมินคุณลักษณะ!T61="","",ประเมินคุณลักษณะ!T61))</f>
        <v/>
      </c>
      <c r="S31" s="187" t="str">
        <f>IF($B$2=1,IF(ประเมินคุณลักษณะ!U31="","",ประเมินคุณลักษณะ!U31),IF(ประเมินคุณลักษณะ!U61="","",ประเมินคุณลักษณะ!U61))</f>
        <v/>
      </c>
      <c r="T31" s="187" t="str">
        <f>IF($B$2=1,IF(ประเมินคุณลักษณะ!V31="","",ประเมินคุณลักษณะ!V31),IF(ประเมินคุณลักษณะ!V61="","",ประเมินคุณลักษณะ!V61))</f>
        <v/>
      </c>
      <c r="U31" s="187" t="str">
        <f>IF($B$2=1,IF(ประเมินคุณลักษณะ!W31="","",ประเมินคุณลักษณะ!W31),IF(ประเมินคุณลักษณะ!W61="","",ประเมินคุณลักษณะ!W61))</f>
        <v/>
      </c>
      <c r="V31" s="187" t="str">
        <f>IF($B$2=1,IF(ประเมินคุณลักษณะ!X31="","",ประเมินคุณลักษณะ!X31),IF(ประเมินคุณลักษณะ!X61="","",ประเมินคุณลักษณะ!X61))</f>
        <v/>
      </c>
      <c r="W31" s="187" t="str">
        <f>IF($B$2=1,IF(ประเมินคุณลักษณะ!Y31="","",ประเมินคุณลักษณะ!Y31),IF(ประเมินคุณลักษณะ!Y61="","",ประเมินคุณลักษณะ!Y61))</f>
        <v/>
      </c>
      <c r="X31" s="187" t="str">
        <f>IF($B$2=1,IF(ประเมินคุณลักษณะ!Z31="","",ประเมินคุณลักษณะ!Z31),IF(ประเมินคุณลักษณะ!Z61="","",ประเมินคุณลักษณะ!Z61))</f>
        <v/>
      </c>
      <c r="Y31" s="187" t="str">
        <f>IF($B$2=1,IF(ประเมินคุณลักษณะ!AA31="","",ประเมินคุณลักษณะ!AA31),IF(ประเมินคุณลักษณะ!AA61="","",ประเมินคุณลักษณะ!AA61))</f>
        <v/>
      </c>
      <c r="Z31" s="187" t="str">
        <f>IF($B$2=1,IF(ประเมินคุณลักษณะ!AB31="","",ประเมินคุณลักษณะ!AB31),IF(ประเมินคุณลักษณะ!AB61="","",ประเมินคุณลักษณะ!AB61))</f>
        <v/>
      </c>
      <c r="AA31" s="187" t="str">
        <f>IF($B$2=1,IF(ประเมินคุณลักษณะ!AC31="","",ประเมินคุณลักษณะ!AC31),IF(ประเมินคุณลักษณะ!AC61="","",ประเมินคุณลักษณะ!AC61))</f>
        <v/>
      </c>
      <c r="AB31" s="187" t="str">
        <f>IF($B$2=1,IF(ประเมินคุณลักษณะ!AE31="","",ประเมินคุณลักษณะ!AE31),IF(ประเมินคุณลักษณะ!AE61="","",ประเมินคุณลักษณะ!AE61))</f>
        <v/>
      </c>
      <c r="AC31" s="187" t="str">
        <f>IF($B$2=1,IF(ประเมินคุณลักษณะ!AF31="","",ประเมินคุณลักษณะ!AF31),IF(ประเมินคุณลักษณะ!AF61="","",ประเมินคุณลักษณะ!AF61))</f>
        <v/>
      </c>
      <c r="AD31" s="187" t="str">
        <f>IF($B$2=1,IF(ประเมินคุณลักษณะ!AG31="","",ประเมินคุณลักษณะ!AG31),IF(ประเมินคุณลักษณะ!AG61="","",ประเมินคุณลักษณะ!AG61))</f>
        <v/>
      </c>
      <c r="AE31" s="187" t="str">
        <f>IF($B$2=1,IF(ประเมินคุณลักษณะ!AH31="","",ประเมินคุณลักษณะ!AH31),IF(ประเมินคุณลักษณะ!AH61="","",ประเมินคุณลักษณะ!AH61))</f>
        <v/>
      </c>
      <c r="AF31" s="187" t="str">
        <f>IF($B$2=1,IF(ประเมินคุณลักษณะ!AI31="","",ประเมินคุณลักษณะ!AI31),IF(ประเมินคุณลักษณะ!AI61="","",ประเมินคุณลักษณะ!AI61))</f>
        <v/>
      </c>
      <c r="AG31" s="187" t="str">
        <f>IF($B$2=1,IF(ประเมินคุณลักษณะ!AJ31="","",ประเมินคุณลักษณะ!AJ31),IF(ประเมินคุณลักษณะ!AJ61="","",ประเมินคุณลักษณะ!AJ61))</f>
        <v/>
      </c>
      <c r="AH31" s="187" t="str">
        <f>IF($B$2=1,IF(ประเมินคุณลักษณะ!AK31="","",ประเมินคุณลักษณะ!AK31),IF(ประเมินคุณลักษณะ!AK61="","",ประเมินคุณลักษณะ!AK61))</f>
        <v/>
      </c>
      <c r="AI31" s="187" t="str">
        <f>IF($B$2=1,IF(ประเมินคุณลักษณะ!AL31="","",ประเมินคุณลักษณะ!AL31),IF(ประเมินคุณลักษณะ!AL61="","",ประเมินคุณลักษณะ!AL61))</f>
        <v/>
      </c>
      <c r="AJ31" s="187" t="str">
        <f>IF($B$2=1,IF(ประเมินคุณลักษณะ!AM31="","",ประเมินคุณลักษณะ!AM31),IF(ประเมินคุณลักษณะ!AM61="","",ประเมินคุณลักษณะ!AM61))</f>
        <v/>
      </c>
      <c r="AK31" s="187" t="str">
        <f>IF($B$2=1,IF(ประเมินคุณลักษณะ!AN31="","",ประเมินคุณลักษณะ!AN31),IF(ประเมินคุณลักษณะ!AN61="","",ประเมินคุณลักษณะ!AN61))</f>
        <v/>
      </c>
      <c r="AL31" s="187" t="str">
        <f>IF($B$2=1,IF(ประเมินคุณลักษณะ!AO31="","",ประเมินคุณลักษณะ!AO31),IF(ประเมินคุณลักษณะ!AO61="","",ประเมินคุณลักษณะ!AO61))</f>
        <v/>
      </c>
      <c r="AM31" s="187" t="str">
        <f>IF($B$2=1,IF(ประเมินคุณลักษณะ!AP31="","",ประเมินคุณลักษณะ!AP31),IF(ประเมินคุณลักษณะ!AP61="","",ประเมินคุณลักษณะ!AP61))</f>
        <v/>
      </c>
      <c r="AN31" s="187" t="str">
        <f>IF($B$2=1,IF(ประเมินคุณลักษณะ!AQ31="","",ประเมินคุณลักษณะ!AQ31),IF(ประเมินคุณลักษณะ!AQ61="","",ประเมินคุณลักษณะ!AQ61))</f>
        <v/>
      </c>
      <c r="AO31" s="187" t="str">
        <f>IF($B$2=1,IF(ประเมินคุณลักษณะ!AR31="","",ประเมินคุณลักษณะ!AR31),IF(ประเมินคุณลักษณะ!AR61="","",ประเมินคุณลักษณะ!AR61))</f>
        <v/>
      </c>
      <c r="AP31" s="187" t="str">
        <f>IF($B$2=1,IF(ประเมินคุณลักษณะ!AS31="","",ประเมินคุณลักษณะ!AS31),IF(ประเมินคุณลักษณะ!AS61="","",ประเมินคุณลักษณะ!AS61))</f>
        <v/>
      </c>
      <c r="AQ31" s="187" t="str">
        <f>IF($B$2=1,IF(ประเมินคุณลักษณะ!AT31="","",ประเมินคุณลักษณะ!AT31),IF(ประเมินคุณลักษณะ!AT61="","",ประเมินคุณลักษณะ!AT61))</f>
        <v/>
      </c>
      <c r="AR31" s="187" t="str">
        <f>IF($B$2=1,IF(ประเมินคุณลักษณะ!AU31="","",ประเมินคุณลักษณะ!AU31),IF(ประเมินคุณลักษณะ!AU61="","",ประเมินคุณลักษณะ!AU61))</f>
        <v/>
      </c>
      <c r="AS31" s="187" t="str">
        <f>IF($B$2=1,IF(ประเมินคุณลักษณะ!AV31="","",ประเมินคุณลักษณะ!AV31),IF(ประเมินคุณลักษณะ!AV61="","",ประเมินคุณลักษณะ!AV61))</f>
        <v/>
      </c>
      <c r="AT31" s="187" t="str">
        <f>IF($B$2=1,IF(ประเมินคุณลักษณะ!AW31="","",ประเมินคุณลักษณะ!AW31),IF(ประเมินคุณลักษณะ!AW61="","",ประเมินคุณลักษณะ!AW61))</f>
        <v/>
      </c>
      <c r="AU31" s="187" t="str">
        <f>IF($B$2=1,IF(ประเมินคุณลักษณะ!AX31="","",ประเมินคุณลักษณะ!AX31),IF(ประเมินคุณลักษณะ!AX61="","",ประเมินคุณลักษณะ!AX61))</f>
        <v/>
      </c>
      <c r="AV31" s="187" t="str">
        <f>IF($B$2=1,IF(ประเมินคุณลักษณะ!AY31="","",ประเมินคุณลักษณะ!AY31),IF(ประเมินคุณลักษณะ!AY61="","",ประเมินคุณลักษณะ!AY61))</f>
        <v/>
      </c>
      <c r="AW31" s="187" t="str">
        <f>IF($B$2=1,IF(ประเมินคุณลักษณะ!AZ31="","",ประเมินคุณลักษณะ!AZ31),IF(ประเมินคุณลักษณะ!AZ61="","",ประเมินคุณลักษณะ!AZ61))</f>
        <v/>
      </c>
      <c r="AX31" s="187" t="str">
        <f>IF($B$2=1,IF(ประเมินคุณลักษณะ!BA31="","",ประเมินคุณลักษณะ!BA31),IF(ประเมินคุณลักษณะ!BA61="","",ประเมินคุณลักษณะ!BA61))</f>
        <v/>
      </c>
      <c r="AY31" s="187" t="str">
        <f>IF($B$2=1,IF(ประเมินคุณลักษณะ!BB31="","",ประเมินคุณลักษณะ!BB31),IF(ประเมินคุณลักษณะ!BB61="","",ประเมินคุณลักษณะ!BB61))</f>
        <v/>
      </c>
      <c r="AZ31" s="186" t="str">
        <f>IF($B$2=1,IF(ประเมินคุณลักษณะ!BC31="","",ประเมินคุณลักษณะ!BC31),IF(ประเมินคุณลักษณะ!BC61="","",ประเมินคุณลักษณะ!BC61))</f>
        <v/>
      </c>
    </row>
    <row r="32" spans="4:52" ht="20.100000000000001" customHeight="1" x14ac:dyDescent="0.3">
      <c r="D32" s="190">
        <f t="shared" si="2"/>
        <v>27</v>
      </c>
      <c r="E32" s="187" t="str">
        <f>IF($B$2=1,IF(ประเมินคุณลักษณะ!G32="","",ประเมินคุณลักษณะ!G32),IF(ประเมินคุณลักษณะ!G62="","",ประเมินคุณลักษณะ!G62))</f>
        <v/>
      </c>
      <c r="F32" s="187" t="str">
        <f>IF($B$2=1,IF(ประเมินคุณลักษณะ!H32="","",ประเมินคุณลักษณะ!H32),IF(ประเมินคุณลักษณะ!H62="","",ประเมินคุณลักษณะ!H62))</f>
        <v/>
      </c>
      <c r="G32" s="187" t="str">
        <f>IF($B$2=1,IF(ประเมินคุณลักษณะ!I32="","",ประเมินคุณลักษณะ!I32),IF(ประเมินคุณลักษณะ!I62="","",ประเมินคุณลักษณะ!I62))</f>
        <v/>
      </c>
      <c r="H32" s="187" t="str">
        <f>IF($B$2=1,IF(ประเมินคุณลักษณะ!J32="","",ประเมินคุณลักษณะ!J32),IF(ประเมินคุณลักษณะ!J62="","",ประเมินคุณลักษณะ!J62))</f>
        <v/>
      </c>
      <c r="I32" s="187" t="str">
        <f>IF($B$2=1,IF(ประเมินคุณลักษณะ!K32="","",ประเมินคุณลักษณะ!K32),IF(ประเมินคุณลักษณะ!K62="","",ประเมินคุณลักษณะ!K62))</f>
        <v/>
      </c>
      <c r="J32" s="187" t="str">
        <f>IF($B$2=1,IF(ประเมินคุณลักษณะ!L32="","",ประเมินคุณลักษณะ!L32),IF(ประเมินคุณลักษณะ!L62="","",ประเมินคุณลักษณะ!L62))</f>
        <v/>
      </c>
      <c r="K32" s="187" t="str">
        <f>IF($B$2=1,IF(ประเมินคุณลักษณะ!M32="","",ประเมินคุณลักษณะ!M32),IF(ประเมินคุณลักษณะ!M62="","",ประเมินคุณลักษณะ!M62))</f>
        <v/>
      </c>
      <c r="L32" s="187" t="str">
        <f>IF($B$2=1,IF(ประเมินคุณลักษณะ!N32="","",ประเมินคุณลักษณะ!N32),IF(ประเมินคุณลักษณะ!N62="","",ประเมินคุณลักษณะ!N62))</f>
        <v/>
      </c>
      <c r="M32" s="187" t="str">
        <f>IF($B$2=1,IF(ประเมินคุณลักษณะ!O32="","",ประเมินคุณลักษณะ!O32),IF(ประเมินคุณลักษณะ!O62="","",ประเมินคุณลักษณะ!O62))</f>
        <v/>
      </c>
      <c r="N32" s="187" t="str">
        <f>IF($B$2=1,IF(ประเมินคุณลักษณะ!P32="","",ประเมินคุณลักษณะ!P32),IF(ประเมินคุณลักษณะ!P62="","",ประเมินคุณลักษณะ!P62))</f>
        <v/>
      </c>
      <c r="O32" s="187" t="str">
        <f>IF($B$2=1,IF(ประเมินคุณลักษณะ!Q32="","",ประเมินคุณลักษณะ!Q32),IF(ประเมินคุณลักษณะ!Q62="","",ประเมินคุณลักษณะ!Q62))</f>
        <v/>
      </c>
      <c r="P32" s="187" t="str">
        <f>IF($B$2=1,IF(ประเมินคุณลักษณะ!R32="","",ประเมินคุณลักษณะ!R32),IF(ประเมินคุณลักษณะ!R62="","",ประเมินคุณลักษณะ!R62))</f>
        <v/>
      </c>
      <c r="Q32" s="187" t="str">
        <f>IF($B$2=1,IF(ประเมินคุณลักษณะ!S32="","",ประเมินคุณลักษณะ!S32),IF(ประเมินคุณลักษณะ!S62="","",ประเมินคุณลักษณะ!S62))</f>
        <v/>
      </c>
      <c r="R32" s="187" t="str">
        <f>IF($B$2=1,IF(ประเมินคุณลักษณะ!T32="","",ประเมินคุณลักษณะ!T32),IF(ประเมินคุณลักษณะ!T62="","",ประเมินคุณลักษณะ!T62))</f>
        <v/>
      </c>
      <c r="S32" s="187" t="str">
        <f>IF($B$2=1,IF(ประเมินคุณลักษณะ!U32="","",ประเมินคุณลักษณะ!U32),IF(ประเมินคุณลักษณะ!U62="","",ประเมินคุณลักษณะ!U62))</f>
        <v/>
      </c>
      <c r="T32" s="187" t="str">
        <f>IF($B$2=1,IF(ประเมินคุณลักษณะ!V32="","",ประเมินคุณลักษณะ!V32),IF(ประเมินคุณลักษณะ!V62="","",ประเมินคุณลักษณะ!V62))</f>
        <v/>
      </c>
      <c r="U32" s="187" t="str">
        <f>IF($B$2=1,IF(ประเมินคุณลักษณะ!W32="","",ประเมินคุณลักษณะ!W32),IF(ประเมินคุณลักษณะ!W62="","",ประเมินคุณลักษณะ!W62))</f>
        <v/>
      </c>
      <c r="V32" s="187" t="str">
        <f>IF($B$2=1,IF(ประเมินคุณลักษณะ!X32="","",ประเมินคุณลักษณะ!X32),IF(ประเมินคุณลักษณะ!X62="","",ประเมินคุณลักษณะ!X62))</f>
        <v/>
      </c>
      <c r="W32" s="187" t="str">
        <f>IF($B$2=1,IF(ประเมินคุณลักษณะ!Y32="","",ประเมินคุณลักษณะ!Y32),IF(ประเมินคุณลักษณะ!Y62="","",ประเมินคุณลักษณะ!Y62))</f>
        <v/>
      </c>
      <c r="X32" s="187" t="str">
        <f>IF($B$2=1,IF(ประเมินคุณลักษณะ!Z32="","",ประเมินคุณลักษณะ!Z32),IF(ประเมินคุณลักษณะ!Z62="","",ประเมินคุณลักษณะ!Z62))</f>
        <v/>
      </c>
      <c r="Y32" s="187" t="str">
        <f>IF($B$2=1,IF(ประเมินคุณลักษณะ!AA32="","",ประเมินคุณลักษณะ!AA32),IF(ประเมินคุณลักษณะ!AA62="","",ประเมินคุณลักษณะ!AA62))</f>
        <v/>
      </c>
      <c r="Z32" s="187" t="str">
        <f>IF($B$2=1,IF(ประเมินคุณลักษณะ!AB32="","",ประเมินคุณลักษณะ!AB32),IF(ประเมินคุณลักษณะ!AB62="","",ประเมินคุณลักษณะ!AB62))</f>
        <v/>
      </c>
      <c r="AA32" s="187" t="str">
        <f>IF($B$2=1,IF(ประเมินคุณลักษณะ!AC32="","",ประเมินคุณลักษณะ!AC32),IF(ประเมินคุณลักษณะ!AC62="","",ประเมินคุณลักษณะ!AC62))</f>
        <v/>
      </c>
      <c r="AB32" s="187" t="str">
        <f>IF($B$2=1,IF(ประเมินคุณลักษณะ!AE32="","",ประเมินคุณลักษณะ!AE32),IF(ประเมินคุณลักษณะ!AE62="","",ประเมินคุณลักษณะ!AE62))</f>
        <v/>
      </c>
      <c r="AC32" s="187" t="str">
        <f>IF($B$2=1,IF(ประเมินคุณลักษณะ!AF32="","",ประเมินคุณลักษณะ!AF32),IF(ประเมินคุณลักษณะ!AF62="","",ประเมินคุณลักษณะ!AF62))</f>
        <v/>
      </c>
      <c r="AD32" s="187" t="str">
        <f>IF($B$2=1,IF(ประเมินคุณลักษณะ!AG32="","",ประเมินคุณลักษณะ!AG32),IF(ประเมินคุณลักษณะ!AG62="","",ประเมินคุณลักษณะ!AG62))</f>
        <v/>
      </c>
      <c r="AE32" s="187" t="str">
        <f>IF($B$2=1,IF(ประเมินคุณลักษณะ!AH32="","",ประเมินคุณลักษณะ!AH32),IF(ประเมินคุณลักษณะ!AH62="","",ประเมินคุณลักษณะ!AH62))</f>
        <v/>
      </c>
      <c r="AF32" s="187" t="str">
        <f>IF($B$2=1,IF(ประเมินคุณลักษณะ!AI32="","",ประเมินคุณลักษณะ!AI32),IF(ประเมินคุณลักษณะ!AI62="","",ประเมินคุณลักษณะ!AI62))</f>
        <v/>
      </c>
      <c r="AG32" s="187" t="str">
        <f>IF($B$2=1,IF(ประเมินคุณลักษณะ!AJ32="","",ประเมินคุณลักษณะ!AJ32),IF(ประเมินคุณลักษณะ!AJ62="","",ประเมินคุณลักษณะ!AJ62))</f>
        <v/>
      </c>
      <c r="AH32" s="187" t="str">
        <f>IF($B$2=1,IF(ประเมินคุณลักษณะ!AK32="","",ประเมินคุณลักษณะ!AK32),IF(ประเมินคุณลักษณะ!AK62="","",ประเมินคุณลักษณะ!AK62))</f>
        <v/>
      </c>
      <c r="AI32" s="187" t="str">
        <f>IF($B$2=1,IF(ประเมินคุณลักษณะ!AL32="","",ประเมินคุณลักษณะ!AL32),IF(ประเมินคุณลักษณะ!AL62="","",ประเมินคุณลักษณะ!AL62))</f>
        <v/>
      </c>
      <c r="AJ32" s="187" t="str">
        <f>IF($B$2=1,IF(ประเมินคุณลักษณะ!AM32="","",ประเมินคุณลักษณะ!AM32),IF(ประเมินคุณลักษณะ!AM62="","",ประเมินคุณลักษณะ!AM62))</f>
        <v/>
      </c>
      <c r="AK32" s="187" t="str">
        <f>IF($B$2=1,IF(ประเมินคุณลักษณะ!AN32="","",ประเมินคุณลักษณะ!AN32),IF(ประเมินคุณลักษณะ!AN62="","",ประเมินคุณลักษณะ!AN62))</f>
        <v/>
      </c>
      <c r="AL32" s="187" t="str">
        <f>IF($B$2=1,IF(ประเมินคุณลักษณะ!AO32="","",ประเมินคุณลักษณะ!AO32),IF(ประเมินคุณลักษณะ!AO62="","",ประเมินคุณลักษณะ!AO62))</f>
        <v/>
      </c>
      <c r="AM32" s="187" t="str">
        <f>IF($B$2=1,IF(ประเมินคุณลักษณะ!AP32="","",ประเมินคุณลักษณะ!AP32),IF(ประเมินคุณลักษณะ!AP62="","",ประเมินคุณลักษณะ!AP62))</f>
        <v/>
      </c>
      <c r="AN32" s="187" t="str">
        <f>IF($B$2=1,IF(ประเมินคุณลักษณะ!AQ32="","",ประเมินคุณลักษณะ!AQ32),IF(ประเมินคุณลักษณะ!AQ62="","",ประเมินคุณลักษณะ!AQ62))</f>
        <v/>
      </c>
      <c r="AO32" s="187" t="str">
        <f>IF($B$2=1,IF(ประเมินคุณลักษณะ!AR32="","",ประเมินคุณลักษณะ!AR32),IF(ประเมินคุณลักษณะ!AR62="","",ประเมินคุณลักษณะ!AR62))</f>
        <v/>
      </c>
      <c r="AP32" s="187" t="str">
        <f>IF($B$2=1,IF(ประเมินคุณลักษณะ!AS32="","",ประเมินคุณลักษณะ!AS32),IF(ประเมินคุณลักษณะ!AS62="","",ประเมินคุณลักษณะ!AS62))</f>
        <v/>
      </c>
      <c r="AQ32" s="187" t="str">
        <f>IF($B$2=1,IF(ประเมินคุณลักษณะ!AT32="","",ประเมินคุณลักษณะ!AT32),IF(ประเมินคุณลักษณะ!AT62="","",ประเมินคุณลักษณะ!AT62))</f>
        <v/>
      </c>
      <c r="AR32" s="187" t="str">
        <f>IF($B$2=1,IF(ประเมินคุณลักษณะ!AU32="","",ประเมินคุณลักษณะ!AU32),IF(ประเมินคุณลักษณะ!AU62="","",ประเมินคุณลักษณะ!AU62))</f>
        <v/>
      </c>
      <c r="AS32" s="187" t="str">
        <f>IF($B$2=1,IF(ประเมินคุณลักษณะ!AV32="","",ประเมินคุณลักษณะ!AV32),IF(ประเมินคุณลักษณะ!AV62="","",ประเมินคุณลักษณะ!AV62))</f>
        <v/>
      </c>
      <c r="AT32" s="187" t="str">
        <f>IF($B$2=1,IF(ประเมินคุณลักษณะ!AW32="","",ประเมินคุณลักษณะ!AW32),IF(ประเมินคุณลักษณะ!AW62="","",ประเมินคุณลักษณะ!AW62))</f>
        <v/>
      </c>
      <c r="AU32" s="187" t="str">
        <f>IF($B$2=1,IF(ประเมินคุณลักษณะ!AX32="","",ประเมินคุณลักษณะ!AX32),IF(ประเมินคุณลักษณะ!AX62="","",ประเมินคุณลักษณะ!AX62))</f>
        <v/>
      </c>
      <c r="AV32" s="187" t="str">
        <f>IF($B$2=1,IF(ประเมินคุณลักษณะ!AY32="","",ประเมินคุณลักษณะ!AY32),IF(ประเมินคุณลักษณะ!AY62="","",ประเมินคุณลักษณะ!AY62))</f>
        <v/>
      </c>
      <c r="AW32" s="187" t="str">
        <f>IF($B$2=1,IF(ประเมินคุณลักษณะ!AZ32="","",ประเมินคุณลักษณะ!AZ32),IF(ประเมินคุณลักษณะ!AZ62="","",ประเมินคุณลักษณะ!AZ62))</f>
        <v/>
      </c>
      <c r="AX32" s="187" t="str">
        <f>IF($B$2=1,IF(ประเมินคุณลักษณะ!BA32="","",ประเมินคุณลักษณะ!BA32),IF(ประเมินคุณลักษณะ!BA62="","",ประเมินคุณลักษณะ!BA62))</f>
        <v/>
      </c>
      <c r="AY32" s="187" t="str">
        <f>IF($B$2=1,IF(ประเมินคุณลักษณะ!BB32="","",ประเมินคุณลักษณะ!BB32),IF(ประเมินคุณลักษณะ!BB62="","",ประเมินคุณลักษณะ!BB62))</f>
        <v/>
      </c>
      <c r="AZ32" s="186" t="str">
        <f>IF($B$2=1,IF(ประเมินคุณลักษณะ!BC32="","",ประเมินคุณลักษณะ!BC32),IF(ประเมินคุณลักษณะ!BC62="","",ประเมินคุณลักษณะ!BC62))</f>
        <v/>
      </c>
    </row>
    <row r="33" spans="4:52" ht="20.100000000000001" customHeight="1" x14ac:dyDescent="0.3">
      <c r="D33" s="190">
        <f t="shared" si="2"/>
        <v>28</v>
      </c>
      <c r="E33" s="187" t="str">
        <f>IF($B$2=1,IF(ประเมินคุณลักษณะ!G33="","",ประเมินคุณลักษณะ!G33),IF(ประเมินคุณลักษณะ!G63="","",ประเมินคุณลักษณะ!G63))</f>
        <v/>
      </c>
      <c r="F33" s="187" t="str">
        <f>IF($B$2=1,IF(ประเมินคุณลักษณะ!H33="","",ประเมินคุณลักษณะ!H33),IF(ประเมินคุณลักษณะ!H63="","",ประเมินคุณลักษณะ!H63))</f>
        <v/>
      </c>
      <c r="G33" s="187" t="str">
        <f>IF($B$2=1,IF(ประเมินคุณลักษณะ!I33="","",ประเมินคุณลักษณะ!I33),IF(ประเมินคุณลักษณะ!I63="","",ประเมินคุณลักษณะ!I63))</f>
        <v/>
      </c>
      <c r="H33" s="187" t="str">
        <f>IF($B$2=1,IF(ประเมินคุณลักษณะ!J33="","",ประเมินคุณลักษณะ!J33),IF(ประเมินคุณลักษณะ!J63="","",ประเมินคุณลักษณะ!J63))</f>
        <v/>
      </c>
      <c r="I33" s="187" t="str">
        <f>IF($B$2=1,IF(ประเมินคุณลักษณะ!K33="","",ประเมินคุณลักษณะ!K33),IF(ประเมินคุณลักษณะ!K63="","",ประเมินคุณลักษณะ!K63))</f>
        <v/>
      </c>
      <c r="J33" s="187" t="str">
        <f>IF($B$2=1,IF(ประเมินคุณลักษณะ!L33="","",ประเมินคุณลักษณะ!L33),IF(ประเมินคุณลักษณะ!L63="","",ประเมินคุณลักษณะ!L63))</f>
        <v/>
      </c>
      <c r="K33" s="187" t="str">
        <f>IF($B$2=1,IF(ประเมินคุณลักษณะ!M33="","",ประเมินคุณลักษณะ!M33),IF(ประเมินคุณลักษณะ!M63="","",ประเมินคุณลักษณะ!M63))</f>
        <v/>
      </c>
      <c r="L33" s="187" t="str">
        <f>IF($B$2=1,IF(ประเมินคุณลักษณะ!N33="","",ประเมินคุณลักษณะ!N33),IF(ประเมินคุณลักษณะ!N63="","",ประเมินคุณลักษณะ!N63))</f>
        <v/>
      </c>
      <c r="M33" s="187" t="str">
        <f>IF($B$2=1,IF(ประเมินคุณลักษณะ!O33="","",ประเมินคุณลักษณะ!O33),IF(ประเมินคุณลักษณะ!O63="","",ประเมินคุณลักษณะ!O63))</f>
        <v/>
      </c>
      <c r="N33" s="187" t="str">
        <f>IF($B$2=1,IF(ประเมินคุณลักษณะ!P33="","",ประเมินคุณลักษณะ!P33),IF(ประเมินคุณลักษณะ!P63="","",ประเมินคุณลักษณะ!P63))</f>
        <v/>
      </c>
      <c r="O33" s="187" t="str">
        <f>IF($B$2=1,IF(ประเมินคุณลักษณะ!Q33="","",ประเมินคุณลักษณะ!Q33),IF(ประเมินคุณลักษณะ!Q63="","",ประเมินคุณลักษณะ!Q63))</f>
        <v/>
      </c>
      <c r="P33" s="187" t="str">
        <f>IF($B$2=1,IF(ประเมินคุณลักษณะ!R33="","",ประเมินคุณลักษณะ!R33),IF(ประเมินคุณลักษณะ!R63="","",ประเมินคุณลักษณะ!R63))</f>
        <v/>
      </c>
      <c r="Q33" s="187" t="str">
        <f>IF($B$2=1,IF(ประเมินคุณลักษณะ!S33="","",ประเมินคุณลักษณะ!S33),IF(ประเมินคุณลักษณะ!S63="","",ประเมินคุณลักษณะ!S63))</f>
        <v/>
      </c>
      <c r="R33" s="187" t="str">
        <f>IF($B$2=1,IF(ประเมินคุณลักษณะ!T33="","",ประเมินคุณลักษณะ!T33),IF(ประเมินคุณลักษณะ!T63="","",ประเมินคุณลักษณะ!T63))</f>
        <v/>
      </c>
      <c r="S33" s="187" t="str">
        <f>IF($B$2=1,IF(ประเมินคุณลักษณะ!U33="","",ประเมินคุณลักษณะ!U33),IF(ประเมินคุณลักษณะ!U63="","",ประเมินคุณลักษณะ!U63))</f>
        <v/>
      </c>
      <c r="T33" s="187" t="str">
        <f>IF($B$2=1,IF(ประเมินคุณลักษณะ!V33="","",ประเมินคุณลักษณะ!V33),IF(ประเมินคุณลักษณะ!V63="","",ประเมินคุณลักษณะ!V63))</f>
        <v/>
      </c>
      <c r="U33" s="187" t="str">
        <f>IF($B$2=1,IF(ประเมินคุณลักษณะ!W33="","",ประเมินคุณลักษณะ!W33),IF(ประเมินคุณลักษณะ!W63="","",ประเมินคุณลักษณะ!W63))</f>
        <v/>
      </c>
      <c r="V33" s="187" t="str">
        <f>IF($B$2=1,IF(ประเมินคุณลักษณะ!X33="","",ประเมินคุณลักษณะ!X33),IF(ประเมินคุณลักษณะ!X63="","",ประเมินคุณลักษณะ!X63))</f>
        <v/>
      </c>
      <c r="W33" s="187" t="str">
        <f>IF($B$2=1,IF(ประเมินคุณลักษณะ!Y33="","",ประเมินคุณลักษณะ!Y33),IF(ประเมินคุณลักษณะ!Y63="","",ประเมินคุณลักษณะ!Y63))</f>
        <v/>
      </c>
      <c r="X33" s="187" t="str">
        <f>IF($B$2=1,IF(ประเมินคุณลักษณะ!Z33="","",ประเมินคุณลักษณะ!Z33),IF(ประเมินคุณลักษณะ!Z63="","",ประเมินคุณลักษณะ!Z63))</f>
        <v/>
      </c>
      <c r="Y33" s="187" t="str">
        <f>IF($B$2=1,IF(ประเมินคุณลักษณะ!AA33="","",ประเมินคุณลักษณะ!AA33),IF(ประเมินคุณลักษณะ!AA63="","",ประเมินคุณลักษณะ!AA63))</f>
        <v/>
      </c>
      <c r="Z33" s="187" t="str">
        <f>IF($B$2=1,IF(ประเมินคุณลักษณะ!AB33="","",ประเมินคุณลักษณะ!AB33),IF(ประเมินคุณลักษณะ!AB63="","",ประเมินคุณลักษณะ!AB63))</f>
        <v/>
      </c>
      <c r="AA33" s="187" t="str">
        <f>IF($B$2=1,IF(ประเมินคุณลักษณะ!AC33="","",ประเมินคุณลักษณะ!AC33),IF(ประเมินคุณลักษณะ!AC63="","",ประเมินคุณลักษณะ!AC63))</f>
        <v/>
      </c>
      <c r="AB33" s="187" t="str">
        <f>IF($B$2=1,IF(ประเมินคุณลักษณะ!AE33="","",ประเมินคุณลักษณะ!AE33),IF(ประเมินคุณลักษณะ!AE63="","",ประเมินคุณลักษณะ!AE63))</f>
        <v/>
      </c>
      <c r="AC33" s="187" t="str">
        <f>IF($B$2=1,IF(ประเมินคุณลักษณะ!AF33="","",ประเมินคุณลักษณะ!AF33),IF(ประเมินคุณลักษณะ!AF63="","",ประเมินคุณลักษณะ!AF63))</f>
        <v/>
      </c>
      <c r="AD33" s="187" t="str">
        <f>IF($B$2=1,IF(ประเมินคุณลักษณะ!AG33="","",ประเมินคุณลักษณะ!AG33),IF(ประเมินคุณลักษณะ!AG63="","",ประเมินคุณลักษณะ!AG63))</f>
        <v/>
      </c>
      <c r="AE33" s="187" t="str">
        <f>IF($B$2=1,IF(ประเมินคุณลักษณะ!AH33="","",ประเมินคุณลักษณะ!AH33),IF(ประเมินคุณลักษณะ!AH63="","",ประเมินคุณลักษณะ!AH63))</f>
        <v/>
      </c>
      <c r="AF33" s="187" t="str">
        <f>IF($B$2=1,IF(ประเมินคุณลักษณะ!AI33="","",ประเมินคุณลักษณะ!AI33),IF(ประเมินคุณลักษณะ!AI63="","",ประเมินคุณลักษณะ!AI63))</f>
        <v/>
      </c>
      <c r="AG33" s="187" t="str">
        <f>IF($B$2=1,IF(ประเมินคุณลักษณะ!AJ33="","",ประเมินคุณลักษณะ!AJ33),IF(ประเมินคุณลักษณะ!AJ63="","",ประเมินคุณลักษณะ!AJ63))</f>
        <v/>
      </c>
      <c r="AH33" s="187" t="str">
        <f>IF($B$2=1,IF(ประเมินคุณลักษณะ!AK33="","",ประเมินคุณลักษณะ!AK33),IF(ประเมินคุณลักษณะ!AK63="","",ประเมินคุณลักษณะ!AK63))</f>
        <v/>
      </c>
      <c r="AI33" s="187" t="str">
        <f>IF($B$2=1,IF(ประเมินคุณลักษณะ!AL33="","",ประเมินคุณลักษณะ!AL33),IF(ประเมินคุณลักษณะ!AL63="","",ประเมินคุณลักษณะ!AL63))</f>
        <v/>
      </c>
      <c r="AJ33" s="187" t="str">
        <f>IF($B$2=1,IF(ประเมินคุณลักษณะ!AM33="","",ประเมินคุณลักษณะ!AM33),IF(ประเมินคุณลักษณะ!AM63="","",ประเมินคุณลักษณะ!AM63))</f>
        <v/>
      </c>
      <c r="AK33" s="187" t="str">
        <f>IF($B$2=1,IF(ประเมินคุณลักษณะ!AN33="","",ประเมินคุณลักษณะ!AN33),IF(ประเมินคุณลักษณะ!AN63="","",ประเมินคุณลักษณะ!AN63))</f>
        <v/>
      </c>
      <c r="AL33" s="187" t="str">
        <f>IF($B$2=1,IF(ประเมินคุณลักษณะ!AO33="","",ประเมินคุณลักษณะ!AO33),IF(ประเมินคุณลักษณะ!AO63="","",ประเมินคุณลักษณะ!AO63))</f>
        <v/>
      </c>
      <c r="AM33" s="187" t="str">
        <f>IF($B$2=1,IF(ประเมินคุณลักษณะ!AP33="","",ประเมินคุณลักษณะ!AP33),IF(ประเมินคุณลักษณะ!AP63="","",ประเมินคุณลักษณะ!AP63))</f>
        <v/>
      </c>
      <c r="AN33" s="187" t="str">
        <f>IF($B$2=1,IF(ประเมินคุณลักษณะ!AQ33="","",ประเมินคุณลักษณะ!AQ33),IF(ประเมินคุณลักษณะ!AQ63="","",ประเมินคุณลักษณะ!AQ63))</f>
        <v/>
      </c>
      <c r="AO33" s="187" t="str">
        <f>IF($B$2=1,IF(ประเมินคุณลักษณะ!AR33="","",ประเมินคุณลักษณะ!AR33),IF(ประเมินคุณลักษณะ!AR63="","",ประเมินคุณลักษณะ!AR63))</f>
        <v/>
      </c>
      <c r="AP33" s="187" t="str">
        <f>IF($B$2=1,IF(ประเมินคุณลักษณะ!AS33="","",ประเมินคุณลักษณะ!AS33),IF(ประเมินคุณลักษณะ!AS63="","",ประเมินคุณลักษณะ!AS63))</f>
        <v/>
      </c>
      <c r="AQ33" s="187" t="str">
        <f>IF($B$2=1,IF(ประเมินคุณลักษณะ!AT33="","",ประเมินคุณลักษณะ!AT33),IF(ประเมินคุณลักษณะ!AT63="","",ประเมินคุณลักษณะ!AT63))</f>
        <v/>
      </c>
      <c r="AR33" s="187" t="str">
        <f>IF($B$2=1,IF(ประเมินคุณลักษณะ!AU33="","",ประเมินคุณลักษณะ!AU33),IF(ประเมินคุณลักษณะ!AU63="","",ประเมินคุณลักษณะ!AU63))</f>
        <v/>
      </c>
      <c r="AS33" s="187" t="str">
        <f>IF($B$2=1,IF(ประเมินคุณลักษณะ!AV33="","",ประเมินคุณลักษณะ!AV33),IF(ประเมินคุณลักษณะ!AV63="","",ประเมินคุณลักษณะ!AV63))</f>
        <v/>
      </c>
      <c r="AT33" s="187" t="str">
        <f>IF($B$2=1,IF(ประเมินคุณลักษณะ!AW33="","",ประเมินคุณลักษณะ!AW33),IF(ประเมินคุณลักษณะ!AW63="","",ประเมินคุณลักษณะ!AW63))</f>
        <v/>
      </c>
      <c r="AU33" s="187" t="str">
        <f>IF($B$2=1,IF(ประเมินคุณลักษณะ!AX33="","",ประเมินคุณลักษณะ!AX33),IF(ประเมินคุณลักษณะ!AX63="","",ประเมินคุณลักษณะ!AX63))</f>
        <v/>
      </c>
      <c r="AV33" s="187" t="str">
        <f>IF($B$2=1,IF(ประเมินคุณลักษณะ!AY33="","",ประเมินคุณลักษณะ!AY33),IF(ประเมินคุณลักษณะ!AY63="","",ประเมินคุณลักษณะ!AY63))</f>
        <v/>
      </c>
      <c r="AW33" s="187" t="str">
        <f>IF($B$2=1,IF(ประเมินคุณลักษณะ!AZ33="","",ประเมินคุณลักษณะ!AZ33),IF(ประเมินคุณลักษณะ!AZ63="","",ประเมินคุณลักษณะ!AZ63))</f>
        <v/>
      </c>
      <c r="AX33" s="187" t="str">
        <f>IF($B$2=1,IF(ประเมินคุณลักษณะ!BA33="","",ประเมินคุณลักษณะ!BA33),IF(ประเมินคุณลักษณะ!BA63="","",ประเมินคุณลักษณะ!BA63))</f>
        <v/>
      </c>
      <c r="AY33" s="187" t="str">
        <f>IF($B$2=1,IF(ประเมินคุณลักษณะ!BB33="","",ประเมินคุณลักษณะ!BB33),IF(ประเมินคุณลักษณะ!BB63="","",ประเมินคุณลักษณะ!BB63))</f>
        <v/>
      </c>
      <c r="AZ33" s="186" t="str">
        <f>IF($B$2=1,IF(ประเมินคุณลักษณะ!BC33="","",ประเมินคุณลักษณะ!BC33),IF(ประเมินคุณลักษณะ!BC63="","",ประเมินคุณลักษณะ!BC63))</f>
        <v/>
      </c>
    </row>
    <row r="34" spans="4:52" ht="20.100000000000001" customHeight="1" x14ac:dyDescent="0.3">
      <c r="D34" s="190">
        <f t="shared" si="2"/>
        <v>29</v>
      </c>
      <c r="E34" s="187" t="str">
        <f>IF($B$2=1,IF(ประเมินคุณลักษณะ!G34="","",ประเมินคุณลักษณะ!G34),IF(ประเมินคุณลักษณะ!G64="","",ประเมินคุณลักษณะ!G64))</f>
        <v/>
      </c>
      <c r="F34" s="187" t="str">
        <f>IF($B$2=1,IF(ประเมินคุณลักษณะ!H34="","",ประเมินคุณลักษณะ!H34),IF(ประเมินคุณลักษณะ!H64="","",ประเมินคุณลักษณะ!H64))</f>
        <v/>
      </c>
      <c r="G34" s="187" t="str">
        <f>IF($B$2=1,IF(ประเมินคุณลักษณะ!I34="","",ประเมินคุณลักษณะ!I34),IF(ประเมินคุณลักษณะ!I64="","",ประเมินคุณลักษณะ!I64))</f>
        <v/>
      </c>
      <c r="H34" s="187" t="str">
        <f>IF($B$2=1,IF(ประเมินคุณลักษณะ!J34="","",ประเมินคุณลักษณะ!J34),IF(ประเมินคุณลักษณะ!J64="","",ประเมินคุณลักษณะ!J64))</f>
        <v/>
      </c>
      <c r="I34" s="187" t="str">
        <f>IF($B$2=1,IF(ประเมินคุณลักษณะ!K34="","",ประเมินคุณลักษณะ!K34),IF(ประเมินคุณลักษณะ!K64="","",ประเมินคุณลักษณะ!K64))</f>
        <v/>
      </c>
      <c r="J34" s="187" t="str">
        <f>IF($B$2=1,IF(ประเมินคุณลักษณะ!L34="","",ประเมินคุณลักษณะ!L34),IF(ประเมินคุณลักษณะ!L64="","",ประเมินคุณลักษณะ!L64))</f>
        <v/>
      </c>
      <c r="K34" s="187" t="str">
        <f>IF($B$2=1,IF(ประเมินคุณลักษณะ!M34="","",ประเมินคุณลักษณะ!M34),IF(ประเมินคุณลักษณะ!M64="","",ประเมินคุณลักษณะ!M64))</f>
        <v/>
      </c>
      <c r="L34" s="187" t="str">
        <f>IF($B$2=1,IF(ประเมินคุณลักษณะ!N34="","",ประเมินคุณลักษณะ!N34),IF(ประเมินคุณลักษณะ!N64="","",ประเมินคุณลักษณะ!N64))</f>
        <v/>
      </c>
      <c r="M34" s="187" t="str">
        <f>IF($B$2=1,IF(ประเมินคุณลักษณะ!O34="","",ประเมินคุณลักษณะ!O34),IF(ประเมินคุณลักษณะ!O64="","",ประเมินคุณลักษณะ!O64))</f>
        <v/>
      </c>
      <c r="N34" s="187" t="str">
        <f>IF($B$2=1,IF(ประเมินคุณลักษณะ!P34="","",ประเมินคุณลักษณะ!P34),IF(ประเมินคุณลักษณะ!P64="","",ประเมินคุณลักษณะ!P64))</f>
        <v/>
      </c>
      <c r="O34" s="187" t="str">
        <f>IF($B$2=1,IF(ประเมินคุณลักษณะ!Q34="","",ประเมินคุณลักษณะ!Q34),IF(ประเมินคุณลักษณะ!Q64="","",ประเมินคุณลักษณะ!Q64))</f>
        <v/>
      </c>
      <c r="P34" s="187" t="str">
        <f>IF($B$2=1,IF(ประเมินคุณลักษณะ!R34="","",ประเมินคุณลักษณะ!R34),IF(ประเมินคุณลักษณะ!R64="","",ประเมินคุณลักษณะ!R64))</f>
        <v/>
      </c>
      <c r="Q34" s="187" t="str">
        <f>IF($B$2=1,IF(ประเมินคุณลักษณะ!S34="","",ประเมินคุณลักษณะ!S34),IF(ประเมินคุณลักษณะ!S64="","",ประเมินคุณลักษณะ!S64))</f>
        <v/>
      </c>
      <c r="R34" s="187" t="str">
        <f>IF($B$2=1,IF(ประเมินคุณลักษณะ!T34="","",ประเมินคุณลักษณะ!T34),IF(ประเมินคุณลักษณะ!T64="","",ประเมินคุณลักษณะ!T64))</f>
        <v/>
      </c>
      <c r="S34" s="187" t="str">
        <f>IF($B$2=1,IF(ประเมินคุณลักษณะ!U34="","",ประเมินคุณลักษณะ!U34),IF(ประเมินคุณลักษณะ!U64="","",ประเมินคุณลักษณะ!U64))</f>
        <v/>
      </c>
      <c r="T34" s="187" t="str">
        <f>IF($B$2=1,IF(ประเมินคุณลักษณะ!V34="","",ประเมินคุณลักษณะ!V34),IF(ประเมินคุณลักษณะ!V64="","",ประเมินคุณลักษณะ!V64))</f>
        <v/>
      </c>
      <c r="U34" s="187" t="str">
        <f>IF($B$2=1,IF(ประเมินคุณลักษณะ!W34="","",ประเมินคุณลักษณะ!W34),IF(ประเมินคุณลักษณะ!W64="","",ประเมินคุณลักษณะ!W64))</f>
        <v/>
      </c>
      <c r="V34" s="187" t="str">
        <f>IF($B$2=1,IF(ประเมินคุณลักษณะ!X34="","",ประเมินคุณลักษณะ!X34),IF(ประเมินคุณลักษณะ!X64="","",ประเมินคุณลักษณะ!X64))</f>
        <v/>
      </c>
      <c r="W34" s="187" t="str">
        <f>IF($B$2=1,IF(ประเมินคุณลักษณะ!Y34="","",ประเมินคุณลักษณะ!Y34),IF(ประเมินคุณลักษณะ!Y64="","",ประเมินคุณลักษณะ!Y64))</f>
        <v/>
      </c>
      <c r="X34" s="187" t="str">
        <f>IF($B$2=1,IF(ประเมินคุณลักษณะ!Z34="","",ประเมินคุณลักษณะ!Z34),IF(ประเมินคุณลักษณะ!Z64="","",ประเมินคุณลักษณะ!Z64))</f>
        <v/>
      </c>
      <c r="Y34" s="187" t="str">
        <f>IF($B$2=1,IF(ประเมินคุณลักษณะ!AA34="","",ประเมินคุณลักษณะ!AA34),IF(ประเมินคุณลักษณะ!AA64="","",ประเมินคุณลักษณะ!AA64))</f>
        <v/>
      </c>
      <c r="Z34" s="187" t="str">
        <f>IF($B$2=1,IF(ประเมินคุณลักษณะ!AB34="","",ประเมินคุณลักษณะ!AB34),IF(ประเมินคุณลักษณะ!AB64="","",ประเมินคุณลักษณะ!AB64))</f>
        <v/>
      </c>
      <c r="AA34" s="187" t="str">
        <f>IF($B$2=1,IF(ประเมินคุณลักษณะ!AC34="","",ประเมินคุณลักษณะ!AC34),IF(ประเมินคุณลักษณะ!AC64="","",ประเมินคุณลักษณะ!AC64))</f>
        <v/>
      </c>
      <c r="AB34" s="187" t="str">
        <f>IF($B$2=1,IF(ประเมินคุณลักษณะ!AE34="","",ประเมินคุณลักษณะ!AE34),IF(ประเมินคุณลักษณะ!AE64="","",ประเมินคุณลักษณะ!AE64))</f>
        <v/>
      </c>
      <c r="AC34" s="187" t="str">
        <f>IF($B$2=1,IF(ประเมินคุณลักษณะ!AF34="","",ประเมินคุณลักษณะ!AF34),IF(ประเมินคุณลักษณะ!AF64="","",ประเมินคุณลักษณะ!AF64))</f>
        <v/>
      </c>
      <c r="AD34" s="187" t="str">
        <f>IF($B$2=1,IF(ประเมินคุณลักษณะ!AG34="","",ประเมินคุณลักษณะ!AG34),IF(ประเมินคุณลักษณะ!AG64="","",ประเมินคุณลักษณะ!AG64))</f>
        <v/>
      </c>
      <c r="AE34" s="187" t="str">
        <f>IF($B$2=1,IF(ประเมินคุณลักษณะ!AH34="","",ประเมินคุณลักษณะ!AH34),IF(ประเมินคุณลักษณะ!AH64="","",ประเมินคุณลักษณะ!AH64))</f>
        <v/>
      </c>
      <c r="AF34" s="187" t="str">
        <f>IF($B$2=1,IF(ประเมินคุณลักษณะ!AI34="","",ประเมินคุณลักษณะ!AI34),IF(ประเมินคุณลักษณะ!AI64="","",ประเมินคุณลักษณะ!AI64))</f>
        <v/>
      </c>
      <c r="AG34" s="187" t="str">
        <f>IF($B$2=1,IF(ประเมินคุณลักษณะ!AJ34="","",ประเมินคุณลักษณะ!AJ34),IF(ประเมินคุณลักษณะ!AJ64="","",ประเมินคุณลักษณะ!AJ64))</f>
        <v/>
      </c>
      <c r="AH34" s="187" t="str">
        <f>IF($B$2=1,IF(ประเมินคุณลักษณะ!AK34="","",ประเมินคุณลักษณะ!AK34),IF(ประเมินคุณลักษณะ!AK64="","",ประเมินคุณลักษณะ!AK64))</f>
        <v/>
      </c>
      <c r="AI34" s="187" t="str">
        <f>IF($B$2=1,IF(ประเมินคุณลักษณะ!AL34="","",ประเมินคุณลักษณะ!AL34),IF(ประเมินคุณลักษณะ!AL64="","",ประเมินคุณลักษณะ!AL64))</f>
        <v/>
      </c>
      <c r="AJ34" s="187" t="str">
        <f>IF($B$2=1,IF(ประเมินคุณลักษณะ!AM34="","",ประเมินคุณลักษณะ!AM34),IF(ประเมินคุณลักษณะ!AM64="","",ประเมินคุณลักษณะ!AM64))</f>
        <v/>
      </c>
      <c r="AK34" s="187" t="str">
        <f>IF($B$2=1,IF(ประเมินคุณลักษณะ!AN34="","",ประเมินคุณลักษณะ!AN34),IF(ประเมินคุณลักษณะ!AN64="","",ประเมินคุณลักษณะ!AN64))</f>
        <v/>
      </c>
      <c r="AL34" s="187" t="str">
        <f>IF($B$2=1,IF(ประเมินคุณลักษณะ!AO34="","",ประเมินคุณลักษณะ!AO34),IF(ประเมินคุณลักษณะ!AO64="","",ประเมินคุณลักษณะ!AO64))</f>
        <v/>
      </c>
      <c r="AM34" s="187" t="str">
        <f>IF($B$2=1,IF(ประเมินคุณลักษณะ!AP34="","",ประเมินคุณลักษณะ!AP34),IF(ประเมินคุณลักษณะ!AP64="","",ประเมินคุณลักษณะ!AP64))</f>
        <v/>
      </c>
      <c r="AN34" s="187" t="str">
        <f>IF($B$2=1,IF(ประเมินคุณลักษณะ!AQ34="","",ประเมินคุณลักษณะ!AQ34),IF(ประเมินคุณลักษณะ!AQ64="","",ประเมินคุณลักษณะ!AQ64))</f>
        <v/>
      </c>
      <c r="AO34" s="187" t="str">
        <f>IF($B$2=1,IF(ประเมินคุณลักษณะ!AR34="","",ประเมินคุณลักษณะ!AR34),IF(ประเมินคุณลักษณะ!AR64="","",ประเมินคุณลักษณะ!AR64))</f>
        <v/>
      </c>
      <c r="AP34" s="187" t="str">
        <f>IF($B$2=1,IF(ประเมินคุณลักษณะ!AS34="","",ประเมินคุณลักษณะ!AS34),IF(ประเมินคุณลักษณะ!AS64="","",ประเมินคุณลักษณะ!AS64))</f>
        <v/>
      </c>
      <c r="AQ34" s="187" t="str">
        <f>IF($B$2=1,IF(ประเมินคุณลักษณะ!AT34="","",ประเมินคุณลักษณะ!AT34),IF(ประเมินคุณลักษณะ!AT64="","",ประเมินคุณลักษณะ!AT64))</f>
        <v/>
      </c>
      <c r="AR34" s="187" t="str">
        <f>IF($B$2=1,IF(ประเมินคุณลักษณะ!AU34="","",ประเมินคุณลักษณะ!AU34),IF(ประเมินคุณลักษณะ!AU64="","",ประเมินคุณลักษณะ!AU64))</f>
        <v/>
      </c>
      <c r="AS34" s="187" t="str">
        <f>IF($B$2=1,IF(ประเมินคุณลักษณะ!AV34="","",ประเมินคุณลักษณะ!AV34),IF(ประเมินคุณลักษณะ!AV64="","",ประเมินคุณลักษณะ!AV64))</f>
        <v/>
      </c>
      <c r="AT34" s="187" t="str">
        <f>IF($B$2=1,IF(ประเมินคุณลักษณะ!AW34="","",ประเมินคุณลักษณะ!AW34),IF(ประเมินคุณลักษณะ!AW64="","",ประเมินคุณลักษณะ!AW64))</f>
        <v/>
      </c>
      <c r="AU34" s="187" t="str">
        <f>IF($B$2=1,IF(ประเมินคุณลักษณะ!AX34="","",ประเมินคุณลักษณะ!AX34),IF(ประเมินคุณลักษณะ!AX64="","",ประเมินคุณลักษณะ!AX64))</f>
        <v/>
      </c>
      <c r="AV34" s="187" t="str">
        <f>IF($B$2=1,IF(ประเมินคุณลักษณะ!AY34="","",ประเมินคุณลักษณะ!AY34),IF(ประเมินคุณลักษณะ!AY64="","",ประเมินคุณลักษณะ!AY64))</f>
        <v/>
      </c>
      <c r="AW34" s="187" t="str">
        <f>IF($B$2=1,IF(ประเมินคุณลักษณะ!AZ34="","",ประเมินคุณลักษณะ!AZ34),IF(ประเมินคุณลักษณะ!AZ64="","",ประเมินคุณลักษณะ!AZ64))</f>
        <v/>
      </c>
      <c r="AX34" s="187" t="str">
        <f>IF($B$2=1,IF(ประเมินคุณลักษณะ!BA34="","",ประเมินคุณลักษณะ!BA34),IF(ประเมินคุณลักษณะ!BA64="","",ประเมินคุณลักษณะ!BA64))</f>
        <v/>
      </c>
      <c r="AY34" s="187" t="str">
        <f>IF($B$2=1,IF(ประเมินคุณลักษณะ!BB34="","",ประเมินคุณลักษณะ!BB34),IF(ประเมินคุณลักษณะ!BB64="","",ประเมินคุณลักษณะ!BB64))</f>
        <v/>
      </c>
      <c r="AZ34" s="186" t="str">
        <f>IF($B$2=1,IF(ประเมินคุณลักษณะ!BC34="","",ประเมินคุณลักษณะ!BC34),IF(ประเมินคุณลักษณะ!BC64="","",ประเมินคุณลักษณะ!BC64))</f>
        <v/>
      </c>
    </row>
    <row r="35" spans="4:52" ht="20.100000000000001" customHeight="1" x14ac:dyDescent="0.3">
      <c r="D35" s="190">
        <f t="shared" si="2"/>
        <v>30</v>
      </c>
      <c r="E35" s="187" t="str">
        <f>IF($B$2=1,IF(ประเมินคุณลักษณะ!G35="","",ประเมินคุณลักษณะ!G35),IF(ประเมินคุณลักษณะ!G65="","",ประเมินคุณลักษณะ!G65))</f>
        <v/>
      </c>
      <c r="F35" s="187" t="str">
        <f>IF($B$2=1,IF(ประเมินคุณลักษณะ!H35="","",ประเมินคุณลักษณะ!H35),IF(ประเมินคุณลักษณะ!H65="","",ประเมินคุณลักษณะ!H65))</f>
        <v/>
      </c>
      <c r="G35" s="187" t="str">
        <f>IF($B$2=1,IF(ประเมินคุณลักษณะ!I35="","",ประเมินคุณลักษณะ!I35),IF(ประเมินคุณลักษณะ!I65="","",ประเมินคุณลักษณะ!I65))</f>
        <v/>
      </c>
      <c r="H35" s="187" t="str">
        <f>IF($B$2=1,IF(ประเมินคุณลักษณะ!J35="","",ประเมินคุณลักษณะ!J35),IF(ประเมินคุณลักษณะ!J65="","",ประเมินคุณลักษณะ!J65))</f>
        <v/>
      </c>
      <c r="I35" s="187" t="str">
        <f>IF($B$2=1,IF(ประเมินคุณลักษณะ!K35="","",ประเมินคุณลักษณะ!K35),IF(ประเมินคุณลักษณะ!K65="","",ประเมินคุณลักษณะ!K65))</f>
        <v/>
      </c>
      <c r="J35" s="187" t="str">
        <f>IF($B$2=1,IF(ประเมินคุณลักษณะ!L35="","",ประเมินคุณลักษณะ!L35),IF(ประเมินคุณลักษณะ!L65="","",ประเมินคุณลักษณะ!L65))</f>
        <v/>
      </c>
      <c r="K35" s="187" t="str">
        <f>IF($B$2=1,IF(ประเมินคุณลักษณะ!M35="","",ประเมินคุณลักษณะ!M35),IF(ประเมินคุณลักษณะ!M65="","",ประเมินคุณลักษณะ!M65))</f>
        <v/>
      </c>
      <c r="L35" s="187" t="str">
        <f>IF($B$2=1,IF(ประเมินคุณลักษณะ!N35="","",ประเมินคุณลักษณะ!N35),IF(ประเมินคุณลักษณะ!N65="","",ประเมินคุณลักษณะ!N65))</f>
        <v/>
      </c>
      <c r="M35" s="187" t="str">
        <f>IF($B$2=1,IF(ประเมินคุณลักษณะ!O35="","",ประเมินคุณลักษณะ!O35),IF(ประเมินคุณลักษณะ!O65="","",ประเมินคุณลักษณะ!O65))</f>
        <v/>
      </c>
      <c r="N35" s="187" t="str">
        <f>IF($B$2=1,IF(ประเมินคุณลักษณะ!P35="","",ประเมินคุณลักษณะ!P35),IF(ประเมินคุณลักษณะ!P65="","",ประเมินคุณลักษณะ!P65))</f>
        <v/>
      </c>
      <c r="O35" s="187" t="str">
        <f>IF($B$2=1,IF(ประเมินคุณลักษณะ!Q35="","",ประเมินคุณลักษณะ!Q35),IF(ประเมินคุณลักษณะ!Q65="","",ประเมินคุณลักษณะ!Q65))</f>
        <v/>
      </c>
      <c r="P35" s="187" t="str">
        <f>IF($B$2=1,IF(ประเมินคุณลักษณะ!R35="","",ประเมินคุณลักษณะ!R35),IF(ประเมินคุณลักษณะ!R65="","",ประเมินคุณลักษณะ!R65))</f>
        <v/>
      </c>
      <c r="Q35" s="187" t="str">
        <f>IF($B$2=1,IF(ประเมินคุณลักษณะ!S35="","",ประเมินคุณลักษณะ!S35),IF(ประเมินคุณลักษณะ!S65="","",ประเมินคุณลักษณะ!S65))</f>
        <v/>
      </c>
      <c r="R35" s="187" t="str">
        <f>IF($B$2=1,IF(ประเมินคุณลักษณะ!T35="","",ประเมินคุณลักษณะ!T35),IF(ประเมินคุณลักษณะ!T65="","",ประเมินคุณลักษณะ!T65))</f>
        <v/>
      </c>
      <c r="S35" s="187" t="str">
        <f>IF($B$2=1,IF(ประเมินคุณลักษณะ!U35="","",ประเมินคุณลักษณะ!U35),IF(ประเมินคุณลักษณะ!U65="","",ประเมินคุณลักษณะ!U65))</f>
        <v/>
      </c>
      <c r="T35" s="187" t="str">
        <f>IF($B$2=1,IF(ประเมินคุณลักษณะ!V35="","",ประเมินคุณลักษณะ!V35),IF(ประเมินคุณลักษณะ!V65="","",ประเมินคุณลักษณะ!V65))</f>
        <v/>
      </c>
      <c r="U35" s="187" t="str">
        <f>IF($B$2=1,IF(ประเมินคุณลักษณะ!W35="","",ประเมินคุณลักษณะ!W35),IF(ประเมินคุณลักษณะ!W65="","",ประเมินคุณลักษณะ!W65))</f>
        <v/>
      </c>
      <c r="V35" s="187" t="str">
        <f>IF($B$2=1,IF(ประเมินคุณลักษณะ!X35="","",ประเมินคุณลักษณะ!X35),IF(ประเมินคุณลักษณะ!X65="","",ประเมินคุณลักษณะ!X65))</f>
        <v/>
      </c>
      <c r="W35" s="187" t="str">
        <f>IF($B$2=1,IF(ประเมินคุณลักษณะ!Y35="","",ประเมินคุณลักษณะ!Y35),IF(ประเมินคุณลักษณะ!Y65="","",ประเมินคุณลักษณะ!Y65))</f>
        <v/>
      </c>
      <c r="X35" s="187" t="str">
        <f>IF($B$2=1,IF(ประเมินคุณลักษณะ!Z35="","",ประเมินคุณลักษณะ!Z35),IF(ประเมินคุณลักษณะ!Z65="","",ประเมินคุณลักษณะ!Z65))</f>
        <v/>
      </c>
      <c r="Y35" s="187" t="str">
        <f>IF($B$2=1,IF(ประเมินคุณลักษณะ!AA35="","",ประเมินคุณลักษณะ!AA35),IF(ประเมินคุณลักษณะ!AA65="","",ประเมินคุณลักษณะ!AA65))</f>
        <v/>
      </c>
      <c r="Z35" s="187" t="str">
        <f>IF($B$2=1,IF(ประเมินคุณลักษณะ!AB35="","",ประเมินคุณลักษณะ!AB35),IF(ประเมินคุณลักษณะ!AB65="","",ประเมินคุณลักษณะ!AB65))</f>
        <v/>
      </c>
      <c r="AA35" s="187" t="str">
        <f>IF($B$2=1,IF(ประเมินคุณลักษณะ!AC35="","",ประเมินคุณลักษณะ!AC35),IF(ประเมินคุณลักษณะ!AC65="","",ประเมินคุณลักษณะ!AC65))</f>
        <v/>
      </c>
      <c r="AB35" s="187" t="str">
        <f>IF($B$2=1,IF(ประเมินคุณลักษณะ!AE35="","",ประเมินคุณลักษณะ!AE35),IF(ประเมินคุณลักษณะ!AE65="","",ประเมินคุณลักษณะ!AE65))</f>
        <v/>
      </c>
      <c r="AC35" s="187" t="str">
        <f>IF($B$2=1,IF(ประเมินคุณลักษณะ!AF35="","",ประเมินคุณลักษณะ!AF35),IF(ประเมินคุณลักษณะ!AF65="","",ประเมินคุณลักษณะ!AF65))</f>
        <v/>
      </c>
      <c r="AD35" s="187" t="str">
        <f>IF($B$2=1,IF(ประเมินคุณลักษณะ!AG35="","",ประเมินคุณลักษณะ!AG35),IF(ประเมินคุณลักษณะ!AG65="","",ประเมินคุณลักษณะ!AG65))</f>
        <v/>
      </c>
      <c r="AE35" s="187" t="str">
        <f>IF($B$2=1,IF(ประเมินคุณลักษณะ!AH35="","",ประเมินคุณลักษณะ!AH35),IF(ประเมินคุณลักษณะ!AH65="","",ประเมินคุณลักษณะ!AH65))</f>
        <v/>
      </c>
      <c r="AF35" s="187" t="str">
        <f>IF($B$2=1,IF(ประเมินคุณลักษณะ!AI35="","",ประเมินคุณลักษณะ!AI35),IF(ประเมินคุณลักษณะ!AI65="","",ประเมินคุณลักษณะ!AI65))</f>
        <v/>
      </c>
      <c r="AG35" s="187" t="str">
        <f>IF($B$2=1,IF(ประเมินคุณลักษณะ!AJ35="","",ประเมินคุณลักษณะ!AJ35),IF(ประเมินคุณลักษณะ!AJ65="","",ประเมินคุณลักษณะ!AJ65))</f>
        <v/>
      </c>
      <c r="AH35" s="187" t="str">
        <f>IF($B$2=1,IF(ประเมินคุณลักษณะ!AK35="","",ประเมินคุณลักษณะ!AK35),IF(ประเมินคุณลักษณะ!AK65="","",ประเมินคุณลักษณะ!AK65))</f>
        <v/>
      </c>
      <c r="AI35" s="187" t="str">
        <f>IF($B$2=1,IF(ประเมินคุณลักษณะ!AL35="","",ประเมินคุณลักษณะ!AL35),IF(ประเมินคุณลักษณะ!AL65="","",ประเมินคุณลักษณะ!AL65))</f>
        <v/>
      </c>
      <c r="AJ35" s="187" t="str">
        <f>IF($B$2=1,IF(ประเมินคุณลักษณะ!AM35="","",ประเมินคุณลักษณะ!AM35),IF(ประเมินคุณลักษณะ!AM65="","",ประเมินคุณลักษณะ!AM65))</f>
        <v/>
      </c>
      <c r="AK35" s="187" t="str">
        <f>IF($B$2=1,IF(ประเมินคุณลักษณะ!AN35="","",ประเมินคุณลักษณะ!AN35),IF(ประเมินคุณลักษณะ!AN65="","",ประเมินคุณลักษณะ!AN65))</f>
        <v/>
      </c>
      <c r="AL35" s="187" t="str">
        <f>IF($B$2=1,IF(ประเมินคุณลักษณะ!AO35="","",ประเมินคุณลักษณะ!AO35),IF(ประเมินคุณลักษณะ!AO65="","",ประเมินคุณลักษณะ!AO65))</f>
        <v/>
      </c>
      <c r="AM35" s="187" t="str">
        <f>IF($B$2=1,IF(ประเมินคุณลักษณะ!AP35="","",ประเมินคุณลักษณะ!AP35),IF(ประเมินคุณลักษณะ!AP65="","",ประเมินคุณลักษณะ!AP65))</f>
        <v/>
      </c>
      <c r="AN35" s="187" t="str">
        <f>IF($B$2=1,IF(ประเมินคุณลักษณะ!AQ35="","",ประเมินคุณลักษณะ!AQ35),IF(ประเมินคุณลักษณะ!AQ65="","",ประเมินคุณลักษณะ!AQ65))</f>
        <v/>
      </c>
      <c r="AO35" s="187" t="str">
        <f>IF($B$2=1,IF(ประเมินคุณลักษณะ!AR35="","",ประเมินคุณลักษณะ!AR35),IF(ประเมินคุณลักษณะ!AR65="","",ประเมินคุณลักษณะ!AR65))</f>
        <v/>
      </c>
      <c r="AP35" s="187" t="str">
        <f>IF($B$2=1,IF(ประเมินคุณลักษณะ!AS35="","",ประเมินคุณลักษณะ!AS35),IF(ประเมินคุณลักษณะ!AS65="","",ประเมินคุณลักษณะ!AS65))</f>
        <v/>
      </c>
      <c r="AQ35" s="187" t="str">
        <f>IF($B$2=1,IF(ประเมินคุณลักษณะ!AT35="","",ประเมินคุณลักษณะ!AT35),IF(ประเมินคุณลักษณะ!AT65="","",ประเมินคุณลักษณะ!AT65))</f>
        <v/>
      </c>
      <c r="AR35" s="187" t="str">
        <f>IF($B$2=1,IF(ประเมินคุณลักษณะ!AU35="","",ประเมินคุณลักษณะ!AU35),IF(ประเมินคุณลักษณะ!AU65="","",ประเมินคุณลักษณะ!AU65))</f>
        <v/>
      </c>
      <c r="AS35" s="187" t="str">
        <f>IF($B$2=1,IF(ประเมินคุณลักษณะ!AV35="","",ประเมินคุณลักษณะ!AV35),IF(ประเมินคุณลักษณะ!AV65="","",ประเมินคุณลักษณะ!AV65))</f>
        <v/>
      </c>
      <c r="AT35" s="187" t="str">
        <f>IF($B$2=1,IF(ประเมินคุณลักษณะ!AW35="","",ประเมินคุณลักษณะ!AW35),IF(ประเมินคุณลักษณะ!AW65="","",ประเมินคุณลักษณะ!AW65))</f>
        <v/>
      </c>
      <c r="AU35" s="187" t="str">
        <f>IF($B$2=1,IF(ประเมินคุณลักษณะ!AX35="","",ประเมินคุณลักษณะ!AX35),IF(ประเมินคุณลักษณะ!AX65="","",ประเมินคุณลักษณะ!AX65))</f>
        <v/>
      </c>
      <c r="AV35" s="187" t="str">
        <f>IF($B$2=1,IF(ประเมินคุณลักษณะ!AY35="","",ประเมินคุณลักษณะ!AY35),IF(ประเมินคุณลักษณะ!AY65="","",ประเมินคุณลักษณะ!AY65))</f>
        <v/>
      </c>
      <c r="AW35" s="187" t="str">
        <f>IF($B$2=1,IF(ประเมินคุณลักษณะ!AZ35="","",ประเมินคุณลักษณะ!AZ35),IF(ประเมินคุณลักษณะ!AZ65="","",ประเมินคุณลักษณะ!AZ65))</f>
        <v/>
      </c>
      <c r="AX35" s="187" t="str">
        <f>IF($B$2=1,IF(ประเมินคุณลักษณะ!BA35="","",ประเมินคุณลักษณะ!BA35),IF(ประเมินคุณลักษณะ!BA65="","",ประเมินคุณลักษณะ!BA65))</f>
        <v/>
      </c>
      <c r="AY35" s="187" t="str">
        <f>IF($B$2=1,IF(ประเมินคุณลักษณะ!BB35="","",ประเมินคุณลักษณะ!BB35),IF(ประเมินคุณลักษณะ!BB65="","",ประเมินคุณลักษณะ!BB65))</f>
        <v/>
      </c>
      <c r="AZ35" s="186" t="str">
        <f>IF($B$2=1,IF(ประเมินคุณลักษณะ!BC35="","",ประเมินคุณลักษณะ!BC35),IF(ประเมินคุณลักษณะ!BC65="","",ประเมินคุณลักษณะ!BC65))</f>
        <v/>
      </c>
    </row>
  </sheetData>
  <sheetProtection algorithmName="SHA-512" hashValue="xwb1Q9dFurijMjPbGUB5tsgC/Z7WbIe/vc+a0CzSoToPjxCz4gTDe6rBfg9/e4wiODlisgQ8u5XwwweQt60NTA==" saltValue="sXYueH2rAOWuxgFumhMPKw==" spinCount="100000" sheet="1" objects="1" scenarios="1"/>
  <protectedRanges>
    <protectedRange sqref="B1:B2" name="ช่วง1"/>
  </protectedRanges>
  <mergeCells count="53">
    <mergeCell ref="D1:D5"/>
    <mergeCell ref="AY1:AY5"/>
    <mergeCell ref="AZ1:AZ5"/>
    <mergeCell ref="Y2:Y4"/>
    <mergeCell ref="Z2:Z5"/>
    <mergeCell ref="AA2:AA5"/>
    <mergeCell ref="AV2:AV4"/>
    <mergeCell ref="AW2:AW5"/>
    <mergeCell ref="AX2:AX5"/>
    <mergeCell ref="E3:E4"/>
    <mergeCell ref="F3:F4"/>
    <mergeCell ref="G3:G4"/>
    <mergeCell ref="H3:H4"/>
    <mergeCell ref="I3:I4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I3:AI4"/>
    <mergeCell ref="V3:V4"/>
    <mergeCell ref="W3:W4"/>
    <mergeCell ref="X3:X4"/>
    <mergeCell ref="AB3:AB4"/>
    <mergeCell ref="AC3:AC4"/>
    <mergeCell ref="AD3:AD4"/>
    <mergeCell ref="AE3:AE4"/>
    <mergeCell ref="AF3:AF4"/>
    <mergeCell ref="AG3:AG4"/>
    <mergeCell ref="AH3:AH4"/>
    <mergeCell ref="AB1:AX1"/>
    <mergeCell ref="E1:AA1"/>
    <mergeCell ref="AB2:AU2"/>
    <mergeCell ref="E2:X2"/>
    <mergeCell ref="AP3:AP4"/>
    <mergeCell ref="AQ3:AQ4"/>
    <mergeCell ref="AR3:AR4"/>
    <mergeCell ref="AS3:AS4"/>
    <mergeCell ref="AT3:AT4"/>
    <mergeCell ref="AU3:AU4"/>
    <mergeCell ref="AJ3:AJ4"/>
    <mergeCell ref="AK3:AK4"/>
    <mergeCell ref="AL3:AL4"/>
    <mergeCell ref="AM3:AM4"/>
    <mergeCell ref="AN3:AN4"/>
    <mergeCell ref="AO3:AO4"/>
  </mergeCells>
  <conditionalFormatting sqref="AZ6:AZ35">
    <cfRule type="cellIs" dxfId="119" priority="1" operator="equal">
      <formula>"ย้ายออก"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6CB17C3-E95F-4562-B110-DE7916992B4B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E2F647A-0B46-4235-B95D-E56FEC108906}">
          <x14:formula1>
            <xm:f>รายการ!$K$2:$K$36</xm:f>
          </x14:formula1>
          <xm:sqref>B1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3D1E1-9B96-4779-8295-C5F9F609B857}">
  <dimension ref="A1:AW35"/>
  <sheetViews>
    <sheetView workbookViewId="0">
      <pane xSplit="5" ySplit="5" topLeftCell="F6" activePane="bottomRight" state="frozen"/>
      <selection pane="topRight" activeCell="C1" sqref="C1"/>
      <selection pane="bottomLeft" activeCell="A6" sqref="A6"/>
      <selection pane="bottomRight" activeCell="C1" sqref="C1"/>
    </sheetView>
  </sheetViews>
  <sheetFormatPr defaultColWidth="5.625" defaultRowHeight="18.75" x14ac:dyDescent="0.3"/>
  <cols>
    <col min="1" max="1" width="8.625" style="191" customWidth="1"/>
    <col min="2" max="2" width="23.75" style="191" customWidth="1"/>
    <col min="3" max="3" width="9.75" style="191" customWidth="1"/>
    <col min="4" max="4" width="3.625" style="191" customWidth="1"/>
    <col min="5" max="5" width="24.5" style="191" customWidth="1"/>
    <col min="6" max="32" width="3.625" style="191" customWidth="1"/>
    <col min="33" max="33" width="4.25" style="191" customWidth="1"/>
    <col min="34" max="48" width="3.25" style="191" customWidth="1"/>
    <col min="49" max="49" width="4.875" style="191" customWidth="1"/>
    <col min="50" max="16384" width="5.625" style="191"/>
  </cols>
  <sheetData>
    <row r="1" spans="1:49" ht="23.25" x14ac:dyDescent="0.3">
      <c r="A1" s="210" t="s">
        <v>239</v>
      </c>
      <c r="B1" s="204" t="s">
        <v>243</v>
      </c>
      <c r="C1" s="211" t="str">
        <f>_xlfn.IFNA(IF(VLOOKUP(B1,รายการ!$K$1:$L$36,2,FALSE)="","",HYPERLINK("#" &amp; VLOOKUP(B1,รายการ!$K$1:$L$36,2,FALSE)  &amp; "","คลิก")),"")</f>
        <v>คลิก</v>
      </c>
      <c r="D1" s="495" t="s">
        <v>40</v>
      </c>
      <c r="E1" s="504" t="s">
        <v>62</v>
      </c>
      <c r="F1" s="503" t="s">
        <v>168</v>
      </c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496" t="s">
        <v>162</v>
      </c>
      <c r="S1" s="502" t="s">
        <v>114</v>
      </c>
      <c r="T1" s="503" t="s">
        <v>170</v>
      </c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496" t="s">
        <v>162</v>
      </c>
      <c r="AG1" s="502" t="s">
        <v>114</v>
      </c>
      <c r="AH1" s="503" t="s">
        <v>171</v>
      </c>
      <c r="AI1" s="503"/>
      <c r="AJ1" s="503"/>
      <c r="AK1" s="503"/>
      <c r="AL1" s="503"/>
      <c r="AM1" s="503"/>
      <c r="AN1" s="503"/>
      <c r="AO1" s="503"/>
      <c r="AP1" s="503"/>
      <c r="AQ1" s="503"/>
      <c r="AR1" s="503"/>
      <c r="AS1" s="503"/>
      <c r="AT1" s="496" t="s">
        <v>162</v>
      </c>
      <c r="AU1" s="502" t="s">
        <v>114</v>
      </c>
      <c r="AV1" s="498" t="s">
        <v>173</v>
      </c>
      <c r="AW1" s="501" t="s">
        <v>172</v>
      </c>
    </row>
    <row r="2" spans="1:49" ht="23.25" x14ac:dyDescent="0.3">
      <c r="A2" s="206" t="s">
        <v>320</v>
      </c>
      <c r="B2" s="205">
        <v>1</v>
      </c>
      <c r="C2" s="207"/>
      <c r="D2" s="495"/>
      <c r="E2" s="504"/>
      <c r="F2" s="500" t="s">
        <v>160</v>
      </c>
      <c r="G2" s="500"/>
      <c r="H2" s="500"/>
      <c r="I2" s="500"/>
      <c r="J2" s="497" t="s">
        <v>166</v>
      </c>
      <c r="K2" s="497" t="s">
        <v>114</v>
      </c>
      <c r="L2" s="500" t="s">
        <v>161</v>
      </c>
      <c r="M2" s="500"/>
      <c r="N2" s="500"/>
      <c r="O2" s="500"/>
      <c r="P2" s="497" t="s">
        <v>166</v>
      </c>
      <c r="Q2" s="497" t="s">
        <v>114</v>
      </c>
      <c r="R2" s="496"/>
      <c r="S2" s="502"/>
      <c r="T2" s="500" t="s">
        <v>160</v>
      </c>
      <c r="U2" s="500"/>
      <c r="V2" s="500"/>
      <c r="W2" s="500"/>
      <c r="X2" s="498" t="s">
        <v>166</v>
      </c>
      <c r="Y2" s="498" t="s">
        <v>114</v>
      </c>
      <c r="Z2" s="500" t="s">
        <v>161</v>
      </c>
      <c r="AA2" s="500"/>
      <c r="AB2" s="500"/>
      <c r="AC2" s="500"/>
      <c r="AD2" s="498" t="s">
        <v>166</v>
      </c>
      <c r="AE2" s="498" t="s">
        <v>114</v>
      </c>
      <c r="AF2" s="496"/>
      <c r="AG2" s="502"/>
      <c r="AH2" s="500" t="s">
        <v>160</v>
      </c>
      <c r="AI2" s="500"/>
      <c r="AJ2" s="500"/>
      <c r="AK2" s="500"/>
      <c r="AL2" s="498" t="s">
        <v>166</v>
      </c>
      <c r="AM2" s="498" t="s">
        <v>114</v>
      </c>
      <c r="AN2" s="500" t="s">
        <v>161</v>
      </c>
      <c r="AO2" s="500"/>
      <c r="AP2" s="500"/>
      <c r="AQ2" s="500"/>
      <c r="AR2" s="498" t="s">
        <v>166</v>
      </c>
      <c r="AS2" s="498" t="s">
        <v>114</v>
      </c>
      <c r="AT2" s="496"/>
      <c r="AU2" s="502"/>
      <c r="AV2" s="498"/>
      <c r="AW2" s="501"/>
    </row>
    <row r="3" spans="1:49" x14ac:dyDescent="0.3">
      <c r="A3" s="213"/>
      <c r="B3" s="213"/>
      <c r="C3" s="213"/>
      <c r="D3" s="495"/>
      <c r="E3" s="504"/>
      <c r="F3" s="500"/>
      <c r="G3" s="500"/>
      <c r="H3" s="500"/>
      <c r="I3" s="500"/>
      <c r="J3" s="497"/>
      <c r="K3" s="497"/>
      <c r="L3" s="500"/>
      <c r="M3" s="500"/>
      <c r="N3" s="500"/>
      <c r="O3" s="500"/>
      <c r="P3" s="497"/>
      <c r="Q3" s="497"/>
      <c r="R3" s="496"/>
      <c r="S3" s="502"/>
      <c r="T3" s="500"/>
      <c r="U3" s="500"/>
      <c r="V3" s="500"/>
      <c r="W3" s="500"/>
      <c r="X3" s="498"/>
      <c r="Y3" s="498"/>
      <c r="Z3" s="500"/>
      <c r="AA3" s="500"/>
      <c r="AB3" s="500"/>
      <c r="AC3" s="500"/>
      <c r="AD3" s="498"/>
      <c r="AE3" s="498"/>
      <c r="AF3" s="496"/>
      <c r="AG3" s="502"/>
      <c r="AH3" s="500"/>
      <c r="AI3" s="500"/>
      <c r="AJ3" s="500"/>
      <c r="AK3" s="500"/>
      <c r="AL3" s="498"/>
      <c r="AM3" s="498"/>
      <c r="AN3" s="500"/>
      <c r="AO3" s="500"/>
      <c r="AP3" s="500"/>
      <c r="AQ3" s="500"/>
      <c r="AR3" s="498"/>
      <c r="AS3" s="498"/>
      <c r="AT3" s="496"/>
      <c r="AU3" s="502"/>
      <c r="AV3" s="498"/>
      <c r="AW3" s="501"/>
    </row>
    <row r="4" spans="1:49" x14ac:dyDescent="0.3">
      <c r="A4" s="213"/>
      <c r="B4" s="213"/>
      <c r="C4" s="213"/>
      <c r="D4" s="495"/>
      <c r="E4" s="504"/>
      <c r="F4" s="499" t="s">
        <v>169</v>
      </c>
      <c r="G4" s="499"/>
      <c r="H4" s="499"/>
      <c r="I4" s="499"/>
      <c r="J4" s="497"/>
      <c r="K4" s="497"/>
      <c r="L4" s="499" t="s">
        <v>169</v>
      </c>
      <c r="M4" s="499"/>
      <c r="N4" s="499"/>
      <c r="O4" s="499"/>
      <c r="P4" s="497"/>
      <c r="Q4" s="497"/>
      <c r="R4" s="496"/>
      <c r="S4" s="502"/>
      <c r="T4" s="499" t="s">
        <v>169</v>
      </c>
      <c r="U4" s="499"/>
      <c r="V4" s="499"/>
      <c r="W4" s="499"/>
      <c r="X4" s="498"/>
      <c r="Y4" s="498"/>
      <c r="Z4" s="499" t="s">
        <v>169</v>
      </c>
      <c r="AA4" s="499"/>
      <c r="AB4" s="499"/>
      <c r="AC4" s="499"/>
      <c r="AD4" s="498"/>
      <c r="AE4" s="498"/>
      <c r="AF4" s="496"/>
      <c r="AG4" s="502"/>
      <c r="AH4" s="499" t="s">
        <v>169</v>
      </c>
      <c r="AI4" s="499"/>
      <c r="AJ4" s="499"/>
      <c r="AK4" s="499"/>
      <c r="AL4" s="498"/>
      <c r="AM4" s="498"/>
      <c r="AN4" s="499" t="s">
        <v>169</v>
      </c>
      <c r="AO4" s="499"/>
      <c r="AP4" s="499"/>
      <c r="AQ4" s="499"/>
      <c r="AR4" s="498"/>
      <c r="AS4" s="498"/>
      <c r="AT4" s="496"/>
      <c r="AU4" s="502"/>
      <c r="AV4" s="498"/>
      <c r="AW4" s="501"/>
    </row>
    <row r="5" spans="1:49" x14ac:dyDescent="0.3">
      <c r="A5" s="213"/>
      <c r="B5" s="213"/>
      <c r="C5" s="213"/>
      <c r="D5" s="495"/>
      <c r="E5" s="504"/>
      <c r="F5" s="173">
        <v>1</v>
      </c>
      <c r="G5" s="173">
        <f>F5+1</f>
        <v>2</v>
      </c>
      <c r="H5" s="173">
        <f t="shared" ref="H5:I5" si="0">G5+1</f>
        <v>3</v>
      </c>
      <c r="I5" s="173">
        <f t="shared" si="0"/>
        <v>4</v>
      </c>
      <c r="J5" s="497"/>
      <c r="K5" s="497"/>
      <c r="L5" s="173">
        <v>1</v>
      </c>
      <c r="M5" s="173">
        <f>L5+1</f>
        <v>2</v>
      </c>
      <c r="N5" s="173">
        <f t="shared" ref="N5:O5" si="1">M5+1</f>
        <v>3</v>
      </c>
      <c r="O5" s="173">
        <f t="shared" si="1"/>
        <v>4</v>
      </c>
      <c r="P5" s="497"/>
      <c r="Q5" s="497"/>
      <c r="R5" s="496"/>
      <c r="S5" s="502"/>
      <c r="T5" s="173">
        <v>1</v>
      </c>
      <c r="U5" s="173">
        <f>T5+1</f>
        <v>2</v>
      </c>
      <c r="V5" s="173">
        <f t="shared" ref="V5:W5" si="2">U5+1</f>
        <v>3</v>
      </c>
      <c r="W5" s="173">
        <f t="shared" si="2"/>
        <v>4</v>
      </c>
      <c r="X5" s="498"/>
      <c r="Y5" s="498"/>
      <c r="Z5" s="173">
        <v>1</v>
      </c>
      <c r="AA5" s="173">
        <f>Z5+1</f>
        <v>2</v>
      </c>
      <c r="AB5" s="173">
        <f t="shared" ref="AB5:AC5" si="3">AA5+1</f>
        <v>3</v>
      </c>
      <c r="AC5" s="173">
        <f t="shared" si="3"/>
        <v>4</v>
      </c>
      <c r="AD5" s="498"/>
      <c r="AE5" s="498"/>
      <c r="AF5" s="496"/>
      <c r="AG5" s="502"/>
      <c r="AH5" s="173">
        <v>1</v>
      </c>
      <c r="AI5" s="173">
        <f>AH5+1</f>
        <v>2</v>
      </c>
      <c r="AJ5" s="173">
        <f t="shared" ref="AJ5:AK5" si="4">AI5+1</f>
        <v>3</v>
      </c>
      <c r="AK5" s="173">
        <f t="shared" si="4"/>
        <v>4</v>
      </c>
      <c r="AL5" s="498"/>
      <c r="AM5" s="498"/>
      <c r="AN5" s="173">
        <v>1</v>
      </c>
      <c r="AO5" s="173">
        <f>AN5+1</f>
        <v>2</v>
      </c>
      <c r="AP5" s="173">
        <f t="shared" ref="AP5:AQ5" si="5">AO5+1</f>
        <v>3</v>
      </c>
      <c r="AQ5" s="173">
        <f t="shared" si="5"/>
        <v>4</v>
      </c>
      <c r="AR5" s="498"/>
      <c r="AS5" s="498"/>
      <c r="AT5" s="496"/>
      <c r="AU5" s="502"/>
      <c r="AV5" s="498"/>
      <c r="AW5" s="501"/>
    </row>
    <row r="6" spans="1:49" ht="20.100000000000001" customHeight="1" x14ac:dyDescent="0.3">
      <c r="A6" s="213"/>
      <c r="B6" s="213"/>
      <c r="C6" s="213"/>
      <c r="D6" s="190">
        <f>IF(B2="","",IF(B2=1,1,31))</f>
        <v>1</v>
      </c>
      <c r="E6" s="188" t="str">
        <f>IF($B$2=1,IF(ประเมินอ่านคิดเขียน!E6="","",ประเมินอ่านคิดเขียน!E6),IF(ประเมินอ่านคิดเขียน!E36="","",ประเมินอ่านคิดเขียน!E36))</f>
        <v>เด็กชายทดสอบ  ทดสอบ</v>
      </c>
      <c r="F6" s="186">
        <f>IF($B$2=1,IF(ประเมินอ่านคิดเขียน!F6="","",ประเมินอ่านคิดเขียน!F6),IF(ประเมินอ่านคิดเขียน!F36="","",ประเมินอ่านคิดเขียน!F36))</f>
        <v>2</v>
      </c>
      <c r="G6" s="186">
        <f>IF($B$2=1,IF(ประเมินอ่านคิดเขียน!G6="","",ประเมินอ่านคิดเขียน!G6),IF(ประเมินอ่านคิดเขียน!G36="","",ประเมินอ่านคิดเขียน!G36))</f>
        <v>3</v>
      </c>
      <c r="H6" s="186">
        <f>IF($B$2=1,IF(ประเมินอ่านคิดเขียน!H6="","",ประเมินอ่านคิดเขียน!H6),IF(ประเมินอ่านคิดเขียน!H36="","",ประเมินอ่านคิดเขียน!H36))</f>
        <v>3</v>
      </c>
      <c r="I6" s="186">
        <f>IF($B$2=1,IF(ประเมินอ่านคิดเขียน!I6="","",ประเมินอ่านคิดเขียน!I6),IF(ประเมินอ่านคิดเขียน!I36="","",ประเมินอ่านคิดเขียน!I36))</f>
        <v>3</v>
      </c>
      <c r="J6" s="189">
        <f>IF($B$2=1,IF(ประเมินอ่านคิดเขียน!J6="","",ประเมินอ่านคิดเขียน!J6),IF(ประเมินอ่านคิดเขียน!J36="","",ประเมินอ่านคิดเขียน!J36))</f>
        <v>2.75</v>
      </c>
      <c r="K6" s="186">
        <f>IF($B$2=1,IF(ประเมินอ่านคิดเขียน!K6="","",ประเมินอ่านคิดเขียน!K6),IF(ประเมินอ่านคิดเขียน!K36="","",ประเมินอ่านคิดเขียน!K36))</f>
        <v>3</v>
      </c>
      <c r="L6" s="186">
        <f>IF($B$2=1,IF(ประเมินอ่านคิดเขียน!L6="","",ประเมินอ่านคิดเขียน!L6),IF(ประเมินอ่านคิดเขียน!L36="","",ประเมินอ่านคิดเขียน!L36))</f>
        <v>2</v>
      </c>
      <c r="M6" s="186">
        <f>IF($B$2=1,IF(ประเมินอ่านคิดเขียน!M6="","",ประเมินอ่านคิดเขียน!M6),IF(ประเมินอ่านคิดเขียน!M36="","",ประเมินอ่านคิดเขียน!M36))</f>
        <v>3</v>
      </c>
      <c r="N6" s="186">
        <f>IF($B$2=1,IF(ประเมินอ่านคิดเขียน!N6="","",ประเมินอ่านคิดเขียน!N6),IF(ประเมินอ่านคิดเขียน!N36="","",ประเมินอ่านคิดเขียน!N36))</f>
        <v>3</v>
      </c>
      <c r="O6" s="186">
        <f>IF($B$2=1,IF(ประเมินอ่านคิดเขียน!O6="","",ประเมินอ่านคิดเขียน!O6),IF(ประเมินอ่านคิดเขียน!O36="","",ประเมินอ่านคิดเขียน!O36))</f>
        <v>3</v>
      </c>
      <c r="P6" s="186">
        <f>IF($B$2=1,IF(ประเมินอ่านคิดเขียน!P6="","",ประเมินอ่านคิดเขียน!P6),IF(ประเมินอ่านคิดเขียน!P36="","",ประเมินอ่านคิดเขียน!P36))</f>
        <v>2.75</v>
      </c>
      <c r="Q6" s="186">
        <f>IF($B$2=1,IF(ประเมินอ่านคิดเขียน!Q6="","",ประเมินอ่านคิดเขียน!Q6),IF(ประเมินอ่านคิดเขียน!Q36="","",ประเมินอ่านคิดเขียน!Q36))</f>
        <v>3</v>
      </c>
      <c r="R6" s="189">
        <f>IF($B$2=1,IF(ประเมินอ่านคิดเขียน!R6="","",ประเมินอ่านคิดเขียน!R6),IF(ประเมินอ่านคิดเขียน!R36="","",ประเมินอ่านคิดเขียน!R36))</f>
        <v>2.75</v>
      </c>
      <c r="S6" s="186">
        <f>IF($B$2=1,IF(ประเมินอ่านคิดเขียน!S6="","",ประเมินอ่านคิดเขียน!S6),IF(ประเมินอ่านคิดเขียน!S36="","",ประเมินอ่านคิดเขียน!S36))</f>
        <v>3</v>
      </c>
      <c r="T6" s="186">
        <f>IF($B$2=1,IF(ประเมินอ่านคิดเขียน!T6="","",ประเมินอ่านคิดเขียน!T6),IF(ประเมินอ่านคิดเขียน!T36="","",ประเมินอ่านคิดเขียน!T36))</f>
        <v>2</v>
      </c>
      <c r="U6" s="186">
        <f>IF($B$2=1,IF(ประเมินอ่านคิดเขียน!U6="","",ประเมินอ่านคิดเขียน!U6),IF(ประเมินอ่านคิดเขียน!U36="","",ประเมินอ่านคิดเขียน!U36))</f>
        <v>3</v>
      </c>
      <c r="V6" s="186">
        <f>IF($B$2=1,IF(ประเมินอ่านคิดเขียน!V6="","",ประเมินอ่านคิดเขียน!V6),IF(ประเมินอ่านคิดเขียน!V36="","",ประเมินอ่านคิดเขียน!V36))</f>
        <v>3</v>
      </c>
      <c r="W6" s="186">
        <f>IF($B$2=1,IF(ประเมินอ่านคิดเขียน!W6="","",ประเมินอ่านคิดเขียน!W6),IF(ประเมินอ่านคิดเขียน!W36="","",ประเมินอ่านคิดเขียน!W36))</f>
        <v>3</v>
      </c>
      <c r="X6" s="189">
        <f>IF($B$2=1,IF(ประเมินอ่านคิดเขียน!X6="","",ประเมินอ่านคิดเขียน!X6),IF(ประเมินอ่านคิดเขียน!X36="","",ประเมินอ่านคิดเขียน!X36))</f>
        <v>2.75</v>
      </c>
      <c r="Y6" s="186">
        <f>IF($B$2=1,IF(ประเมินอ่านคิดเขียน!Y6="","",ประเมินอ่านคิดเขียน!Y6),IF(ประเมินอ่านคิดเขียน!Y36="","",ประเมินอ่านคิดเขียน!Y36))</f>
        <v>3</v>
      </c>
      <c r="Z6" s="186">
        <f>IF($B$2=1,IF(ประเมินอ่านคิดเขียน!Z6="","",ประเมินอ่านคิดเขียน!Z6),IF(ประเมินอ่านคิดเขียน!Z36="","",ประเมินอ่านคิดเขียน!Z36))</f>
        <v>2</v>
      </c>
      <c r="AA6" s="186">
        <f>IF($B$2=1,IF(ประเมินอ่านคิดเขียน!AA6="","",ประเมินอ่านคิดเขียน!AA6),IF(ประเมินอ่านคิดเขียน!AA36="","",ประเมินอ่านคิดเขียน!AA36))</f>
        <v>3</v>
      </c>
      <c r="AB6" s="186">
        <f>IF($B$2=1,IF(ประเมินอ่านคิดเขียน!AB6="","",ประเมินอ่านคิดเขียน!AB6),IF(ประเมินอ่านคิดเขียน!AB36="","",ประเมินอ่านคิดเขียน!AB36))</f>
        <v>3</v>
      </c>
      <c r="AC6" s="186">
        <f>IF($B$2=1,IF(ประเมินอ่านคิดเขียน!AC6="","",ประเมินอ่านคิดเขียน!AC6),IF(ประเมินอ่านคิดเขียน!AC36="","",ประเมินอ่านคิดเขียน!AC36))</f>
        <v>3</v>
      </c>
      <c r="AD6" s="186">
        <f>IF($B$2=1,IF(ประเมินอ่านคิดเขียน!AD6="","",ประเมินอ่านคิดเขียน!AD6),IF(ประเมินอ่านคิดเขียน!AD36="","",ประเมินอ่านคิดเขียน!AD36))</f>
        <v>2.75</v>
      </c>
      <c r="AE6" s="186">
        <f>IF($B$2=1,IF(ประเมินอ่านคิดเขียน!AE6="","",ประเมินอ่านคิดเขียน!AE6),IF(ประเมินอ่านคิดเขียน!AE36="","",ประเมินอ่านคิดเขียน!AE36))</f>
        <v>3</v>
      </c>
      <c r="AF6" s="189">
        <f>IF($B$2=1,IF(ประเมินอ่านคิดเขียน!AF6="","",ประเมินอ่านคิดเขียน!AF6),IF(ประเมินอ่านคิดเขียน!AF36="","",ประเมินอ่านคิดเขียน!AF36))</f>
        <v>2.75</v>
      </c>
      <c r="AG6" s="186">
        <f>IF($B$2=1,IF(ประเมินอ่านคิดเขียน!AG6="","",ประเมินอ่านคิดเขียน!AG6),IF(ประเมินอ่านคิดเขียน!AG36="","",ประเมินอ่านคิดเขียน!AG36))</f>
        <v>3</v>
      </c>
      <c r="AH6" s="186">
        <f>IF($B$2=1,IF(ประเมินอ่านคิดเขียน!AH6="","",ประเมินอ่านคิดเขียน!AH6),IF(ประเมินอ่านคิดเขียน!AH36="","",ประเมินอ่านคิดเขียน!AH36))</f>
        <v>2</v>
      </c>
      <c r="AI6" s="186">
        <f>IF($B$2=1,IF(ประเมินอ่านคิดเขียน!AI6="","",ประเมินอ่านคิดเขียน!AI6),IF(ประเมินอ่านคิดเขียน!AI36="","",ประเมินอ่านคิดเขียน!AI36))</f>
        <v>3</v>
      </c>
      <c r="AJ6" s="186">
        <f>IF($B$2=1,IF(ประเมินอ่านคิดเขียน!AJ6="","",ประเมินอ่านคิดเขียน!AJ6),IF(ประเมินอ่านคิดเขียน!AJ36="","",ประเมินอ่านคิดเขียน!AJ36))</f>
        <v>3</v>
      </c>
      <c r="AK6" s="186">
        <f>IF($B$2=1,IF(ประเมินอ่านคิดเขียน!AK6="","",ประเมินอ่านคิดเขียน!AK6),IF(ประเมินอ่านคิดเขียน!AK36="","",ประเมินอ่านคิดเขียน!AK36))</f>
        <v>3</v>
      </c>
      <c r="AL6" s="189">
        <f>IF($B$2=1,IF(ประเมินอ่านคิดเขียน!AL6="","",ประเมินอ่านคิดเขียน!AL6),IF(ประเมินอ่านคิดเขียน!AL36="","",ประเมินอ่านคิดเขียน!AL36))</f>
        <v>2.75</v>
      </c>
      <c r="AM6" s="186">
        <f>IF($B$2=1,IF(ประเมินอ่านคิดเขียน!AM6="","",ประเมินอ่านคิดเขียน!AM6),IF(ประเมินอ่านคิดเขียน!AM36="","",ประเมินอ่านคิดเขียน!AM36))</f>
        <v>3</v>
      </c>
      <c r="AN6" s="186">
        <f>IF($B$2=1,IF(ประเมินอ่านคิดเขียน!AN6="","",ประเมินอ่านคิดเขียน!AN6),IF(ประเมินอ่านคิดเขียน!AN36="","",ประเมินอ่านคิดเขียน!AN36))</f>
        <v>2</v>
      </c>
      <c r="AO6" s="186">
        <f>IF($B$2=1,IF(ประเมินอ่านคิดเขียน!AO6="","",ประเมินอ่านคิดเขียน!AO6),IF(ประเมินอ่านคิดเขียน!AO36="","",ประเมินอ่านคิดเขียน!AO36))</f>
        <v>3</v>
      </c>
      <c r="AP6" s="186">
        <f>IF($B$2=1,IF(ประเมินอ่านคิดเขียน!AP6="","",ประเมินอ่านคิดเขียน!AP6),IF(ประเมินอ่านคิดเขียน!AP36="","",ประเมินอ่านคิดเขียน!AP36))</f>
        <v>3</v>
      </c>
      <c r="AQ6" s="186">
        <f>IF($B$2=1,IF(ประเมินอ่านคิดเขียน!AQ6="","",ประเมินอ่านคิดเขียน!AQ6),IF(ประเมินอ่านคิดเขียน!AQ36="","",ประเมินอ่านคิดเขียน!AQ36))</f>
        <v>3</v>
      </c>
      <c r="AR6" s="186">
        <f>IF($B$2=1,IF(ประเมินอ่านคิดเขียน!AR6="","",ประเมินอ่านคิดเขียน!AR6),IF(ประเมินอ่านคิดเขียน!AR36="","",ประเมินอ่านคิดเขียน!AR36))</f>
        <v>2.75</v>
      </c>
      <c r="AS6" s="186">
        <f>IF($B$2=1,IF(ประเมินอ่านคิดเขียน!AS6="","",ประเมินอ่านคิดเขียน!AS6),IF(ประเมินอ่านคิดเขียน!AS36="","",ประเมินอ่านคิดเขียน!AS36))</f>
        <v>3</v>
      </c>
      <c r="AT6" s="189">
        <f>IF($B$2=1,IF(ประเมินอ่านคิดเขียน!AT6="","",ประเมินอ่านคิดเขียน!AT6),IF(ประเมินอ่านคิดเขียน!AT36="","",ประเมินอ่านคิดเขียน!AT36))</f>
        <v>2.75</v>
      </c>
      <c r="AU6" s="186">
        <f>IF($B$2=1,IF(ประเมินอ่านคิดเขียน!AU6="","",ประเมินอ่านคิดเขียน!AU6),IF(ประเมินอ่านคิดเขียน!AU36="","",ประเมินอ่านคิดเขียน!AU36))</f>
        <v>3</v>
      </c>
      <c r="AV6" s="189">
        <f>IF($B$2=1,IF(ประเมินอ่านคิดเขียน!AV6="","",ประเมินอ่านคิดเขียน!AV6),IF(ประเมินอ่านคิดเขียน!AV36="","",ประเมินอ่านคิดเขียน!AV36))</f>
        <v>2.75</v>
      </c>
      <c r="AW6" s="186">
        <f>IF($B$2=1,IF(ประเมินอ่านคิดเขียน!AW6="","",ประเมินอ่านคิดเขียน!AW6),IF(ประเมินอ่านคิดเขียน!AW36="","",ประเมินอ่านคิดเขียน!AW36))</f>
        <v>3</v>
      </c>
    </row>
    <row r="7" spans="1:49" ht="20.100000000000001" customHeight="1" x14ac:dyDescent="0.3">
      <c r="A7" s="213"/>
      <c r="B7" s="213"/>
      <c r="C7" s="213"/>
      <c r="D7" s="190">
        <f>D6+1</f>
        <v>2</v>
      </c>
      <c r="E7" s="188" t="str">
        <f>IF($B$2=1,IF(ประเมินอ่านคิดเขียน!E7="","",ประเมินอ่านคิดเขียน!E7),IF(ประเมินอ่านคิดเขียน!E37="","",ประเมินอ่านคิดเขียน!E37))</f>
        <v>เด็กชายทดสอบ  ทดสอบ</v>
      </c>
      <c r="F7" s="186">
        <f>IF($B$2=1,IF(ประเมินอ่านคิดเขียน!F7="","",ประเมินอ่านคิดเขียน!F7),IF(ประเมินอ่านคิดเขียน!F37="","",ประเมินอ่านคิดเขียน!F37))</f>
        <v>1</v>
      </c>
      <c r="G7" s="186">
        <f>IF($B$2=1,IF(ประเมินอ่านคิดเขียน!G7="","",ประเมินอ่านคิดเขียน!G7),IF(ประเมินอ่านคิดเขียน!G37="","",ประเมินอ่านคิดเขียน!G37))</f>
        <v>1</v>
      </c>
      <c r="H7" s="186">
        <f>IF($B$2=1,IF(ประเมินอ่านคิดเขียน!H7="","",ประเมินอ่านคิดเขียน!H7),IF(ประเมินอ่านคิดเขียน!H37="","",ประเมินอ่านคิดเขียน!H37))</f>
        <v>1</v>
      </c>
      <c r="I7" s="186">
        <f>IF($B$2=1,IF(ประเมินอ่านคิดเขียน!I7="","",ประเมินอ่านคิดเขียน!I7),IF(ประเมินอ่านคิดเขียน!I37="","",ประเมินอ่านคิดเขียน!I37))</f>
        <v>2</v>
      </c>
      <c r="J7" s="189">
        <f>IF($B$2=1,IF(ประเมินอ่านคิดเขียน!J7="","",ประเมินอ่านคิดเขียน!J7),IF(ประเมินอ่านคิดเขียน!J37="","",ประเมินอ่านคิดเขียน!J37))</f>
        <v>1.25</v>
      </c>
      <c r="K7" s="186">
        <f>IF($B$2=1,IF(ประเมินอ่านคิดเขียน!K7="","",ประเมินอ่านคิดเขียน!K7),IF(ประเมินอ่านคิดเขียน!K37="","",ประเมินอ่านคิดเขียน!K37))</f>
        <v>1</v>
      </c>
      <c r="L7" s="186">
        <f>IF($B$2=1,IF(ประเมินอ่านคิดเขียน!L7="","",ประเมินอ่านคิดเขียน!L7),IF(ประเมินอ่านคิดเขียน!L37="","",ประเมินอ่านคิดเขียน!L37))</f>
        <v>2</v>
      </c>
      <c r="M7" s="186">
        <f>IF($B$2=1,IF(ประเมินอ่านคิดเขียน!M7="","",ประเมินอ่านคิดเขียน!M7),IF(ประเมินอ่านคิดเขียน!M37="","",ประเมินอ่านคิดเขียน!M37))</f>
        <v>3</v>
      </c>
      <c r="N7" s="186">
        <f>IF($B$2=1,IF(ประเมินอ่านคิดเขียน!N7="","",ประเมินอ่านคิดเขียน!N7),IF(ประเมินอ่านคิดเขียน!N37="","",ประเมินอ่านคิดเขียน!N37))</f>
        <v>3</v>
      </c>
      <c r="O7" s="186">
        <f>IF($B$2=1,IF(ประเมินอ่านคิดเขียน!O7="","",ประเมินอ่านคิดเขียน!O7),IF(ประเมินอ่านคิดเขียน!O37="","",ประเมินอ่านคิดเขียน!O37))</f>
        <v>3</v>
      </c>
      <c r="P7" s="186">
        <f>IF($B$2=1,IF(ประเมินอ่านคิดเขียน!P7="","",ประเมินอ่านคิดเขียน!P7),IF(ประเมินอ่านคิดเขียน!P37="","",ประเมินอ่านคิดเขียน!P37))</f>
        <v>2.75</v>
      </c>
      <c r="Q7" s="186">
        <f>IF($B$2=1,IF(ประเมินอ่านคิดเขียน!Q7="","",ประเมินอ่านคิดเขียน!Q7),IF(ประเมินอ่านคิดเขียน!Q37="","",ประเมินอ่านคิดเขียน!Q37))</f>
        <v>3</v>
      </c>
      <c r="R7" s="189">
        <f>IF($B$2=1,IF(ประเมินอ่านคิดเขียน!R7="","",ประเมินอ่านคิดเขียน!R7),IF(ประเมินอ่านคิดเขียน!R37="","",ประเมินอ่านคิดเขียน!R37))</f>
        <v>2</v>
      </c>
      <c r="S7" s="186">
        <f>IF($B$2=1,IF(ประเมินอ่านคิดเขียน!S7="","",ประเมินอ่านคิดเขียน!S7),IF(ประเมินอ่านคิดเขียน!S37="","",ประเมินอ่านคิดเขียน!S37))</f>
        <v>2</v>
      </c>
      <c r="T7" s="186">
        <f>IF($B$2=1,IF(ประเมินอ่านคิดเขียน!T7="","",ประเมินอ่านคิดเขียน!T7),IF(ประเมินอ่านคิดเขียน!T37="","",ประเมินอ่านคิดเขียน!T37))</f>
        <v>1</v>
      </c>
      <c r="U7" s="186">
        <f>IF($B$2=1,IF(ประเมินอ่านคิดเขียน!U7="","",ประเมินอ่านคิดเขียน!U7),IF(ประเมินอ่านคิดเขียน!U37="","",ประเมินอ่านคิดเขียน!U37))</f>
        <v>1</v>
      </c>
      <c r="V7" s="186">
        <f>IF($B$2=1,IF(ประเมินอ่านคิดเขียน!V7="","",ประเมินอ่านคิดเขียน!V7),IF(ประเมินอ่านคิดเขียน!V37="","",ประเมินอ่านคิดเขียน!V37))</f>
        <v>1</v>
      </c>
      <c r="W7" s="186">
        <f>IF($B$2=1,IF(ประเมินอ่านคิดเขียน!W7="","",ประเมินอ่านคิดเขียน!W7),IF(ประเมินอ่านคิดเขียน!W37="","",ประเมินอ่านคิดเขียน!W37))</f>
        <v>2</v>
      </c>
      <c r="X7" s="189">
        <f>IF($B$2=1,IF(ประเมินอ่านคิดเขียน!X7="","",ประเมินอ่านคิดเขียน!X7),IF(ประเมินอ่านคิดเขียน!X37="","",ประเมินอ่านคิดเขียน!X37))</f>
        <v>1.25</v>
      </c>
      <c r="Y7" s="186">
        <f>IF($B$2=1,IF(ประเมินอ่านคิดเขียน!Y7="","",ประเมินอ่านคิดเขียน!Y7),IF(ประเมินอ่านคิดเขียน!Y37="","",ประเมินอ่านคิดเขียน!Y37))</f>
        <v>1</v>
      </c>
      <c r="Z7" s="186">
        <f>IF($B$2=1,IF(ประเมินอ่านคิดเขียน!Z7="","",ประเมินอ่านคิดเขียน!Z7),IF(ประเมินอ่านคิดเขียน!Z37="","",ประเมินอ่านคิดเขียน!Z37))</f>
        <v>2</v>
      </c>
      <c r="AA7" s="186">
        <f>IF($B$2=1,IF(ประเมินอ่านคิดเขียน!AA7="","",ประเมินอ่านคิดเขียน!AA7),IF(ประเมินอ่านคิดเขียน!AA37="","",ประเมินอ่านคิดเขียน!AA37))</f>
        <v>3</v>
      </c>
      <c r="AB7" s="186">
        <f>IF($B$2=1,IF(ประเมินอ่านคิดเขียน!AB7="","",ประเมินอ่านคิดเขียน!AB7),IF(ประเมินอ่านคิดเขียน!AB37="","",ประเมินอ่านคิดเขียน!AB37))</f>
        <v>2</v>
      </c>
      <c r="AC7" s="186">
        <f>IF($B$2=1,IF(ประเมินอ่านคิดเขียน!AC7="","",ประเมินอ่านคิดเขียน!AC7),IF(ประเมินอ่านคิดเขียน!AC37="","",ประเมินอ่านคิดเขียน!AC37))</f>
        <v>3</v>
      </c>
      <c r="AD7" s="186">
        <f>IF($B$2=1,IF(ประเมินอ่านคิดเขียน!AD7="","",ประเมินอ่านคิดเขียน!AD7),IF(ประเมินอ่านคิดเขียน!AD37="","",ประเมินอ่านคิดเขียน!AD37))</f>
        <v>2.5</v>
      </c>
      <c r="AE7" s="186">
        <f>IF($B$2=1,IF(ประเมินอ่านคิดเขียน!AE7="","",ประเมินอ่านคิดเขียน!AE7),IF(ประเมินอ่านคิดเขียน!AE37="","",ประเมินอ่านคิดเขียน!AE37))</f>
        <v>3</v>
      </c>
      <c r="AF7" s="189">
        <f>IF($B$2=1,IF(ประเมินอ่านคิดเขียน!AF7="","",ประเมินอ่านคิดเขียน!AF7),IF(ประเมินอ่านคิดเขียน!AF37="","",ประเมินอ่านคิดเขียน!AF37))</f>
        <v>1.875</v>
      </c>
      <c r="AG7" s="186">
        <f>IF($B$2=1,IF(ประเมินอ่านคิดเขียน!AG7="","",ประเมินอ่านคิดเขียน!AG7),IF(ประเมินอ่านคิดเขียน!AG37="","",ประเมินอ่านคิดเขียน!AG37))</f>
        <v>2</v>
      </c>
      <c r="AH7" s="186">
        <f>IF($B$2=1,IF(ประเมินอ่านคิดเขียน!AH7="","",ประเมินอ่านคิดเขียน!AH7),IF(ประเมินอ่านคิดเขียน!AH37="","",ประเมินอ่านคิดเขียน!AH37))</f>
        <v>1</v>
      </c>
      <c r="AI7" s="186">
        <f>IF($B$2=1,IF(ประเมินอ่านคิดเขียน!AI7="","",ประเมินอ่านคิดเขียน!AI7),IF(ประเมินอ่านคิดเขียน!AI37="","",ประเมินอ่านคิดเขียน!AI37))</f>
        <v>1</v>
      </c>
      <c r="AJ7" s="186">
        <f>IF($B$2=1,IF(ประเมินอ่านคิดเขียน!AJ7="","",ประเมินอ่านคิดเขียน!AJ7),IF(ประเมินอ่านคิดเขียน!AJ37="","",ประเมินอ่านคิดเขียน!AJ37))</f>
        <v>1</v>
      </c>
      <c r="AK7" s="186">
        <f>IF($B$2=1,IF(ประเมินอ่านคิดเขียน!AK7="","",ประเมินอ่านคิดเขียน!AK7),IF(ประเมินอ่านคิดเขียน!AK37="","",ประเมินอ่านคิดเขียน!AK37))</f>
        <v>2</v>
      </c>
      <c r="AL7" s="189">
        <f>IF($B$2=1,IF(ประเมินอ่านคิดเขียน!AL7="","",ประเมินอ่านคิดเขียน!AL7),IF(ประเมินอ่านคิดเขียน!AL37="","",ประเมินอ่านคิดเขียน!AL37))</f>
        <v>1.25</v>
      </c>
      <c r="AM7" s="186">
        <f>IF($B$2=1,IF(ประเมินอ่านคิดเขียน!AM7="","",ประเมินอ่านคิดเขียน!AM7),IF(ประเมินอ่านคิดเขียน!AM37="","",ประเมินอ่านคิดเขียน!AM37))</f>
        <v>1</v>
      </c>
      <c r="AN7" s="186">
        <f>IF($B$2=1,IF(ประเมินอ่านคิดเขียน!AN7="","",ประเมินอ่านคิดเขียน!AN7),IF(ประเมินอ่านคิดเขียน!AN37="","",ประเมินอ่านคิดเขียน!AN37))</f>
        <v>1</v>
      </c>
      <c r="AO7" s="186">
        <f>IF($B$2=1,IF(ประเมินอ่านคิดเขียน!AO7="","",ประเมินอ่านคิดเขียน!AO7),IF(ประเมินอ่านคิดเขียน!AO37="","",ประเมินอ่านคิดเขียน!AO37))</f>
        <v>1</v>
      </c>
      <c r="AP7" s="186">
        <f>IF($B$2=1,IF(ประเมินอ่านคิดเขียน!AP7="","",ประเมินอ่านคิดเขียน!AP7),IF(ประเมินอ่านคิดเขียน!AP37="","",ประเมินอ่านคิดเขียน!AP37))</f>
        <v>2</v>
      </c>
      <c r="AQ7" s="186">
        <f>IF($B$2=1,IF(ประเมินอ่านคิดเขียน!AQ7="","",ประเมินอ่านคิดเขียน!AQ7),IF(ประเมินอ่านคิดเขียน!AQ37="","",ประเมินอ่านคิดเขียน!AQ37))</f>
        <v>1</v>
      </c>
      <c r="AR7" s="186">
        <f>IF($B$2=1,IF(ประเมินอ่านคิดเขียน!AR7="","",ประเมินอ่านคิดเขียน!AR7),IF(ประเมินอ่านคิดเขียน!AR37="","",ประเมินอ่านคิดเขียน!AR37))</f>
        <v>1.25</v>
      </c>
      <c r="AS7" s="186">
        <f>IF($B$2=1,IF(ประเมินอ่านคิดเขียน!AS7="","",ประเมินอ่านคิดเขียน!AS7),IF(ประเมินอ่านคิดเขียน!AS37="","",ประเมินอ่านคิดเขียน!AS37))</f>
        <v>1</v>
      </c>
      <c r="AT7" s="189">
        <f>IF($B$2=1,IF(ประเมินอ่านคิดเขียน!AT7="","",ประเมินอ่านคิดเขียน!AT7),IF(ประเมินอ่านคิดเขียน!AT37="","",ประเมินอ่านคิดเขียน!AT37))</f>
        <v>1.25</v>
      </c>
      <c r="AU7" s="186">
        <f>IF($B$2=1,IF(ประเมินอ่านคิดเขียน!AU7="","",ประเมินอ่านคิดเขียน!AU7),IF(ประเมินอ่านคิดเขียน!AU37="","",ประเมินอ่านคิดเขียน!AU37))</f>
        <v>1</v>
      </c>
      <c r="AV7" s="189">
        <f>IF($B$2=1,IF(ประเมินอ่านคิดเขียน!AV7="","",ประเมินอ่านคิดเขียน!AV7),IF(ประเมินอ่านคิดเขียน!AV37="","",ประเมินอ่านคิดเขียน!AV37))</f>
        <v>1.7083333333333333</v>
      </c>
      <c r="AW7" s="186" t="str">
        <f>IF($B$2=1,IF(ประเมินอ่านคิดเขียน!AW7="","",ประเมินอ่านคิดเขียน!AW7),IF(ประเมินอ่านคิดเขียน!AW37="","",ประเมินอ่านคิดเขียน!AW37))</f>
        <v>ย้ายออก</v>
      </c>
    </row>
    <row r="8" spans="1:49" ht="20.100000000000001" customHeight="1" x14ac:dyDescent="0.3">
      <c r="A8" s="213"/>
      <c r="B8" s="213"/>
      <c r="C8" s="213"/>
      <c r="D8" s="190">
        <f t="shared" ref="D8:D35" si="6">D7+1</f>
        <v>3</v>
      </c>
      <c r="E8" s="188" t="str">
        <f>IF($B$2=1,IF(ประเมินอ่านคิดเขียน!E8="","",ประเมินอ่านคิดเขียน!E8),IF(ประเมินอ่านคิดเขียน!E38="","",ประเมินอ่านคิดเขียน!E38))</f>
        <v>เด็กหญิงทดสอบ  ทดสอบ</v>
      </c>
      <c r="F8" s="186">
        <f>IF($B$2=1,IF(ประเมินอ่านคิดเขียน!F8="","",ประเมินอ่านคิดเขียน!F8),IF(ประเมินอ่านคิดเขียน!F38="","",ประเมินอ่านคิดเขียน!F38))</f>
        <v>2</v>
      </c>
      <c r="G8" s="186">
        <f>IF($B$2=1,IF(ประเมินอ่านคิดเขียน!G8="","",ประเมินอ่านคิดเขียน!G8),IF(ประเมินอ่านคิดเขียน!G38="","",ประเมินอ่านคิดเขียน!G38))</f>
        <v>3</v>
      </c>
      <c r="H8" s="186">
        <f>IF($B$2=1,IF(ประเมินอ่านคิดเขียน!H8="","",ประเมินอ่านคิดเขียน!H8),IF(ประเมินอ่านคิดเขียน!H38="","",ประเมินอ่านคิดเขียน!H38))</f>
        <v>1</v>
      </c>
      <c r="I8" s="186">
        <f>IF($B$2=1,IF(ประเมินอ่านคิดเขียน!I8="","",ประเมินอ่านคิดเขียน!I8),IF(ประเมินอ่านคิดเขียน!I38="","",ประเมินอ่านคิดเขียน!I38))</f>
        <v>1</v>
      </c>
      <c r="J8" s="189">
        <f>IF($B$2=1,IF(ประเมินอ่านคิดเขียน!J8="","",ประเมินอ่านคิดเขียน!J8),IF(ประเมินอ่านคิดเขียน!J38="","",ประเมินอ่านคิดเขียน!J38))</f>
        <v>1.75</v>
      </c>
      <c r="K8" s="186">
        <f>IF($B$2=1,IF(ประเมินอ่านคิดเขียน!K8="","",ประเมินอ่านคิดเขียน!K8),IF(ประเมินอ่านคิดเขียน!K38="","",ประเมินอ่านคิดเขียน!K38))</f>
        <v>2</v>
      </c>
      <c r="L8" s="186">
        <f>IF($B$2=1,IF(ประเมินอ่านคิดเขียน!L8="","",ประเมินอ่านคิดเขียน!L8),IF(ประเมินอ่านคิดเขียน!L38="","",ประเมินอ่านคิดเขียน!L38))</f>
        <v>2</v>
      </c>
      <c r="M8" s="186">
        <f>IF($B$2=1,IF(ประเมินอ่านคิดเขียน!M8="","",ประเมินอ่านคิดเขียน!M8),IF(ประเมินอ่านคิดเขียน!M38="","",ประเมินอ่านคิดเขียน!M38))</f>
        <v>3</v>
      </c>
      <c r="N8" s="186">
        <f>IF($B$2=1,IF(ประเมินอ่านคิดเขียน!N8="","",ประเมินอ่านคิดเขียน!N8),IF(ประเมินอ่านคิดเขียน!N38="","",ประเมินอ่านคิดเขียน!N38))</f>
        <v>3</v>
      </c>
      <c r="O8" s="186">
        <f>IF($B$2=1,IF(ประเมินอ่านคิดเขียน!O8="","",ประเมินอ่านคิดเขียน!O8),IF(ประเมินอ่านคิดเขียน!O38="","",ประเมินอ่านคิดเขียน!O38))</f>
        <v>3</v>
      </c>
      <c r="P8" s="186">
        <f>IF($B$2=1,IF(ประเมินอ่านคิดเขียน!P8="","",ประเมินอ่านคิดเขียน!P8),IF(ประเมินอ่านคิดเขียน!P38="","",ประเมินอ่านคิดเขียน!P38))</f>
        <v>2.75</v>
      </c>
      <c r="Q8" s="186">
        <f>IF($B$2=1,IF(ประเมินอ่านคิดเขียน!Q8="","",ประเมินอ่านคิดเขียน!Q8),IF(ประเมินอ่านคิดเขียน!Q38="","",ประเมินอ่านคิดเขียน!Q38))</f>
        <v>3</v>
      </c>
      <c r="R8" s="189">
        <f>IF($B$2=1,IF(ประเมินอ่านคิดเขียน!R8="","",ประเมินอ่านคิดเขียน!R8),IF(ประเมินอ่านคิดเขียน!R38="","",ประเมินอ่านคิดเขียน!R38))</f>
        <v>2.25</v>
      </c>
      <c r="S8" s="186">
        <f>IF($B$2=1,IF(ประเมินอ่านคิดเขียน!S8="","",ประเมินอ่านคิดเขียน!S8),IF(ประเมินอ่านคิดเขียน!S38="","",ประเมินอ่านคิดเขียน!S38))</f>
        <v>2</v>
      </c>
      <c r="T8" s="186">
        <f>IF($B$2=1,IF(ประเมินอ่านคิดเขียน!T8="","",ประเมินอ่านคิดเขียน!T8),IF(ประเมินอ่านคิดเขียน!T38="","",ประเมินอ่านคิดเขียน!T38))</f>
        <v>2</v>
      </c>
      <c r="U8" s="186">
        <f>IF($B$2=1,IF(ประเมินอ่านคิดเขียน!U8="","",ประเมินอ่านคิดเขียน!U8),IF(ประเมินอ่านคิดเขียน!U38="","",ประเมินอ่านคิดเขียน!U38))</f>
        <v>3</v>
      </c>
      <c r="V8" s="186">
        <f>IF($B$2=1,IF(ประเมินอ่านคิดเขียน!V8="","",ประเมินอ่านคิดเขียน!V8),IF(ประเมินอ่านคิดเขียน!V38="","",ประเมินอ่านคิดเขียน!V38))</f>
        <v>1</v>
      </c>
      <c r="W8" s="186">
        <f>IF($B$2=1,IF(ประเมินอ่านคิดเขียน!W8="","",ประเมินอ่านคิดเขียน!W8),IF(ประเมินอ่านคิดเขียน!W38="","",ประเมินอ่านคิดเขียน!W38))</f>
        <v>2</v>
      </c>
      <c r="X8" s="189">
        <f>IF($B$2=1,IF(ประเมินอ่านคิดเขียน!X8="","",ประเมินอ่านคิดเขียน!X8),IF(ประเมินอ่านคิดเขียน!X38="","",ประเมินอ่านคิดเขียน!X38))</f>
        <v>2</v>
      </c>
      <c r="Y8" s="186">
        <f>IF($B$2=1,IF(ประเมินอ่านคิดเขียน!Y8="","",ประเมินอ่านคิดเขียน!Y8),IF(ประเมินอ่านคิดเขียน!Y38="","",ประเมินอ่านคิดเขียน!Y38))</f>
        <v>2</v>
      </c>
      <c r="Z8" s="186">
        <f>IF($B$2=1,IF(ประเมินอ่านคิดเขียน!Z8="","",ประเมินอ่านคิดเขียน!Z8),IF(ประเมินอ่านคิดเขียน!Z38="","",ประเมินอ่านคิดเขียน!Z38))</f>
        <v>2</v>
      </c>
      <c r="AA8" s="186">
        <f>IF($B$2=1,IF(ประเมินอ่านคิดเขียน!AA8="","",ประเมินอ่านคิดเขียน!AA8),IF(ประเมินอ่านคิดเขียน!AA38="","",ประเมินอ่านคิดเขียน!AA38))</f>
        <v>3</v>
      </c>
      <c r="AB8" s="186">
        <f>IF($B$2=1,IF(ประเมินอ่านคิดเขียน!AB8="","",ประเมินอ่านคิดเขียน!AB8),IF(ประเมินอ่านคิดเขียน!AB38="","",ประเมินอ่านคิดเขียน!AB38))</f>
        <v>3</v>
      </c>
      <c r="AC8" s="186">
        <f>IF($B$2=1,IF(ประเมินอ่านคิดเขียน!AC8="","",ประเมินอ่านคิดเขียน!AC8),IF(ประเมินอ่านคิดเขียน!AC38="","",ประเมินอ่านคิดเขียน!AC38))</f>
        <v>3</v>
      </c>
      <c r="AD8" s="186">
        <f>IF($B$2=1,IF(ประเมินอ่านคิดเขียน!AD8="","",ประเมินอ่านคิดเขียน!AD8),IF(ประเมินอ่านคิดเขียน!AD38="","",ประเมินอ่านคิดเขียน!AD38))</f>
        <v>2.75</v>
      </c>
      <c r="AE8" s="186">
        <f>IF($B$2=1,IF(ประเมินอ่านคิดเขียน!AE8="","",ประเมินอ่านคิดเขียน!AE8),IF(ประเมินอ่านคิดเขียน!AE38="","",ประเมินอ่านคิดเขียน!AE38))</f>
        <v>3</v>
      </c>
      <c r="AF8" s="189">
        <f>IF($B$2=1,IF(ประเมินอ่านคิดเขียน!AF8="","",ประเมินอ่านคิดเขียน!AF8),IF(ประเมินอ่านคิดเขียน!AF38="","",ประเมินอ่านคิดเขียน!AF38))</f>
        <v>2.375</v>
      </c>
      <c r="AG8" s="186">
        <f>IF($B$2=1,IF(ประเมินอ่านคิดเขียน!AG8="","",ประเมินอ่านคิดเขียน!AG8),IF(ประเมินอ่านคิดเขียน!AG38="","",ประเมินอ่านคิดเขียน!AG38))</f>
        <v>2</v>
      </c>
      <c r="AH8" s="186">
        <f>IF($B$2=1,IF(ประเมินอ่านคิดเขียน!AH8="","",ประเมินอ่านคิดเขียน!AH8),IF(ประเมินอ่านคิดเขียน!AH38="","",ประเมินอ่านคิดเขียน!AH38))</f>
        <v>2</v>
      </c>
      <c r="AI8" s="186">
        <f>IF($B$2=1,IF(ประเมินอ่านคิดเขียน!AI8="","",ประเมินอ่านคิดเขียน!AI8),IF(ประเมินอ่านคิดเขียน!AI38="","",ประเมินอ่านคิดเขียน!AI38))</f>
        <v>3</v>
      </c>
      <c r="AJ8" s="186">
        <f>IF($B$2=1,IF(ประเมินอ่านคิดเขียน!AJ8="","",ประเมินอ่านคิดเขียน!AJ8),IF(ประเมินอ่านคิดเขียน!AJ38="","",ประเมินอ่านคิดเขียน!AJ38))</f>
        <v>1</v>
      </c>
      <c r="AK8" s="186">
        <f>IF($B$2=1,IF(ประเมินอ่านคิดเขียน!AK8="","",ประเมินอ่านคิดเขียน!AK8),IF(ประเมินอ่านคิดเขียน!AK38="","",ประเมินอ่านคิดเขียน!AK38))</f>
        <v>2</v>
      </c>
      <c r="AL8" s="189">
        <f>IF($B$2=1,IF(ประเมินอ่านคิดเขียน!AL8="","",ประเมินอ่านคิดเขียน!AL8),IF(ประเมินอ่านคิดเขียน!AL38="","",ประเมินอ่านคิดเขียน!AL38))</f>
        <v>2</v>
      </c>
      <c r="AM8" s="186">
        <f>IF($B$2=1,IF(ประเมินอ่านคิดเขียน!AM8="","",ประเมินอ่านคิดเขียน!AM8),IF(ประเมินอ่านคิดเขียน!AM38="","",ประเมินอ่านคิดเขียน!AM38))</f>
        <v>2</v>
      </c>
      <c r="AN8" s="186">
        <f>IF($B$2=1,IF(ประเมินอ่านคิดเขียน!AN8="","",ประเมินอ่านคิดเขียน!AN8),IF(ประเมินอ่านคิดเขียน!AN38="","",ประเมินอ่านคิดเขียน!AN38))</f>
        <v>2</v>
      </c>
      <c r="AO8" s="186">
        <f>IF($B$2=1,IF(ประเมินอ่านคิดเขียน!AO8="","",ประเมินอ่านคิดเขียน!AO8),IF(ประเมินอ่านคิดเขียน!AO38="","",ประเมินอ่านคิดเขียน!AO38))</f>
        <v>3</v>
      </c>
      <c r="AP8" s="186">
        <f>IF($B$2=1,IF(ประเมินอ่านคิดเขียน!AP8="","",ประเมินอ่านคิดเขียน!AP8),IF(ประเมินอ่านคิดเขียน!AP38="","",ประเมินอ่านคิดเขียน!AP38))</f>
        <v>3</v>
      </c>
      <c r="AQ8" s="186">
        <f>IF($B$2=1,IF(ประเมินอ่านคิดเขียน!AQ8="","",ประเมินอ่านคิดเขียน!AQ8),IF(ประเมินอ่านคิดเขียน!AQ38="","",ประเมินอ่านคิดเขียน!AQ38))</f>
        <v>3</v>
      </c>
      <c r="AR8" s="186">
        <f>IF($B$2=1,IF(ประเมินอ่านคิดเขียน!AR8="","",ประเมินอ่านคิดเขียน!AR8),IF(ประเมินอ่านคิดเขียน!AR38="","",ประเมินอ่านคิดเขียน!AR38))</f>
        <v>2.75</v>
      </c>
      <c r="AS8" s="186">
        <f>IF($B$2=1,IF(ประเมินอ่านคิดเขียน!AS8="","",ประเมินอ่านคิดเขียน!AS8),IF(ประเมินอ่านคิดเขียน!AS38="","",ประเมินอ่านคิดเขียน!AS38))</f>
        <v>3</v>
      </c>
      <c r="AT8" s="189">
        <f>IF($B$2=1,IF(ประเมินอ่านคิดเขียน!AT8="","",ประเมินอ่านคิดเขียน!AT8),IF(ประเมินอ่านคิดเขียน!AT38="","",ประเมินอ่านคิดเขียน!AT38))</f>
        <v>2.375</v>
      </c>
      <c r="AU8" s="186">
        <f>IF($B$2=1,IF(ประเมินอ่านคิดเขียน!AU8="","",ประเมินอ่านคิดเขียน!AU8),IF(ประเมินอ่านคิดเขียน!AU38="","",ประเมินอ่านคิดเขียน!AU38))</f>
        <v>2</v>
      </c>
      <c r="AV8" s="189">
        <f>IF($B$2=1,IF(ประเมินอ่านคิดเขียน!AV8="","",ประเมินอ่านคิดเขียน!AV8),IF(ประเมินอ่านคิดเขียน!AV38="","",ประเมินอ่านคิดเขียน!AV38))</f>
        <v>2.3333333333333335</v>
      </c>
      <c r="AW8" s="186">
        <f>IF($B$2=1,IF(ประเมินอ่านคิดเขียน!AW8="","",ประเมินอ่านคิดเขียน!AW8),IF(ประเมินอ่านคิดเขียน!AW38="","",ประเมินอ่านคิดเขียน!AW38))</f>
        <v>2</v>
      </c>
    </row>
    <row r="9" spans="1:49" ht="20.100000000000001" customHeight="1" x14ac:dyDescent="0.3">
      <c r="A9" s="213"/>
      <c r="B9" s="213"/>
      <c r="C9" s="213"/>
      <c r="D9" s="190">
        <f t="shared" si="6"/>
        <v>4</v>
      </c>
      <c r="E9" s="188" t="str">
        <f>IF($B$2=1,IF(ประเมินอ่านคิดเขียน!E9="","",ประเมินอ่านคิดเขียน!E9),IF(ประเมินอ่านคิดเขียน!E39="","",ประเมินอ่านคิดเขียน!E39))</f>
        <v>เด็กหญิงทดสอบ  ทดสอบ</v>
      </c>
      <c r="F9" s="186">
        <f>IF($B$2=1,IF(ประเมินอ่านคิดเขียน!F9="","",ประเมินอ่านคิดเขียน!F9),IF(ประเมินอ่านคิดเขียน!F39="","",ประเมินอ่านคิดเขียน!F39))</f>
        <v>2</v>
      </c>
      <c r="G9" s="186">
        <f>IF($B$2=1,IF(ประเมินอ่านคิดเขียน!G9="","",ประเมินอ่านคิดเขียน!G9),IF(ประเมินอ่านคิดเขียน!G39="","",ประเมินอ่านคิดเขียน!G39))</f>
        <v>3</v>
      </c>
      <c r="H9" s="186">
        <f>IF($B$2=1,IF(ประเมินอ่านคิดเขียน!H9="","",ประเมินอ่านคิดเขียน!H9),IF(ประเมินอ่านคิดเขียน!H39="","",ประเมินอ่านคิดเขียน!H39))</f>
        <v>1</v>
      </c>
      <c r="I9" s="186">
        <f>IF($B$2=1,IF(ประเมินอ่านคิดเขียน!I9="","",ประเมินอ่านคิดเขียน!I9),IF(ประเมินอ่านคิดเขียน!I39="","",ประเมินอ่านคิดเขียน!I39))</f>
        <v>1</v>
      </c>
      <c r="J9" s="189">
        <f>IF($B$2=1,IF(ประเมินอ่านคิดเขียน!J9="","",ประเมินอ่านคิดเขียน!J9),IF(ประเมินอ่านคิดเขียน!J39="","",ประเมินอ่านคิดเขียน!J39))</f>
        <v>1.75</v>
      </c>
      <c r="K9" s="186">
        <f>IF($B$2=1,IF(ประเมินอ่านคิดเขียน!K9="","",ประเมินอ่านคิดเขียน!K9),IF(ประเมินอ่านคิดเขียน!K39="","",ประเมินอ่านคิดเขียน!K39))</f>
        <v>2</v>
      </c>
      <c r="L9" s="186">
        <f>IF($B$2=1,IF(ประเมินอ่านคิดเขียน!L9="","",ประเมินอ่านคิดเขียน!L9),IF(ประเมินอ่านคิดเขียน!L39="","",ประเมินอ่านคิดเขียน!L39))</f>
        <v>2</v>
      </c>
      <c r="M9" s="186">
        <f>IF($B$2=1,IF(ประเมินอ่านคิดเขียน!M9="","",ประเมินอ่านคิดเขียน!M9),IF(ประเมินอ่านคิดเขียน!M39="","",ประเมินอ่านคิดเขียน!M39))</f>
        <v>3</v>
      </c>
      <c r="N9" s="186">
        <f>IF($B$2=1,IF(ประเมินอ่านคิดเขียน!N9="","",ประเมินอ่านคิดเขียน!N9),IF(ประเมินอ่านคิดเขียน!N39="","",ประเมินอ่านคิดเขียน!N39))</f>
        <v>3</v>
      </c>
      <c r="O9" s="186">
        <f>IF($B$2=1,IF(ประเมินอ่านคิดเขียน!O9="","",ประเมินอ่านคิดเขียน!O9),IF(ประเมินอ่านคิดเขียน!O39="","",ประเมินอ่านคิดเขียน!O39))</f>
        <v>3</v>
      </c>
      <c r="P9" s="186">
        <f>IF($B$2=1,IF(ประเมินอ่านคิดเขียน!P9="","",ประเมินอ่านคิดเขียน!P9),IF(ประเมินอ่านคิดเขียน!P39="","",ประเมินอ่านคิดเขียน!P39))</f>
        <v>2.75</v>
      </c>
      <c r="Q9" s="186">
        <f>IF($B$2=1,IF(ประเมินอ่านคิดเขียน!Q9="","",ประเมินอ่านคิดเขียน!Q9),IF(ประเมินอ่านคิดเขียน!Q39="","",ประเมินอ่านคิดเขียน!Q39))</f>
        <v>3</v>
      </c>
      <c r="R9" s="189">
        <f>IF($B$2=1,IF(ประเมินอ่านคิดเขียน!R9="","",ประเมินอ่านคิดเขียน!R9),IF(ประเมินอ่านคิดเขียน!R39="","",ประเมินอ่านคิดเขียน!R39))</f>
        <v>2.25</v>
      </c>
      <c r="S9" s="186">
        <f>IF($B$2=1,IF(ประเมินอ่านคิดเขียน!S9="","",ประเมินอ่านคิดเขียน!S9),IF(ประเมินอ่านคิดเขียน!S39="","",ประเมินอ่านคิดเขียน!S39))</f>
        <v>2</v>
      </c>
      <c r="T9" s="186">
        <f>IF($B$2=1,IF(ประเมินอ่านคิดเขียน!T9="","",ประเมินอ่านคิดเขียน!T9),IF(ประเมินอ่านคิดเขียน!T39="","",ประเมินอ่านคิดเขียน!T39))</f>
        <v>2</v>
      </c>
      <c r="U9" s="186">
        <f>IF($B$2=1,IF(ประเมินอ่านคิดเขียน!U9="","",ประเมินอ่านคิดเขียน!U9),IF(ประเมินอ่านคิดเขียน!U39="","",ประเมินอ่านคิดเขียน!U39))</f>
        <v>3</v>
      </c>
      <c r="V9" s="186">
        <f>IF($B$2=1,IF(ประเมินอ่านคิดเขียน!V9="","",ประเมินอ่านคิดเขียน!V9),IF(ประเมินอ่านคิดเขียน!V39="","",ประเมินอ่านคิดเขียน!V39))</f>
        <v>1</v>
      </c>
      <c r="W9" s="186">
        <f>IF($B$2=1,IF(ประเมินอ่านคิดเขียน!W9="","",ประเมินอ่านคิดเขียน!W9),IF(ประเมินอ่านคิดเขียน!W39="","",ประเมินอ่านคิดเขียน!W39))</f>
        <v>2</v>
      </c>
      <c r="X9" s="189">
        <f>IF($B$2=1,IF(ประเมินอ่านคิดเขียน!X9="","",ประเมินอ่านคิดเขียน!X9),IF(ประเมินอ่านคิดเขียน!X39="","",ประเมินอ่านคิดเขียน!X39))</f>
        <v>2</v>
      </c>
      <c r="Y9" s="186">
        <f>IF($B$2=1,IF(ประเมินอ่านคิดเขียน!Y9="","",ประเมินอ่านคิดเขียน!Y9),IF(ประเมินอ่านคิดเขียน!Y39="","",ประเมินอ่านคิดเขียน!Y39))</f>
        <v>2</v>
      </c>
      <c r="Z9" s="186">
        <f>IF($B$2=1,IF(ประเมินอ่านคิดเขียน!Z9="","",ประเมินอ่านคิดเขียน!Z9),IF(ประเมินอ่านคิดเขียน!Z39="","",ประเมินอ่านคิดเขียน!Z39))</f>
        <v>2</v>
      </c>
      <c r="AA9" s="186">
        <f>IF($B$2=1,IF(ประเมินอ่านคิดเขียน!AA9="","",ประเมินอ่านคิดเขียน!AA9),IF(ประเมินอ่านคิดเขียน!AA39="","",ประเมินอ่านคิดเขียน!AA39))</f>
        <v>3</v>
      </c>
      <c r="AB9" s="186">
        <f>IF($B$2=1,IF(ประเมินอ่านคิดเขียน!AB9="","",ประเมินอ่านคิดเขียน!AB9),IF(ประเมินอ่านคิดเขียน!AB39="","",ประเมินอ่านคิดเขียน!AB39))</f>
        <v>3</v>
      </c>
      <c r="AC9" s="186">
        <f>IF($B$2=1,IF(ประเมินอ่านคิดเขียน!AC9="","",ประเมินอ่านคิดเขียน!AC9),IF(ประเมินอ่านคิดเขียน!AC39="","",ประเมินอ่านคิดเขียน!AC39))</f>
        <v>3</v>
      </c>
      <c r="AD9" s="186">
        <f>IF($B$2=1,IF(ประเมินอ่านคิดเขียน!AD9="","",ประเมินอ่านคิดเขียน!AD9),IF(ประเมินอ่านคิดเขียน!AD39="","",ประเมินอ่านคิดเขียน!AD39))</f>
        <v>2.75</v>
      </c>
      <c r="AE9" s="186">
        <f>IF($B$2=1,IF(ประเมินอ่านคิดเขียน!AE9="","",ประเมินอ่านคิดเขียน!AE9),IF(ประเมินอ่านคิดเขียน!AE39="","",ประเมินอ่านคิดเขียน!AE39))</f>
        <v>3</v>
      </c>
      <c r="AF9" s="189">
        <f>IF($B$2=1,IF(ประเมินอ่านคิดเขียน!AF9="","",ประเมินอ่านคิดเขียน!AF9),IF(ประเมินอ่านคิดเขียน!AF39="","",ประเมินอ่านคิดเขียน!AF39))</f>
        <v>2.375</v>
      </c>
      <c r="AG9" s="186">
        <f>IF($B$2=1,IF(ประเมินอ่านคิดเขียน!AG9="","",ประเมินอ่านคิดเขียน!AG9),IF(ประเมินอ่านคิดเขียน!AG39="","",ประเมินอ่านคิดเขียน!AG39))</f>
        <v>2</v>
      </c>
      <c r="AH9" s="186">
        <f>IF($B$2=1,IF(ประเมินอ่านคิดเขียน!AH9="","",ประเมินอ่านคิดเขียน!AH9),IF(ประเมินอ่านคิดเขียน!AH39="","",ประเมินอ่านคิดเขียน!AH39))</f>
        <v>2</v>
      </c>
      <c r="AI9" s="186">
        <f>IF($B$2=1,IF(ประเมินอ่านคิดเขียน!AI9="","",ประเมินอ่านคิดเขียน!AI9),IF(ประเมินอ่านคิดเขียน!AI39="","",ประเมินอ่านคิดเขียน!AI39))</f>
        <v>3</v>
      </c>
      <c r="AJ9" s="186">
        <f>IF($B$2=1,IF(ประเมินอ่านคิดเขียน!AJ9="","",ประเมินอ่านคิดเขียน!AJ9),IF(ประเมินอ่านคิดเขียน!AJ39="","",ประเมินอ่านคิดเขียน!AJ39))</f>
        <v>1</v>
      </c>
      <c r="AK9" s="186">
        <f>IF($B$2=1,IF(ประเมินอ่านคิดเขียน!AK9="","",ประเมินอ่านคิดเขียน!AK9),IF(ประเมินอ่านคิดเขียน!AK39="","",ประเมินอ่านคิดเขียน!AK39))</f>
        <v>2</v>
      </c>
      <c r="AL9" s="189">
        <f>IF($B$2=1,IF(ประเมินอ่านคิดเขียน!AL9="","",ประเมินอ่านคิดเขียน!AL9),IF(ประเมินอ่านคิดเขียน!AL39="","",ประเมินอ่านคิดเขียน!AL39))</f>
        <v>2</v>
      </c>
      <c r="AM9" s="186">
        <f>IF($B$2=1,IF(ประเมินอ่านคิดเขียน!AM9="","",ประเมินอ่านคิดเขียน!AM9),IF(ประเมินอ่านคิดเขียน!AM39="","",ประเมินอ่านคิดเขียน!AM39))</f>
        <v>2</v>
      </c>
      <c r="AN9" s="186">
        <f>IF($B$2=1,IF(ประเมินอ่านคิดเขียน!AN9="","",ประเมินอ่านคิดเขียน!AN9),IF(ประเมินอ่านคิดเขียน!AN39="","",ประเมินอ่านคิดเขียน!AN39))</f>
        <v>2</v>
      </c>
      <c r="AO9" s="186">
        <f>IF($B$2=1,IF(ประเมินอ่านคิดเขียน!AO9="","",ประเมินอ่านคิดเขียน!AO9),IF(ประเมินอ่านคิดเขียน!AO39="","",ประเมินอ่านคิดเขียน!AO39))</f>
        <v>3</v>
      </c>
      <c r="AP9" s="186">
        <f>IF($B$2=1,IF(ประเมินอ่านคิดเขียน!AP9="","",ประเมินอ่านคิดเขียน!AP9),IF(ประเมินอ่านคิดเขียน!AP39="","",ประเมินอ่านคิดเขียน!AP39))</f>
        <v>3</v>
      </c>
      <c r="AQ9" s="186">
        <f>IF($B$2=1,IF(ประเมินอ่านคิดเขียน!AQ9="","",ประเมินอ่านคิดเขียน!AQ9),IF(ประเมินอ่านคิดเขียน!AQ39="","",ประเมินอ่านคิดเขียน!AQ39))</f>
        <v>3</v>
      </c>
      <c r="AR9" s="186">
        <f>IF($B$2=1,IF(ประเมินอ่านคิดเขียน!AR9="","",ประเมินอ่านคิดเขียน!AR9),IF(ประเมินอ่านคิดเขียน!AR39="","",ประเมินอ่านคิดเขียน!AR39))</f>
        <v>2.75</v>
      </c>
      <c r="AS9" s="186">
        <f>IF($B$2=1,IF(ประเมินอ่านคิดเขียน!AS9="","",ประเมินอ่านคิดเขียน!AS9),IF(ประเมินอ่านคิดเขียน!AS39="","",ประเมินอ่านคิดเขียน!AS39))</f>
        <v>3</v>
      </c>
      <c r="AT9" s="189">
        <f>IF($B$2=1,IF(ประเมินอ่านคิดเขียน!AT9="","",ประเมินอ่านคิดเขียน!AT9),IF(ประเมินอ่านคิดเขียน!AT39="","",ประเมินอ่านคิดเขียน!AT39))</f>
        <v>2.375</v>
      </c>
      <c r="AU9" s="186">
        <f>IF($B$2=1,IF(ประเมินอ่านคิดเขียน!AU9="","",ประเมินอ่านคิดเขียน!AU9),IF(ประเมินอ่านคิดเขียน!AU39="","",ประเมินอ่านคิดเขียน!AU39))</f>
        <v>2</v>
      </c>
      <c r="AV9" s="189">
        <f>IF($B$2=1,IF(ประเมินอ่านคิดเขียน!AV9="","",ประเมินอ่านคิดเขียน!AV9),IF(ประเมินอ่านคิดเขียน!AV39="","",ประเมินอ่านคิดเขียน!AV39))</f>
        <v>2.3333333333333335</v>
      </c>
      <c r="AW9" s="186">
        <f>IF($B$2=1,IF(ประเมินอ่านคิดเขียน!AW9="","",ประเมินอ่านคิดเขียน!AW9),IF(ประเมินอ่านคิดเขียน!AW39="","",ประเมินอ่านคิดเขียน!AW39))</f>
        <v>2</v>
      </c>
    </row>
    <row r="10" spans="1:49" ht="20.100000000000001" customHeight="1" x14ac:dyDescent="0.3">
      <c r="A10" s="213"/>
      <c r="B10" s="213"/>
      <c r="C10" s="213"/>
      <c r="D10" s="190">
        <f t="shared" si="6"/>
        <v>5</v>
      </c>
      <c r="E10" s="188" t="str">
        <f>IF($B$2=1,IF(ประเมินอ่านคิดเขียน!E10="","",ประเมินอ่านคิดเขียน!E10),IF(ประเมินอ่านคิดเขียน!E40="","",ประเมินอ่านคิดเขียน!E40))</f>
        <v/>
      </c>
      <c r="F10" s="186" t="str">
        <f>IF($B$2=1,IF(ประเมินอ่านคิดเขียน!F10="","",ประเมินอ่านคิดเขียน!F10),IF(ประเมินอ่านคิดเขียน!F40="","",ประเมินอ่านคิดเขียน!F40))</f>
        <v/>
      </c>
      <c r="G10" s="186" t="str">
        <f>IF($B$2=1,IF(ประเมินอ่านคิดเขียน!G10="","",ประเมินอ่านคิดเขียน!G10),IF(ประเมินอ่านคิดเขียน!G40="","",ประเมินอ่านคิดเขียน!G40))</f>
        <v/>
      </c>
      <c r="H10" s="186" t="str">
        <f>IF($B$2=1,IF(ประเมินอ่านคิดเขียน!H10="","",ประเมินอ่านคิดเขียน!H10),IF(ประเมินอ่านคิดเขียน!H40="","",ประเมินอ่านคิดเขียน!H40))</f>
        <v/>
      </c>
      <c r="I10" s="186" t="str">
        <f>IF($B$2=1,IF(ประเมินอ่านคิดเขียน!I10="","",ประเมินอ่านคิดเขียน!I10),IF(ประเมินอ่านคิดเขียน!I40="","",ประเมินอ่านคิดเขียน!I40))</f>
        <v/>
      </c>
      <c r="J10" s="189" t="str">
        <f>IF($B$2=1,IF(ประเมินอ่านคิดเขียน!J10="","",ประเมินอ่านคิดเขียน!J10),IF(ประเมินอ่านคิดเขียน!J40="","",ประเมินอ่านคิดเขียน!J40))</f>
        <v/>
      </c>
      <c r="K10" s="186" t="str">
        <f>IF($B$2=1,IF(ประเมินอ่านคิดเขียน!K10="","",ประเมินอ่านคิดเขียน!K10),IF(ประเมินอ่านคิดเขียน!K40="","",ประเมินอ่านคิดเขียน!K40))</f>
        <v/>
      </c>
      <c r="L10" s="186" t="str">
        <f>IF($B$2=1,IF(ประเมินอ่านคิดเขียน!L10="","",ประเมินอ่านคิดเขียน!L10),IF(ประเมินอ่านคิดเขียน!L40="","",ประเมินอ่านคิดเขียน!L40))</f>
        <v/>
      </c>
      <c r="M10" s="186" t="str">
        <f>IF($B$2=1,IF(ประเมินอ่านคิดเขียน!M10="","",ประเมินอ่านคิดเขียน!M10),IF(ประเมินอ่านคิดเขียน!M40="","",ประเมินอ่านคิดเขียน!M40))</f>
        <v/>
      </c>
      <c r="N10" s="186" t="str">
        <f>IF($B$2=1,IF(ประเมินอ่านคิดเขียน!N10="","",ประเมินอ่านคิดเขียน!N10),IF(ประเมินอ่านคิดเขียน!N40="","",ประเมินอ่านคิดเขียน!N40))</f>
        <v/>
      </c>
      <c r="O10" s="186" t="str">
        <f>IF($B$2=1,IF(ประเมินอ่านคิดเขียน!O10="","",ประเมินอ่านคิดเขียน!O10),IF(ประเมินอ่านคิดเขียน!O40="","",ประเมินอ่านคิดเขียน!O40))</f>
        <v/>
      </c>
      <c r="P10" s="186" t="str">
        <f>IF($B$2=1,IF(ประเมินอ่านคิดเขียน!P10="","",ประเมินอ่านคิดเขียน!P10),IF(ประเมินอ่านคิดเขียน!P40="","",ประเมินอ่านคิดเขียน!P40))</f>
        <v/>
      </c>
      <c r="Q10" s="186" t="str">
        <f>IF($B$2=1,IF(ประเมินอ่านคิดเขียน!Q10="","",ประเมินอ่านคิดเขียน!Q10),IF(ประเมินอ่านคิดเขียน!Q40="","",ประเมินอ่านคิดเขียน!Q40))</f>
        <v/>
      </c>
      <c r="R10" s="189" t="str">
        <f>IF($B$2=1,IF(ประเมินอ่านคิดเขียน!R10="","",ประเมินอ่านคิดเขียน!R10),IF(ประเมินอ่านคิดเขียน!R40="","",ประเมินอ่านคิดเขียน!R40))</f>
        <v/>
      </c>
      <c r="S10" s="186" t="str">
        <f>IF($B$2=1,IF(ประเมินอ่านคิดเขียน!S10="","",ประเมินอ่านคิดเขียน!S10),IF(ประเมินอ่านคิดเขียน!S40="","",ประเมินอ่านคิดเขียน!S40))</f>
        <v/>
      </c>
      <c r="T10" s="186" t="str">
        <f>IF($B$2=1,IF(ประเมินอ่านคิดเขียน!T10="","",ประเมินอ่านคิดเขียน!T10),IF(ประเมินอ่านคิดเขียน!T40="","",ประเมินอ่านคิดเขียน!T40))</f>
        <v/>
      </c>
      <c r="U10" s="186" t="str">
        <f>IF($B$2=1,IF(ประเมินอ่านคิดเขียน!U10="","",ประเมินอ่านคิดเขียน!U10),IF(ประเมินอ่านคิดเขียน!U40="","",ประเมินอ่านคิดเขียน!U40))</f>
        <v/>
      </c>
      <c r="V10" s="186" t="str">
        <f>IF($B$2=1,IF(ประเมินอ่านคิดเขียน!V10="","",ประเมินอ่านคิดเขียน!V10),IF(ประเมินอ่านคิดเขียน!V40="","",ประเมินอ่านคิดเขียน!V40))</f>
        <v/>
      </c>
      <c r="W10" s="186" t="str">
        <f>IF($B$2=1,IF(ประเมินอ่านคิดเขียน!W10="","",ประเมินอ่านคิดเขียน!W10),IF(ประเมินอ่านคิดเขียน!W40="","",ประเมินอ่านคิดเขียน!W40))</f>
        <v/>
      </c>
      <c r="X10" s="189" t="str">
        <f>IF($B$2=1,IF(ประเมินอ่านคิดเขียน!X10="","",ประเมินอ่านคิดเขียน!X10),IF(ประเมินอ่านคิดเขียน!X40="","",ประเมินอ่านคิดเขียน!X40))</f>
        <v/>
      </c>
      <c r="Y10" s="186" t="str">
        <f>IF($B$2=1,IF(ประเมินอ่านคิดเขียน!Y10="","",ประเมินอ่านคิดเขียน!Y10),IF(ประเมินอ่านคิดเขียน!Y40="","",ประเมินอ่านคิดเขียน!Y40))</f>
        <v/>
      </c>
      <c r="Z10" s="186" t="str">
        <f>IF($B$2=1,IF(ประเมินอ่านคิดเขียน!Z10="","",ประเมินอ่านคิดเขียน!Z10),IF(ประเมินอ่านคิดเขียน!Z40="","",ประเมินอ่านคิดเขียน!Z40))</f>
        <v/>
      </c>
      <c r="AA10" s="186" t="str">
        <f>IF($B$2=1,IF(ประเมินอ่านคิดเขียน!AA10="","",ประเมินอ่านคิดเขียน!AA10),IF(ประเมินอ่านคิดเขียน!AA40="","",ประเมินอ่านคิดเขียน!AA40))</f>
        <v/>
      </c>
      <c r="AB10" s="186" t="str">
        <f>IF($B$2=1,IF(ประเมินอ่านคิดเขียน!AB10="","",ประเมินอ่านคิดเขียน!AB10),IF(ประเมินอ่านคิดเขียน!AB40="","",ประเมินอ่านคิดเขียน!AB40))</f>
        <v/>
      </c>
      <c r="AC10" s="186" t="str">
        <f>IF($B$2=1,IF(ประเมินอ่านคิดเขียน!AC10="","",ประเมินอ่านคิดเขียน!AC10),IF(ประเมินอ่านคิดเขียน!AC40="","",ประเมินอ่านคิดเขียน!AC40))</f>
        <v/>
      </c>
      <c r="AD10" s="186" t="str">
        <f>IF($B$2=1,IF(ประเมินอ่านคิดเขียน!AD10="","",ประเมินอ่านคิดเขียน!AD10),IF(ประเมินอ่านคิดเขียน!AD40="","",ประเมินอ่านคิดเขียน!AD40))</f>
        <v/>
      </c>
      <c r="AE10" s="186" t="str">
        <f>IF($B$2=1,IF(ประเมินอ่านคิดเขียน!AE10="","",ประเมินอ่านคิดเขียน!AE10),IF(ประเมินอ่านคิดเขียน!AE40="","",ประเมินอ่านคิดเขียน!AE40))</f>
        <v/>
      </c>
      <c r="AF10" s="189" t="str">
        <f>IF($B$2=1,IF(ประเมินอ่านคิดเขียน!AF10="","",ประเมินอ่านคิดเขียน!AF10),IF(ประเมินอ่านคิดเขียน!AF40="","",ประเมินอ่านคิดเขียน!AF40))</f>
        <v/>
      </c>
      <c r="AG10" s="186" t="str">
        <f>IF($B$2=1,IF(ประเมินอ่านคิดเขียน!AG10="","",ประเมินอ่านคิดเขียน!AG10),IF(ประเมินอ่านคิดเขียน!AG40="","",ประเมินอ่านคิดเขียน!AG40))</f>
        <v/>
      </c>
      <c r="AH10" s="186" t="str">
        <f>IF($B$2=1,IF(ประเมินอ่านคิดเขียน!AH10="","",ประเมินอ่านคิดเขียน!AH10),IF(ประเมินอ่านคิดเขียน!AH40="","",ประเมินอ่านคิดเขียน!AH40))</f>
        <v/>
      </c>
      <c r="AI10" s="186" t="str">
        <f>IF($B$2=1,IF(ประเมินอ่านคิดเขียน!AI10="","",ประเมินอ่านคิดเขียน!AI10),IF(ประเมินอ่านคิดเขียน!AI40="","",ประเมินอ่านคิดเขียน!AI40))</f>
        <v/>
      </c>
      <c r="AJ10" s="186" t="str">
        <f>IF($B$2=1,IF(ประเมินอ่านคิดเขียน!AJ10="","",ประเมินอ่านคิดเขียน!AJ10),IF(ประเมินอ่านคิดเขียน!AJ40="","",ประเมินอ่านคิดเขียน!AJ40))</f>
        <v/>
      </c>
      <c r="AK10" s="186" t="str">
        <f>IF($B$2=1,IF(ประเมินอ่านคิดเขียน!AK10="","",ประเมินอ่านคิดเขียน!AK10),IF(ประเมินอ่านคิดเขียน!AK40="","",ประเมินอ่านคิดเขียน!AK40))</f>
        <v/>
      </c>
      <c r="AL10" s="189" t="str">
        <f>IF($B$2=1,IF(ประเมินอ่านคิดเขียน!AL10="","",ประเมินอ่านคิดเขียน!AL10),IF(ประเมินอ่านคิดเขียน!AL40="","",ประเมินอ่านคิดเขียน!AL40))</f>
        <v/>
      </c>
      <c r="AM10" s="186" t="str">
        <f>IF($B$2=1,IF(ประเมินอ่านคิดเขียน!AM10="","",ประเมินอ่านคิดเขียน!AM10),IF(ประเมินอ่านคิดเขียน!AM40="","",ประเมินอ่านคิดเขียน!AM40))</f>
        <v/>
      </c>
      <c r="AN10" s="186" t="str">
        <f>IF($B$2=1,IF(ประเมินอ่านคิดเขียน!AN10="","",ประเมินอ่านคิดเขียน!AN10),IF(ประเมินอ่านคิดเขียน!AN40="","",ประเมินอ่านคิดเขียน!AN40))</f>
        <v/>
      </c>
      <c r="AO10" s="186" t="str">
        <f>IF($B$2=1,IF(ประเมินอ่านคิดเขียน!AO10="","",ประเมินอ่านคิดเขียน!AO10),IF(ประเมินอ่านคิดเขียน!AO40="","",ประเมินอ่านคิดเขียน!AO40))</f>
        <v/>
      </c>
      <c r="AP10" s="186" t="str">
        <f>IF($B$2=1,IF(ประเมินอ่านคิดเขียน!AP10="","",ประเมินอ่านคิดเขียน!AP10),IF(ประเมินอ่านคิดเขียน!AP40="","",ประเมินอ่านคิดเขียน!AP40))</f>
        <v/>
      </c>
      <c r="AQ10" s="186" t="str">
        <f>IF($B$2=1,IF(ประเมินอ่านคิดเขียน!AQ10="","",ประเมินอ่านคิดเขียน!AQ10),IF(ประเมินอ่านคิดเขียน!AQ40="","",ประเมินอ่านคิดเขียน!AQ40))</f>
        <v/>
      </c>
      <c r="AR10" s="186" t="str">
        <f>IF($B$2=1,IF(ประเมินอ่านคิดเขียน!AR10="","",ประเมินอ่านคิดเขียน!AR10),IF(ประเมินอ่านคิดเขียน!AR40="","",ประเมินอ่านคิดเขียน!AR40))</f>
        <v/>
      </c>
      <c r="AS10" s="186" t="str">
        <f>IF($B$2=1,IF(ประเมินอ่านคิดเขียน!AS10="","",ประเมินอ่านคิดเขียน!AS10),IF(ประเมินอ่านคิดเขียน!AS40="","",ประเมินอ่านคิดเขียน!AS40))</f>
        <v/>
      </c>
      <c r="AT10" s="189" t="str">
        <f>IF($B$2=1,IF(ประเมินอ่านคิดเขียน!AT10="","",ประเมินอ่านคิดเขียน!AT10),IF(ประเมินอ่านคิดเขียน!AT40="","",ประเมินอ่านคิดเขียน!AT40))</f>
        <v/>
      </c>
      <c r="AU10" s="186" t="str">
        <f>IF($B$2=1,IF(ประเมินอ่านคิดเขียน!AU10="","",ประเมินอ่านคิดเขียน!AU10),IF(ประเมินอ่านคิดเขียน!AU40="","",ประเมินอ่านคิดเขียน!AU40))</f>
        <v/>
      </c>
      <c r="AV10" s="189" t="str">
        <f>IF($B$2=1,IF(ประเมินอ่านคิดเขียน!AV10="","",ประเมินอ่านคิดเขียน!AV10),IF(ประเมินอ่านคิดเขียน!AV40="","",ประเมินอ่านคิดเขียน!AV40))</f>
        <v/>
      </c>
      <c r="AW10" s="186" t="str">
        <f>IF($B$2=1,IF(ประเมินอ่านคิดเขียน!AW10="","",ประเมินอ่านคิดเขียน!AW10),IF(ประเมินอ่านคิดเขียน!AW40="","",ประเมินอ่านคิดเขียน!AW40))</f>
        <v/>
      </c>
    </row>
    <row r="11" spans="1:49" ht="20.100000000000001" customHeight="1" x14ac:dyDescent="0.3">
      <c r="A11" s="213"/>
      <c r="B11" s="213"/>
      <c r="C11" s="213"/>
      <c r="D11" s="190">
        <f t="shared" si="6"/>
        <v>6</v>
      </c>
      <c r="E11" s="188" t="str">
        <f>IF($B$2=1,IF(ประเมินอ่านคิดเขียน!E11="","",ประเมินอ่านคิดเขียน!E11),IF(ประเมินอ่านคิดเขียน!E41="","",ประเมินอ่านคิดเขียน!E41))</f>
        <v/>
      </c>
      <c r="F11" s="186" t="str">
        <f>IF($B$2=1,IF(ประเมินอ่านคิดเขียน!F11="","",ประเมินอ่านคิดเขียน!F11),IF(ประเมินอ่านคิดเขียน!F41="","",ประเมินอ่านคิดเขียน!F41))</f>
        <v/>
      </c>
      <c r="G11" s="186" t="str">
        <f>IF($B$2=1,IF(ประเมินอ่านคิดเขียน!G11="","",ประเมินอ่านคิดเขียน!G11),IF(ประเมินอ่านคิดเขียน!G41="","",ประเมินอ่านคิดเขียน!G41))</f>
        <v/>
      </c>
      <c r="H11" s="186" t="str">
        <f>IF($B$2=1,IF(ประเมินอ่านคิดเขียน!H11="","",ประเมินอ่านคิดเขียน!H11),IF(ประเมินอ่านคิดเขียน!H41="","",ประเมินอ่านคิดเขียน!H41))</f>
        <v/>
      </c>
      <c r="I11" s="186" t="str">
        <f>IF($B$2=1,IF(ประเมินอ่านคิดเขียน!I11="","",ประเมินอ่านคิดเขียน!I11),IF(ประเมินอ่านคิดเขียน!I41="","",ประเมินอ่านคิดเขียน!I41))</f>
        <v/>
      </c>
      <c r="J11" s="189" t="str">
        <f>IF($B$2=1,IF(ประเมินอ่านคิดเขียน!J11="","",ประเมินอ่านคิดเขียน!J11),IF(ประเมินอ่านคิดเขียน!J41="","",ประเมินอ่านคิดเขียน!J41))</f>
        <v/>
      </c>
      <c r="K11" s="186" t="str">
        <f>IF($B$2=1,IF(ประเมินอ่านคิดเขียน!K11="","",ประเมินอ่านคิดเขียน!K11),IF(ประเมินอ่านคิดเขียน!K41="","",ประเมินอ่านคิดเขียน!K41))</f>
        <v/>
      </c>
      <c r="L11" s="186" t="str">
        <f>IF($B$2=1,IF(ประเมินอ่านคิดเขียน!L11="","",ประเมินอ่านคิดเขียน!L11),IF(ประเมินอ่านคิดเขียน!L41="","",ประเมินอ่านคิดเขียน!L41))</f>
        <v/>
      </c>
      <c r="M11" s="186" t="str">
        <f>IF($B$2=1,IF(ประเมินอ่านคิดเขียน!M11="","",ประเมินอ่านคิดเขียน!M11),IF(ประเมินอ่านคิดเขียน!M41="","",ประเมินอ่านคิดเขียน!M41))</f>
        <v/>
      </c>
      <c r="N11" s="186" t="str">
        <f>IF($B$2=1,IF(ประเมินอ่านคิดเขียน!N11="","",ประเมินอ่านคิดเขียน!N11),IF(ประเมินอ่านคิดเขียน!N41="","",ประเมินอ่านคิดเขียน!N41))</f>
        <v/>
      </c>
      <c r="O11" s="186" t="str">
        <f>IF($B$2=1,IF(ประเมินอ่านคิดเขียน!O11="","",ประเมินอ่านคิดเขียน!O11),IF(ประเมินอ่านคิดเขียน!O41="","",ประเมินอ่านคิดเขียน!O41))</f>
        <v/>
      </c>
      <c r="P11" s="186" t="str">
        <f>IF($B$2=1,IF(ประเมินอ่านคิดเขียน!P11="","",ประเมินอ่านคิดเขียน!P11),IF(ประเมินอ่านคิดเขียน!P41="","",ประเมินอ่านคิดเขียน!P41))</f>
        <v/>
      </c>
      <c r="Q11" s="186" t="str">
        <f>IF($B$2=1,IF(ประเมินอ่านคิดเขียน!Q11="","",ประเมินอ่านคิดเขียน!Q11),IF(ประเมินอ่านคิดเขียน!Q41="","",ประเมินอ่านคิดเขียน!Q41))</f>
        <v/>
      </c>
      <c r="R11" s="189" t="str">
        <f>IF($B$2=1,IF(ประเมินอ่านคิดเขียน!R11="","",ประเมินอ่านคิดเขียน!R11),IF(ประเมินอ่านคิดเขียน!R41="","",ประเมินอ่านคิดเขียน!R41))</f>
        <v/>
      </c>
      <c r="S11" s="186" t="str">
        <f>IF($B$2=1,IF(ประเมินอ่านคิดเขียน!S11="","",ประเมินอ่านคิดเขียน!S11),IF(ประเมินอ่านคิดเขียน!S41="","",ประเมินอ่านคิดเขียน!S41))</f>
        <v/>
      </c>
      <c r="T11" s="186" t="str">
        <f>IF($B$2=1,IF(ประเมินอ่านคิดเขียน!T11="","",ประเมินอ่านคิดเขียน!T11),IF(ประเมินอ่านคิดเขียน!T41="","",ประเมินอ่านคิดเขียน!T41))</f>
        <v/>
      </c>
      <c r="U11" s="186" t="str">
        <f>IF($B$2=1,IF(ประเมินอ่านคิดเขียน!U11="","",ประเมินอ่านคิดเขียน!U11),IF(ประเมินอ่านคิดเขียน!U41="","",ประเมินอ่านคิดเขียน!U41))</f>
        <v/>
      </c>
      <c r="V11" s="186" t="str">
        <f>IF($B$2=1,IF(ประเมินอ่านคิดเขียน!V11="","",ประเมินอ่านคิดเขียน!V11),IF(ประเมินอ่านคิดเขียน!V41="","",ประเมินอ่านคิดเขียน!V41))</f>
        <v/>
      </c>
      <c r="W11" s="186" t="str">
        <f>IF($B$2=1,IF(ประเมินอ่านคิดเขียน!W11="","",ประเมินอ่านคิดเขียน!W11),IF(ประเมินอ่านคิดเขียน!W41="","",ประเมินอ่านคิดเขียน!W41))</f>
        <v/>
      </c>
      <c r="X11" s="189" t="str">
        <f>IF($B$2=1,IF(ประเมินอ่านคิดเขียน!X11="","",ประเมินอ่านคิดเขียน!X11),IF(ประเมินอ่านคิดเขียน!X41="","",ประเมินอ่านคิดเขียน!X41))</f>
        <v/>
      </c>
      <c r="Y11" s="186" t="str">
        <f>IF($B$2=1,IF(ประเมินอ่านคิดเขียน!Y11="","",ประเมินอ่านคิดเขียน!Y11),IF(ประเมินอ่านคิดเขียน!Y41="","",ประเมินอ่านคิดเขียน!Y41))</f>
        <v/>
      </c>
      <c r="Z11" s="186" t="str">
        <f>IF($B$2=1,IF(ประเมินอ่านคิดเขียน!Z11="","",ประเมินอ่านคิดเขียน!Z11),IF(ประเมินอ่านคิดเขียน!Z41="","",ประเมินอ่านคิดเขียน!Z41))</f>
        <v/>
      </c>
      <c r="AA11" s="186" t="str">
        <f>IF($B$2=1,IF(ประเมินอ่านคิดเขียน!AA11="","",ประเมินอ่านคิดเขียน!AA11),IF(ประเมินอ่านคิดเขียน!AA41="","",ประเมินอ่านคิดเขียน!AA41))</f>
        <v/>
      </c>
      <c r="AB11" s="186" t="str">
        <f>IF($B$2=1,IF(ประเมินอ่านคิดเขียน!AB11="","",ประเมินอ่านคิดเขียน!AB11),IF(ประเมินอ่านคิดเขียน!AB41="","",ประเมินอ่านคิดเขียน!AB41))</f>
        <v/>
      </c>
      <c r="AC11" s="186" t="str">
        <f>IF($B$2=1,IF(ประเมินอ่านคิดเขียน!AC11="","",ประเมินอ่านคิดเขียน!AC11),IF(ประเมินอ่านคิดเขียน!AC41="","",ประเมินอ่านคิดเขียน!AC41))</f>
        <v/>
      </c>
      <c r="AD11" s="186" t="str">
        <f>IF($B$2=1,IF(ประเมินอ่านคิดเขียน!AD11="","",ประเมินอ่านคิดเขียน!AD11),IF(ประเมินอ่านคิดเขียน!AD41="","",ประเมินอ่านคิดเขียน!AD41))</f>
        <v/>
      </c>
      <c r="AE11" s="186" t="str">
        <f>IF($B$2=1,IF(ประเมินอ่านคิดเขียน!AE11="","",ประเมินอ่านคิดเขียน!AE11),IF(ประเมินอ่านคิดเขียน!AE41="","",ประเมินอ่านคิดเขียน!AE41))</f>
        <v/>
      </c>
      <c r="AF11" s="189" t="str">
        <f>IF($B$2=1,IF(ประเมินอ่านคิดเขียน!AF11="","",ประเมินอ่านคิดเขียน!AF11),IF(ประเมินอ่านคิดเขียน!AF41="","",ประเมินอ่านคิดเขียน!AF41))</f>
        <v/>
      </c>
      <c r="AG11" s="186" t="str">
        <f>IF($B$2=1,IF(ประเมินอ่านคิดเขียน!AG11="","",ประเมินอ่านคิดเขียน!AG11),IF(ประเมินอ่านคิดเขียน!AG41="","",ประเมินอ่านคิดเขียน!AG41))</f>
        <v/>
      </c>
      <c r="AH11" s="186" t="str">
        <f>IF($B$2=1,IF(ประเมินอ่านคิดเขียน!AH11="","",ประเมินอ่านคิดเขียน!AH11),IF(ประเมินอ่านคิดเขียน!AH41="","",ประเมินอ่านคิดเขียน!AH41))</f>
        <v/>
      </c>
      <c r="AI11" s="186" t="str">
        <f>IF($B$2=1,IF(ประเมินอ่านคิดเขียน!AI11="","",ประเมินอ่านคิดเขียน!AI11),IF(ประเมินอ่านคิดเขียน!AI41="","",ประเมินอ่านคิดเขียน!AI41))</f>
        <v/>
      </c>
      <c r="AJ11" s="186" t="str">
        <f>IF($B$2=1,IF(ประเมินอ่านคิดเขียน!AJ11="","",ประเมินอ่านคิดเขียน!AJ11),IF(ประเมินอ่านคิดเขียน!AJ41="","",ประเมินอ่านคิดเขียน!AJ41))</f>
        <v/>
      </c>
      <c r="AK11" s="186" t="str">
        <f>IF($B$2=1,IF(ประเมินอ่านคิดเขียน!AK11="","",ประเมินอ่านคิดเขียน!AK11),IF(ประเมินอ่านคิดเขียน!AK41="","",ประเมินอ่านคิดเขียน!AK41))</f>
        <v/>
      </c>
      <c r="AL11" s="189" t="str">
        <f>IF($B$2=1,IF(ประเมินอ่านคิดเขียน!AL11="","",ประเมินอ่านคิดเขียน!AL11),IF(ประเมินอ่านคิดเขียน!AL41="","",ประเมินอ่านคิดเขียน!AL41))</f>
        <v/>
      </c>
      <c r="AM11" s="186" t="str">
        <f>IF($B$2=1,IF(ประเมินอ่านคิดเขียน!AM11="","",ประเมินอ่านคิดเขียน!AM11),IF(ประเมินอ่านคิดเขียน!AM41="","",ประเมินอ่านคิดเขียน!AM41))</f>
        <v/>
      </c>
      <c r="AN11" s="186" t="str">
        <f>IF($B$2=1,IF(ประเมินอ่านคิดเขียน!AN11="","",ประเมินอ่านคิดเขียน!AN11),IF(ประเมินอ่านคิดเขียน!AN41="","",ประเมินอ่านคิดเขียน!AN41))</f>
        <v/>
      </c>
      <c r="AO11" s="186" t="str">
        <f>IF($B$2=1,IF(ประเมินอ่านคิดเขียน!AO11="","",ประเมินอ่านคิดเขียน!AO11),IF(ประเมินอ่านคิดเขียน!AO41="","",ประเมินอ่านคิดเขียน!AO41))</f>
        <v/>
      </c>
      <c r="AP11" s="186" t="str">
        <f>IF($B$2=1,IF(ประเมินอ่านคิดเขียน!AP11="","",ประเมินอ่านคิดเขียน!AP11),IF(ประเมินอ่านคิดเขียน!AP41="","",ประเมินอ่านคิดเขียน!AP41))</f>
        <v/>
      </c>
      <c r="AQ11" s="186" t="str">
        <f>IF($B$2=1,IF(ประเมินอ่านคิดเขียน!AQ11="","",ประเมินอ่านคิดเขียน!AQ11),IF(ประเมินอ่านคิดเขียน!AQ41="","",ประเมินอ่านคิดเขียน!AQ41))</f>
        <v/>
      </c>
      <c r="AR11" s="186" t="str">
        <f>IF($B$2=1,IF(ประเมินอ่านคิดเขียน!AR11="","",ประเมินอ่านคิดเขียน!AR11),IF(ประเมินอ่านคิดเขียน!AR41="","",ประเมินอ่านคิดเขียน!AR41))</f>
        <v/>
      </c>
      <c r="AS11" s="186" t="str">
        <f>IF($B$2=1,IF(ประเมินอ่านคิดเขียน!AS11="","",ประเมินอ่านคิดเขียน!AS11),IF(ประเมินอ่านคิดเขียน!AS41="","",ประเมินอ่านคิดเขียน!AS41))</f>
        <v/>
      </c>
      <c r="AT11" s="189" t="str">
        <f>IF($B$2=1,IF(ประเมินอ่านคิดเขียน!AT11="","",ประเมินอ่านคิดเขียน!AT11),IF(ประเมินอ่านคิดเขียน!AT41="","",ประเมินอ่านคิดเขียน!AT41))</f>
        <v/>
      </c>
      <c r="AU11" s="186" t="str">
        <f>IF($B$2=1,IF(ประเมินอ่านคิดเขียน!AU11="","",ประเมินอ่านคิดเขียน!AU11),IF(ประเมินอ่านคิดเขียน!AU41="","",ประเมินอ่านคิดเขียน!AU41))</f>
        <v/>
      </c>
      <c r="AV11" s="189" t="str">
        <f>IF($B$2=1,IF(ประเมินอ่านคิดเขียน!AV11="","",ประเมินอ่านคิดเขียน!AV11),IF(ประเมินอ่านคิดเขียน!AV41="","",ประเมินอ่านคิดเขียน!AV41))</f>
        <v/>
      </c>
      <c r="AW11" s="186" t="str">
        <f>IF($B$2=1,IF(ประเมินอ่านคิดเขียน!AW11="","",ประเมินอ่านคิดเขียน!AW11),IF(ประเมินอ่านคิดเขียน!AW41="","",ประเมินอ่านคิดเขียน!AW41))</f>
        <v/>
      </c>
    </row>
    <row r="12" spans="1:49" ht="20.100000000000001" customHeight="1" x14ac:dyDescent="0.3">
      <c r="A12" s="213"/>
      <c r="B12" s="213"/>
      <c r="C12" s="213"/>
      <c r="D12" s="190">
        <f t="shared" si="6"/>
        <v>7</v>
      </c>
      <c r="E12" s="188" t="str">
        <f>IF($B$2=1,IF(ประเมินอ่านคิดเขียน!E12="","",ประเมินอ่านคิดเขียน!E12),IF(ประเมินอ่านคิดเขียน!E42="","",ประเมินอ่านคิดเขียน!E42))</f>
        <v/>
      </c>
      <c r="F12" s="186" t="str">
        <f>IF($B$2=1,IF(ประเมินอ่านคิดเขียน!F12="","",ประเมินอ่านคิดเขียน!F12),IF(ประเมินอ่านคิดเขียน!F42="","",ประเมินอ่านคิดเขียน!F42))</f>
        <v/>
      </c>
      <c r="G12" s="186" t="str">
        <f>IF($B$2=1,IF(ประเมินอ่านคิดเขียน!G12="","",ประเมินอ่านคิดเขียน!G12),IF(ประเมินอ่านคิดเขียน!G42="","",ประเมินอ่านคิดเขียน!G42))</f>
        <v/>
      </c>
      <c r="H12" s="186" t="str">
        <f>IF($B$2=1,IF(ประเมินอ่านคิดเขียน!H12="","",ประเมินอ่านคิดเขียน!H12),IF(ประเมินอ่านคิดเขียน!H42="","",ประเมินอ่านคิดเขียน!H42))</f>
        <v/>
      </c>
      <c r="I12" s="186" t="str">
        <f>IF($B$2=1,IF(ประเมินอ่านคิดเขียน!I12="","",ประเมินอ่านคิดเขียน!I12),IF(ประเมินอ่านคิดเขียน!I42="","",ประเมินอ่านคิดเขียน!I42))</f>
        <v/>
      </c>
      <c r="J12" s="189" t="str">
        <f>IF($B$2=1,IF(ประเมินอ่านคิดเขียน!J12="","",ประเมินอ่านคิดเขียน!J12),IF(ประเมินอ่านคิดเขียน!J42="","",ประเมินอ่านคิดเขียน!J42))</f>
        <v/>
      </c>
      <c r="K12" s="186" t="str">
        <f>IF($B$2=1,IF(ประเมินอ่านคิดเขียน!K12="","",ประเมินอ่านคิดเขียน!K12),IF(ประเมินอ่านคิดเขียน!K42="","",ประเมินอ่านคิดเขียน!K42))</f>
        <v/>
      </c>
      <c r="L12" s="186" t="str">
        <f>IF($B$2=1,IF(ประเมินอ่านคิดเขียน!L12="","",ประเมินอ่านคิดเขียน!L12),IF(ประเมินอ่านคิดเขียน!L42="","",ประเมินอ่านคิดเขียน!L42))</f>
        <v/>
      </c>
      <c r="M12" s="186" t="str">
        <f>IF($B$2=1,IF(ประเมินอ่านคิดเขียน!M12="","",ประเมินอ่านคิดเขียน!M12),IF(ประเมินอ่านคิดเขียน!M42="","",ประเมินอ่านคิดเขียน!M42))</f>
        <v/>
      </c>
      <c r="N12" s="186" t="str">
        <f>IF($B$2=1,IF(ประเมินอ่านคิดเขียน!N12="","",ประเมินอ่านคิดเขียน!N12),IF(ประเมินอ่านคิดเขียน!N42="","",ประเมินอ่านคิดเขียน!N42))</f>
        <v/>
      </c>
      <c r="O12" s="186" t="str">
        <f>IF($B$2=1,IF(ประเมินอ่านคิดเขียน!O12="","",ประเมินอ่านคิดเขียน!O12),IF(ประเมินอ่านคิดเขียน!O42="","",ประเมินอ่านคิดเขียน!O42))</f>
        <v/>
      </c>
      <c r="P12" s="186" t="str">
        <f>IF($B$2=1,IF(ประเมินอ่านคิดเขียน!P12="","",ประเมินอ่านคิดเขียน!P12),IF(ประเมินอ่านคิดเขียน!P42="","",ประเมินอ่านคิดเขียน!P42))</f>
        <v/>
      </c>
      <c r="Q12" s="186" t="str">
        <f>IF($B$2=1,IF(ประเมินอ่านคิดเขียน!Q12="","",ประเมินอ่านคิดเขียน!Q12),IF(ประเมินอ่านคิดเขียน!Q42="","",ประเมินอ่านคิดเขียน!Q42))</f>
        <v/>
      </c>
      <c r="R12" s="189" t="str">
        <f>IF($B$2=1,IF(ประเมินอ่านคิดเขียน!R12="","",ประเมินอ่านคิดเขียน!R12),IF(ประเมินอ่านคิดเขียน!R42="","",ประเมินอ่านคิดเขียน!R42))</f>
        <v/>
      </c>
      <c r="S12" s="186" t="str">
        <f>IF($B$2=1,IF(ประเมินอ่านคิดเขียน!S12="","",ประเมินอ่านคิดเขียน!S12),IF(ประเมินอ่านคิดเขียน!S42="","",ประเมินอ่านคิดเขียน!S42))</f>
        <v/>
      </c>
      <c r="T12" s="186" t="str">
        <f>IF($B$2=1,IF(ประเมินอ่านคิดเขียน!T12="","",ประเมินอ่านคิดเขียน!T12),IF(ประเมินอ่านคิดเขียน!T42="","",ประเมินอ่านคิดเขียน!T42))</f>
        <v/>
      </c>
      <c r="U12" s="186" t="str">
        <f>IF($B$2=1,IF(ประเมินอ่านคิดเขียน!U12="","",ประเมินอ่านคิดเขียน!U12),IF(ประเมินอ่านคิดเขียน!U42="","",ประเมินอ่านคิดเขียน!U42))</f>
        <v/>
      </c>
      <c r="V12" s="186" t="str">
        <f>IF($B$2=1,IF(ประเมินอ่านคิดเขียน!V12="","",ประเมินอ่านคิดเขียน!V12),IF(ประเมินอ่านคิดเขียน!V42="","",ประเมินอ่านคิดเขียน!V42))</f>
        <v/>
      </c>
      <c r="W12" s="186" t="str">
        <f>IF($B$2=1,IF(ประเมินอ่านคิดเขียน!W12="","",ประเมินอ่านคิดเขียน!W12),IF(ประเมินอ่านคิดเขียน!W42="","",ประเมินอ่านคิดเขียน!W42))</f>
        <v/>
      </c>
      <c r="X12" s="189" t="str">
        <f>IF($B$2=1,IF(ประเมินอ่านคิดเขียน!X12="","",ประเมินอ่านคิดเขียน!X12),IF(ประเมินอ่านคิดเขียน!X42="","",ประเมินอ่านคิดเขียน!X42))</f>
        <v/>
      </c>
      <c r="Y12" s="186" t="str">
        <f>IF($B$2=1,IF(ประเมินอ่านคิดเขียน!Y12="","",ประเมินอ่านคิดเขียน!Y12),IF(ประเมินอ่านคิดเขียน!Y42="","",ประเมินอ่านคิดเขียน!Y42))</f>
        <v/>
      </c>
      <c r="Z12" s="186" t="str">
        <f>IF($B$2=1,IF(ประเมินอ่านคิดเขียน!Z12="","",ประเมินอ่านคิดเขียน!Z12),IF(ประเมินอ่านคิดเขียน!Z42="","",ประเมินอ่านคิดเขียน!Z42))</f>
        <v/>
      </c>
      <c r="AA12" s="186" t="str">
        <f>IF($B$2=1,IF(ประเมินอ่านคิดเขียน!AA12="","",ประเมินอ่านคิดเขียน!AA12),IF(ประเมินอ่านคิดเขียน!AA42="","",ประเมินอ่านคิดเขียน!AA42))</f>
        <v/>
      </c>
      <c r="AB12" s="186" t="str">
        <f>IF($B$2=1,IF(ประเมินอ่านคิดเขียน!AB12="","",ประเมินอ่านคิดเขียน!AB12),IF(ประเมินอ่านคิดเขียน!AB42="","",ประเมินอ่านคิดเขียน!AB42))</f>
        <v/>
      </c>
      <c r="AC12" s="186" t="str">
        <f>IF($B$2=1,IF(ประเมินอ่านคิดเขียน!AC12="","",ประเมินอ่านคิดเขียน!AC12),IF(ประเมินอ่านคิดเขียน!AC42="","",ประเมินอ่านคิดเขียน!AC42))</f>
        <v/>
      </c>
      <c r="AD12" s="186" t="str">
        <f>IF($B$2=1,IF(ประเมินอ่านคิดเขียน!AD12="","",ประเมินอ่านคิดเขียน!AD12),IF(ประเมินอ่านคิดเขียน!AD42="","",ประเมินอ่านคิดเขียน!AD42))</f>
        <v/>
      </c>
      <c r="AE12" s="186" t="str">
        <f>IF($B$2=1,IF(ประเมินอ่านคิดเขียน!AE12="","",ประเมินอ่านคิดเขียน!AE12),IF(ประเมินอ่านคิดเขียน!AE42="","",ประเมินอ่านคิดเขียน!AE42))</f>
        <v/>
      </c>
      <c r="AF12" s="189" t="str">
        <f>IF($B$2=1,IF(ประเมินอ่านคิดเขียน!AF12="","",ประเมินอ่านคิดเขียน!AF12),IF(ประเมินอ่านคิดเขียน!AF42="","",ประเมินอ่านคิดเขียน!AF42))</f>
        <v/>
      </c>
      <c r="AG12" s="186" t="str">
        <f>IF($B$2=1,IF(ประเมินอ่านคิดเขียน!AG12="","",ประเมินอ่านคิดเขียน!AG12),IF(ประเมินอ่านคิดเขียน!AG42="","",ประเมินอ่านคิดเขียน!AG42))</f>
        <v/>
      </c>
      <c r="AH12" s="186" t="str">
        <f>IF($B$2=1,IF(ประเมินอ่านคิดเขียน!AH12="","",ประเมินอ่านคิดเขียน!AH12),IF(ประเมินอ่านคิดเขียน!AH42="","",ประเมินอ่านคิดเขียน!AH42))</f>
        <v/>
      </c>
      <c r="AI12" s="186" t="str">
        <f>IF($B$2=1,IF(ประเมินอ่านคิดเขียน!AI12="","",ประเมินอ่านคิดเขียน!AI12),IF(ประเมินอ่านคิดเขียน!AI42="","",ประเมินอ่านคิดเขียน!AI42))</f>
        <v/>
      </c>
      <c r="AJ12" s="186" t="str">
        <f>IF($B$2=1,IF(ประเมินอ่านคิดเขียน!AJ12="","",ประเมินอ่านคิดเขียน!AJ12),IF(ประเมินอ่านคิดเขียน!AJ42="","",ประเมินอ่านคิดเขียน!AJ42))</f>
        <v/>
      </c>
      <c r="AK12" s="186" t="str">
        <f>IF($B$2=1,IF(ประเมินอ่านคิดเขียน!AK12="","",ประเมินอ่านคิดเขียน!AK12),IF(ประเมินอ่านคิดเขียน!AK42="","",ประเมินอ่านคิดเขียน!AK42))</f>
        <v/>
      </c>
      <c r="AL12" s="189" t="str">
        <f>IF($B$2=1,IF(ประเมินอ่านคิดเขียน!AL12="","",ประเมินอ่านคิดเขียน!AL12),IF(ประเมินอ่านคิดเขียน!AL42="","",ประเมินอ่านคิดเขียน!AL42))</f>
        <v/>
      </c>
      <c r="AM12" s="186" t="str">
        <f>IF($B$2=1,IF(ประเมินอ่านคิดเขียน!AM12="","",ประเมินอ่านคิดเขียน!AM12),IF(ประเมินอ่านคิดเขียน!AM42="","",ประเมินอ่านคิดเขียน!AM42))</f>
        <v/>
      </c>
      <c r="AN12" s="186" t="str">
        <f>IF($B$2=1,IF(ประเมินอ่านคิดเขียน!AN12="","",ประเมินอ่านคิดเขียน!AN12),IF(ประเมินอ่านคิดเขียน!AN42="","",ประเมินอ่านคิดเขียน!AN42))</f>
        <v/>
      </c>
      <c r="AO12" s="186" t="str">
        <f>IF($B$2=1,IF(ประเมินอ่านคิดเขียน!AO12="","",ประเมินอ่านคิดเขียน!AO12),IF(ประเมินอ่านคิดเขียน!AO42="","",ประเมินอ่านคิดเขียน!AO42))</f>
        <v/>
      </c>
      <c r="AP12" s="186" t="str">
        <f>IF($B$2=1,IF(ประเมินอ่านคิดเขียน!AP12="","",ประเมินอ่านคิดเขียน!AP12),IF(ประเมินอ่านคิดเขียน!AP42="","",ประเมินอ่านคิดเขียน!AP42))</f>
        <v/>
      </c>
      <c r="AQ12" s="186" t="str">
        <f>IF($B$2=1,IF(ประเมินอ่านคิดเขียน!AQ12="","",ประเมินอ่านคิดเขียน!AQ12),IF(ประเมินอ่านคิดเขียน!AQ42="","",ประเมินอ่านคิดเขียน!AQ42))</f>
        <v/>
      </c>
      <c r="AR12" s="186" t="str">
        <f>IF($B$2=1,IF(ประเมินอ่านคิดเขียน!AR12="","",ประเมินอ่านคิดเขียน!AR12),IF(ประเมินอ่านคิดเขียน!AR42="","",ประเมินอ่านคิดเขียน!AR42))</f>
        <v/>
      </c>
      <c r="AS12" s="186" t="str">
        <f>IF($B$2=1,IF(ประเมินอ่านคิดเขียน!AS12="","",ประเมินอ่านคิดเขียน!AS12),IF(ประเมินอ่านคิดเขียน!AS42="","",ประเมินอ่านคิดเขียน!AS42))</f>
        <v/>
      </c>
      <c r="AT12" s="189" t="str">
        <f>IF($B$2=1,IF(ประเมินอ่านคิดเขียน!AT12="","",ประเมินอ่านคิดเขียน!AT12),IF(ประเมินอ่านคิดเขียน!AT42="","",ประเมินอ่านคิดเขียน!AT42))</f>
        <v/>
      </c>
      <c r="AU12" s="186" t="str">
        <f>IF($B$2=1,IF(ประเมินอ่านคิดเขียน!AU12="","",ประเมินอ่านคิดเขียน!AU12),IF(ประเมินอ่านคิดเขียน!AU42="","",ประเมินอ่านคิดเขียน!AU42))</f>
        <v/>
      </c>
      <c r="AV12" s="189" t="str">
        <f>IF($B$2=1,IF(ประเมินอ่านคิดเขียน!AV12="","",ประเมินอ่านคิดเขียน!AV12),IF(ประเมินอ่านคิดเขียน!AV42="","",ประเมินอ่านคิดเขียน!AV42))</f>
        <v/>
      </c>
      <c r="AW12" s="186" t="str">
        <f>IF($B$2=1,IF(ประเมินอ่านคิดเขียน!AW12="","",ประเมินอ่านคิดเขียน!AW12),IF(ประเมินอ่านคิดเขียน!AW42="","",ประเมินอ่านคิดเขียน!AW42))</f>
        <v/>
      </c>
    </row>
    <row r="13" spans="1:49" ht="20.100000000000001" customHeight="1" x14ac:dyDescent="0.3">
      <c r="A13" s="213"/>
      <c r="B13" s="213"/>
      <c r="C13" s="213"/>
      <c r="D13" s="190">
        <f t="shared" si="6"/>
        <v>8</v>
      </c>
      <c r="E13" s="188" t="str">
        <f>IF($B$2=1,IF(ประเมินอ่านคิดเขียน!E13="","",ประเมินอ่านคิดเขียน!E13),IF(ประเมินอ่านคิดเขียน!E43="","",ประเมินอ่านคิดเขียน!E43))</f>
        <v/>
      </c>
      <c r="F13" s="186" t="str">
        <f>IF($B$2=1,IF(ประเมินอ่านคิดเขียน!F13="","",ประเมินอ่านคิดเขียน!F13),IF(ประเมินอ่านคิดเขียน!F43="","",ประเมินอ่านคิดเขียน!F43))</f>
        <v/>
      </c>
      <c r="G13" s="186" t="str">
        <f>IF($B$2=1,IF(ประเมินอ่านคิดเขียน!G13="","",ประเมินอ่านคิดเขียน!G13),IF(ประเมินอ่านคิดเขียน!G43="","",ประเมินอ่านคิดเขียน!G43))</f>
        <v/>
      </c>
      <c r="H13" s="186" t="str">
        <f>IF($B$2=1,IF(ประเมินอ่านคิดเขียน!H13="","",ประเมินอ่านคิดเขียน!H13),IF(ประเมินอ่านคิดเขียน!H43="","",ประเมินอ่านคิดเขียน!H43))</f>
        <v/>
      </c>
      <c r="I13" s="186" t="str">
        <f>IF($B$2=1,IF(ประเมินอ่านคิดเขียน!I13="","",ประเมินอ่านคิดเขียน!I13),IF(ประเมินอ่านคิดเขียน!I43="","",ประเมินอ่านคิดเขียน!I43))</f>
        <v/>
      </c>
      <c r="J13" s="189" t="str">
        <f>IF($B$2=1,IF(ประเมินอ่านคิดเขียน!J13="","",ประเมินอ่านคิดเขียน!J13),IF(ประเมินอ่านคิดเขียน!J43="","",ประเมินอ่านคิดเขียน!J43))</f>
        <v/>
      </c>
      <c r="K13" s="186" t="str">
        <f>IF($B$2=1,IF(ประเมินอ่านคิดเขียน!K13="","",ประเมินอ่านคิดเขียน!K13),IF(ประเมินอ่านคิดเขียน!K43="","",ประเมินอ่านคิดเขียน!K43))</f>
        <v/>
      </c>
      <c r="L13" s="186" t="str">
        <f>IF($B$2=1,IF(ประเมินอ่านคิดเขียน!L13="","",ประเมินอ่านคิดเขียน!L13),IF(ประเมินอ่านคิดเขียน!L43="","",ประเมินอ่านคิดเขียน!L43))</f>
        <v/>
      </c>
      <c r="M13" s="186" t="str">
        <f>IF($B$2=1,IF(ประเมินอ่านคิดเขียน!M13="","",ประเมินอ่านคิดเขียน!M13),IF(ประเมินอ่านคิดเขียน!M43="","",ประเมินอ่านคิดเขียน!M43))</f>
        <v/>
      </c>
      <c r="N13" s="186" t="str">
        <f>IF($B$2=1,IF(ประเมินอ่านคิดเขียน!N13="","",ประเมินอ่านคิดเขียน!N13),IF(ประเมินอ่านคิดเขียน!N43="","",ประเมินอ่านคิดเขียน!N43))</f>
        <v/>
      </c>
      <c r="O13" s="186" t="str">
        <f>IF($B$2=1,IF(ประเมินอ่านคิดเขียน!O13="","",ประเมินอ่านคิดเขียน!O13),IF(ประเมินอ่านคิดเขียน!O43="","",ประเมินอ่านคิดเขียน!O43))</f>
        <v/>
      </c>
      <c r="P13" s="186" t="str">
        <f>IF($B$2=1,IF(ประเมินอ่านคิดเขียน!P13="","",ประเมินอ่านคิดเขียน!P13),IF(ประเมินอ่านคิดเขียน!P43="","",ประเมินอ่านคิดเขียน!P43))</f>
        <v/>
      </c>
      <c r="Q13" s="186" t="str">
        <f>IF($B$2=1,IF(ประเมินอ่านคิดเขียน!Q13="","",ประเมินอ่านคิดเขียน!Q13),IF(ประเมินอ่านคิดเขียน!Q43="","",ประเมินอ่านคิดเขียน!Q43))</f>
        <v/>
      </c>
      <c r="R13" s="189" t="str">
        <f>IF($B$2=1,IF(ประเมินอ่านคิดเขียน!R13="","",ประเมินอ่านคิดเขียน!R13),IF(ประเมินอ่านคิดเขียน!R43="","",ประเมินอ่านคิดเขียน!R43))</f>
        <v/>
      </c>
      <c r="S13" s="186" t="str">
        <f>IF($B$2=1,IF(ประเมินอ่านคิดเขียน!S13="","",ประเมินอ่านคิดเขียน!S13),IF(ประเมินอ่านคิดเขียน!S43="","",ประเมินอ่านคิดเขียน!S43))</f>
        <v/>
      </c>
      <c r="T13" s="186" t="str">
        <f>IF($B$2=1,IF(ประเมินอ่านคิดเขียน!T13="","",ประเมินอ่านคิดเขียน!T13),IF(ประเมินอ่านคิดเขียน!T43="","",ประเมินอ่านคิดเขียน!T43))</f>
        <v/>
      </c>
      <c r="U13" s="186" t="str">
        <f>IF($B$2=1,IF(ประเมินอ่านคิดเขียน!U13="","",ประเมินอ่านคิดเขียน!U13),IF(ประเมินอ่านคิดเขียน!U43="","",ประเมินอ่านคิดเขียน!U43))</f>
        <v/>
      </c>
      <c r="V13" s="186" t="str">
        <f>IF($B$2=1,IF(ประเมินอ่านคิดเขียน!V13="","",ประเมินอ่านคิดเขียน!V13),IF(ประเมินอ่านคิดเขียน!V43="","",ประเมินอ่านคิดเขียน!V43))</f>
        <v/>
      </c>
      <c r="W13" s="186" t="str">
        <f>IF($B$2=1,IF(ประเมินอ่านคิดเขียน!W13="","",ประเมินอ่านคิดเขียน!W13),IF(ประเมินอ่านคิดเขียน!W43="","",ประเมินอ่านคิดเขียน!W43))</f>
        <v/>
      </c>
      <c r="X13" s="189" t="str">
        <f>IF($B$2=1,IF(ประเมินอ่านคิดเขียน!X13="","",ประเมินอ่านคิดเขียน!X13),IF(ประเมินอ่านคิดเขียน!X43="","",ประเมินอ่านคิดเขียน!X43))</f>
        <v/>
      </c>
      <c r="Y13" s="186" t="str">
        <f>IF($B$2=1,IF(ประเมินอ่านคิดเขียน!Y13="","",ประเมินอ่านคิดเขียน!Y13),IF(ประเมินอ่านคิดเขียน!Y43="","",ประเมินอ่านคิดเขียน!Y43))</f>
        <v/>
      </c>
      <c r="Z13" s="186" t="str">
        <f>IF($B$2=1,IF(ประเมินอ่านคิดเขียน!Z13="","",ประเมินอ่านคิดเขียน!Z13),IF(ประเมินอ่านคิดเขียน!Z43="","",ประเมินอ่านคิดเขียน!Z43))</f>
        <v/>
      </c>
      <c r="AA13" s="186" t="str">
        <f>IF($B$2=1,IF(ประเมินอ่านคิดเขียน!AA13="","",ประเมินอ่านคิดเขียน!AA13),IF(ประเมินอ่านคิดเขียน!AA43="","",ประเมินอ่านคิดเขียน!AA43))</f>
        <v/>
      </c>
      <c r="AB13" s="186" t="str">
        <f>IF($B$2=1,IF(ประเมินอ่านคิดเขียน!AB13="","",ประเมินอ่านคิดเขียน!AB13),IF(ประเมินอ่านคิดเขียน!AB43="","",ประเมินอ่านคิดเขียน!AB43))</f>
        <v/>
      </c>
      <c r="AC13" s="186" t="str">
        <f>IF($B$2=1,IF(ประเมินอ่านคิดเขียน!AC13="","",ประเมินอ่านคิดเขียน!AC13),IF(ประเมินอ่านคิดเขียน!AC43="","",ประเมินอ่านคิดเขียน!AC43))</f>
        <v/>
      </c>
      <c r="AD13" s="186" t="str">
        <f>IF($B$2=1,IF(ประเมินอ่านคิดเขียน!AD13="","",ประเมินอ่านคิดเขียน!AD13),IF(ประเมินอ่านคิดเขียน!AD43="","",ประเมินอ่านคิดเขียน!AD43))</f>
        <v/>
      </c>
      <c r="AE13" s="186" t="str">
        <f>IF($B$2=1,IF(ประเมินอ่านคิดเขียน!AE13="","",ประเมินอ่านคิดเขียน!AE13),IF(ประเมินอ่านคิดเขียน!AE43="","",ประเมินอ่านคิดเขียน!AE43))</f>
        <v/>
      </c>
      <c r="AF13" s="189" t="str">
        <f>IF($B$2=1,IF(ประเมินอ่านคิดเขียน!AF13="","",ประเมินอ่านคิดเขียน!AF13),IF(ประเมินอ่านคิดเขียน!AF43="","",ประเมินอ่านคิดเขียน!AF43))</f>
        <v/>
      </c>
      <c r="AG13" s="186" t="str">
        <f>IF($B$2=1,IF(ประเมินอ่านคิดเขียน!AG13="","",ประเมินอ่านคิดเขียน!AG13),IF(ประเมินอ่านคิดเขียน!AG43="","",ประเมินอ่านคิดเขียน!AG43))</f>
        <v/>
      </c>
      <c r="AH13" s="186" t="str">
        <f>IF($B$2=1,IF(ประเมินอ่านคิดเขียน!AH13="","",ประเมินอ่านคิดเขียน!AH13),IF(ประเมินอ่านคิดเขียน!AH43="","",ประเมินอ่านคิดเขียน!AH43))</f>
        <v/>
      </c>
      <c r="AI13" s="186" t="str">
        <f>IF($B$2=1,IF(ประเมินอ่านคิดเขียน!AI13="","",ประเมินอ่านคิดเขียน!AI13),IF(ประเมินอ่านคิดเขียน!AI43="","",ประเมินอ่านคิดเขียน!AI43))</f>
        <v/>
      </c>
      <c r="AJ13" s="186" t="str">
        <f>IF($B$2=1,IF(ประเมินอ่านคิดเขียน!AJ13="","",ประเมินอ่านคิดเขียน!AJ13),IF(ประเมินอ่านคิดเขียน!AJ43="","",ประเมินอ่านคิดเขียน!AJ43))</f>
        <v/>
      </c>
      <c r="AK13" s="186" t="str">
        <f>IF($B$2=1,IF(ประเมินอ่านคิดเขียน!AK13="","",ประเมินอ่านคิดเขียน!AK13),IF(ประเมินอ่านคิดเขียน!AK43="","",ประเมินอ่านคิดเขียน!AK43))</f>
        <v/>
      </c>
      <c r="AL13" s="189" t="str">
        <f>IF($B$2=1,IF(ประเมินอ่านคิดเขียน!AL13="","",ประเมินอ่านคิดเขียน!AL13),IF(ประเมินอ่านคิดเขียน!AL43="","",ประเมินอ่านคิดเขียน!AL43))</f>
        <v/>
      </c>
      <c r="AM13" s="186" t="str">
        <f>IF($B$2=1,IF(ประเมินอ่านคิดเขียน!AM13="","",ประเมินอ่านคิดเขียน!AM13),IF(ประเมินอ่านคิดเขียน!AM43="","",ประเมินอ่านคิดเขียน!AM43))</f>
        <v/>
      </c>
      <c r="AN13" s="186" t="str">
        <f>IF($B$2=1,IF(ประเมินอ่านคิดเขียน!AN13="","",ประเมินอ่านคิดเขียน!AN13),IF(ประเมินอ่านคิดเขียน!AN43="","",ประเมินอ่านคิดเขียน!AN43))</f>
        <v/>
      </c>
      <c r="AO13" s="186" t="str">
        <f>IF($B$2=1,IF(ประเมินอ่านคิดเขียน!AO13="","",ประเมินอ่านคิดเขียน!AO13),IF(ประเมินอ่านคิดเขียน!AO43="","",ประเมินอ่านคิดเขียน!AO43))</f>
        <v/>
      </c>
      <c r="AP13" s="186" t="str">
        <f>IF($B$2=1,IF(ประเมินอ่านคิดเขียน!AP13="","",ประเมินอ่านคิดเขียน!AP13),IF(ประเมินอ่านคิดเขียน!AP43="","",ประเมินอ่านคิดเขียน!AP43))</f>
        <v/>
      </c>
      <c r="AQ13" s="186" t="str">
        <f>IF($B$2=1,IF(ประเมินอ่านคิดเขียน!AQ13="","",ประเมินอ่านคิดเขียน!AQ13),IF(ประเมินอ่านคิดเขียน!AQ43="","",ประเมินอ่านคิดเขียน!AQ43))</f>
        <v/>
      </c>
      <c r="AR13" s="186" t="str">
        <f>IF($B$2=1,IF(ประเมินอ่านคิดเขียน!AR13="","",ประเมินอ่านคิดเขียน!AR13),IF(ประเมินอ่านคิดเขียน!AR43="","",ประเมินอ่านคิดเขียน!AR43))</f>
        <v/>
      </c>
      <c r="AS13" s="186" t="str">
        <f>IF($B$2=1,IF(ประเมินอ่านคิดเขียน!AS13="","",ประเมินอ่านคิดเขียน!AS13),IF(ประเมินอ่านคิดเขียน!AS43="","",ประเมินอ่านคิดเขียน!AS43))</f>
        <v/>
      </c>
      <c r="AT13" s="189" t="str">
        <f>IF($B$2=1,IF(ประเมินอ่านคิดเขียน!AT13="","",ประเมินอ่านคิดเขียน!AT13),IF(ประเมินอ่านคิดเขียน!AT43="","",ประเมินอ่านคิดเขียน!AT43))</f>
        <v/>
      </c>
      <c r="AU13" s="186" t="str">
        <f>IF($B$2=1,IF(ประเมินอ่านคิดเขียน!AU13="","",ประเมินอ่านคิดเขียน!AU13),IF(ประเมินอ่านคิดเขียน!AU43="","",ประเมินอ่านคิดเขียน!AU43))</f>
        <v/>
      </c>
      <c r="AV13" s="189" t="str">
        <f>IF($B$2=1,IF(ประเมินอ่านคิดเขียน!AV13="","",ประเมินอ่านคิดเขียน!AV13),IF(ประเมินอ่านคิดเขียน!AV43="","",ประเมินอ่านคิดเขียน!AV43))</f>
        <v/>
      </c>
      <c r="AW13" s="186" t="str">
        <f>IF($B$2=1,IF(ประเมินอ่านคิดเขียน!AW13="","",ประเมินอ่านคิดเขียน!AW13),IF(ประเมินอ่านคิดเขียน!AW43="","",ประเมินอ่านคิดเขียน!AW43))</f>
        <v/>
      </c>
    </row>
    <row r="14" spans="1:49" ht="20.100000000000001" customHeight="1" x14ac:dyDescent="0.3">
      <c r="A14" s="213"/>
      <c r="B14" s="213"/>
      <c r="C14" s="213"/>
      <c r="D14" s="190">
        <f t="shared" si="6"/>
        <v>9</v>
      </c>
      <c r="E14" s="188" t="str">
        <f>IF($B$2=1,IF(ประเมินอ่านคิดเขียน!E14="","",ประเมินอ่านคิดเขียน!E14),IF(ประเมินอ่านคิดเขียน!E44="","",ประเมินอ่านคิดเขียน!E44))</f>
        <v/>
      </c>
      <c r="F14" s="186" t="str">
        <f>IF($B$2=1,IF(ประเมินอ่านคิดเขียน!F14="","",ประเมินอ่านคิดเขียน!F14),IF(ประเมินอ่านคิดเขียน!F44="","",ประเมินอ่านคิดเขียน!F44))</f>
        <v/>
      </c>
      <c r="G14" s="186" t="str">
        <f>IF($B$2=1,IF(ประเมินอ่านคิดเขียน!G14="","",ประเมินอ่านคิดเขียน!G14),IF(ประเมินอ่านคิดเขียน!G44="","",ประเมินอ่านคิดเขียน!G44))</f>
        <v/>
      </c>
      <c r="H14" s="186" t="str">
        <f>IF($B$2=1,IF(ประเมินอ่านคิดเขียน!H14="","",ประเมินอ่านคิดเขียน!H14),IF(ประเมินอ่านคิดเขียน!H44="","",ประเมินอ่านคิดเขียน!H44))</f>
        <v/>
      </c>
      <c r="I14" s="186" t="str">
        <f>IF($B$2=1,IF(ประเมินอ่านคิดเขียน!I14="","",ประเมินอ่านคิดเขียน!I14),IF(ประเมินอ่านคิดเขียน!I44="","",ประเมินอ่านคิดเขียน!I44))</f>
        <v/>
      </c>
      <c r="J14" s="189" t="str">
        <f>IF($B$2=1,IF(ประเมินอ่านคิดเขียน!J14="","",ประเมินอ่านคิดเขียน!J14),IF(ประเมินอ่านคิดเขียน!J44="","",ประเมินอ่านคิดเขียน!J44))</f>
        <v/>
      </c>
      <c r="K14" s="186" t="str">
        <f>IF($B$2=1,IF(ประเมินอ่านคิดเขียน!K14="","",ประเมินอ่านคิดเขียน!K14),IF(ประเมินอ่านคิดเขียน!K44="","",ประเมินอ่านคิดเขียน!K44))</f>
        <v/>
      </c>
      <c r="L14" s="186" t="str">
        <f>IF($B$2=1,IF(ประเมินอ่านคิดเขียน!L14="","",ประเมินอ่านคิดเขียน!L14),IF(ประเมินอ่านคิดเขียน!L44="","",ประเมินอ่านคิดเขียน!L44))</f>
        <v/>
      </c>
      <c r="M14" s="186" t="str">
        <f>IF($B$2=1,IF(ประเมินอ่านคิดเขียน!M14="","",ประเมินอ่านคิดเขียน!M14),IF(ประเมินอ่านคิดเขียน!M44="","",ประเมินอ่านคิดเขียน!M44))</f>
        <v/>
      </c>
      <c r="N14" s="186" t="str">
        <f>IF($B$2=1,IF(ประเมินอ่านคิดเขียน!N14="","",ประเมินอ่านคิดเขียน!N14),IF(ประเมินอ่านคิดเขียน!N44="","",ประเมินอ่านคิดเขียน!N44))</f>
        <v/>
      </c>
      <c r="O14" s="186" t="str">
        <f>IF($B$2=1,IF(ประเมินอ่านคิดเขียน!O14="","",ประเมินอ่านคิดเขียน!O14),IF(ประเมินอ่านคิดเขียน!O44="","",ประเมินอ่านคิดเขียน!O44))</f>
        <v/>
      </c>
      <c r="P14" s="186" t="str">
        <f>IF($B$2=1,IF(ประเมินอ่านคิดเขียน!P14="","",ประเมินอ่านคิดเขียน!P14),IF(ประเมินอ่านคิดเขียน!P44="","",ประเมินอ่านคิดเขียน!P44))</f>
        <v/>
      </c>
      <c r="Q14" s="186" t="str">
        <f>IF($B$2=1,IF(ประเมินอ่านคิดเขียน!Q14="","",ประเมินอ่านคิดเขียน!Q14),IF(ประเมินอ่านคิดเขียน!Q44="","",ประเมินอ่านคิดเขียน!Q44))</f>
        <v/>
      </c>
      <c r="R14" s="189" t="str">
        <f>IF($B$2=1,IF(ประเมินอ่านคิดเขียน!R14="","",ประเมินอ่านคิดเขียน!R14),IF(ประเมินอ่านคิดเขียน!R44="","",ประเมินอ่านคิดเขียน!R44))</f>
        <v/>
      </c>
      <c r="S14" s="186" t="str">
        <f>IF($B$2=1,IF(ประเมินอ่านคิดเขียน!S14="","",ประเมินอ่านคิดเขียน!S14),IF(ประเมินอ่านคิดเขียน!S44="","",ประเมินอ่านคิดเขียน!S44))</f>
        <v/>
      </c>
      <c r="T14" s="186" t="str">
        <f>IF($B$2=1,IF(ประเมินอ่านคิดเขียน!T14="","",ประเมินอ่านคิดเขียน!T14),IF(ประเมินอ่านคิดเขียน!T44="","",ประเมินอ่านคิดเขียน!T44))</f>
        <v/>
      </c>
      <c r="U14" s="186" t="str">
        <f>IF($B$2=1,IF(ประเมินอ่านคิดเขียน!U14="","",ประเมินอ่านคิดเขียน!U14),IF(ประเมินอ่านคิดเขียน!U44="","",ประเมินอ่านคิดเขียน!U44))</f>
        <v/>
      </c>
      <c r="V14" s="186" t="str">
        <f>IF($B$2=1,IF(ประเมินอ่านคิดเขียน!V14="","",ประเมินอ่านคิดเขียน!V14),IF(ประเมินอ่านคิดเขียน!V44="","",ประเมินอ่านคิดเขียน!V44))</f>
        <v/>
      </c>
      <c r="W14" s="186" t="str">
        <f>IF($B$2=1,IF(ประเมินอ่านคิดเขียน!W14="","",ประเมินอ่านคิดเขียน!W14),IF(ประเมินอ่านคิดเขียน!W44="","",ประเมินอ่านคิดเขียน!W44))</f>
        <v/>
      </c>
      <c r="X14" s="189" t="str">
        <f>IF($B$2=1,IF(ประเมินอ่านคิดเขียน!X14="","",ประเมินอ่านคิดเขียน!X14),IF(ประเมินอ่านคิดเขียน!X44="","",ประเมินอ่านคิดเขียน!X44))</f>
        <v/>
      </c>
      <c r="Y14" s="186" t="str">
        <f>IF($B$2=1,IF(ประเมินอ่านคิดเขียน!Y14="","",ประเมินอ่านคิดเขียน!Y14),IF(ประเมินอ่านคิดเขียน!Y44="","",ประเมินอ่านคิดเขียน!Y44))</f>
        <v/>
      </c>
      <c r="Z14" s="186" t="str">
        <f>IF($B$2=1,IF(ประเมินอ่านคิดเขียน!Z14="","",ประเมินอ่านคิดเขียน!Z14),IF(ประเมินอ่านคิดเขียน!Z44="","",ประเมินอ่านคิดเขียน!Z44))</f>
        <v/>
      </c>
      <c r="AA14" s="186" t="str">
        <f>IF($B$2=1,IF(ประเมินอ่านคิดเขียน!AA14="","",ประเมินอ่านคิดเขียน!AA14),IF(ประเมินอ่านคิดเขียน!AA44="","",ประเมินอ่านคิดเขียน!AA44))</f>
        <v/>
      </c>
      <c r="AB14" s="186" t="str">
        <f>IF($B$2=1,IF(ประเมินอ่านคิดเขียน!AB14="","",ประเมินอ่านคิดเขียน!AB14),IF(ประเมินอ่านคิดเขียน!AB44="","",ประเมินอ่านคิดเขียน!AB44))</f>
        <v/>
      </c>
      <c r="AC14" s="186" t="str">
        <f>IF($B$2=1,IF(ประเมินอ่านคิดเขียน!AC14="","",ประเมินอ่านคิดเขียน!AC14),IF(ประเมินอ่านคิดเขียน!AC44="","",ประเมินอ่านคิดเขียน!AC44))</f>
        <v/>
      </c>
      <c r="AD14" s="186" t="str">
        <f>IF($B$2=1,IF(ประเมินอ่านคิดเขียน!AD14="","",ประเมินอ่านคิดเขียน!AD14),IF(ประเมินอ่านคิดเขียน!AD44="","",ประเมินอ่านคิดเขียน!AD44))</f>
        <v/>
      </c>
      <c r="AE14" s="186" t="str">
        <f>IF($B$2=1,IF(ประเมินอ่านคิดเขียน!AE14="","",ประเมินอ่านคิดเขียน!AE14),IF(ประเมินอ่านคิดเขียน!AE44="","",ประเมินอ่านคิดเขียน!AE44))</f>
        <v/>
      </c>
      <c r="AF14" s="189" t="str">
        <f>IF($B$2=1,IF(ประเมินอ่านคิดเขียน!AF14="","",ประเมินอ่านคิดเขียน!AF14),IF(ประเมินอ่านคิดเขียน!AF44="","",ประเมินอ่านคิดเขียน!AF44))</f>
        <v/>
      </c>
      <c r="AG14" s="186" t="str">
        <f>IF($B$2=1,IF(ประเมินอ่านคิดเขียน!AG14="","",ประเมินอ่านคิดเขียน!AG14),IF(ประเมินอ่านคิดเขียน!AG44="","",ประเมินอ่านคิดเขียน!AG44))</f>
        <v/>
      </c>
      <c r="AH14" s="186" t="str">
        <f>IF($B$2=1,IF(ประเมินอ่านคิดเขียน!AH14="","",ประเมินอ่านคิดเขียน!AH14),IF(ประเมินอ่านคิดเขียน!AH44="","",ประเมินอ่านคิดเขียน!AH44))</f>
        <v/>
      </c>
      <c r="AI14" s="186" t="str">
        <f>IF($B$2=1,IF(ประเมินอ่านคิดเขียน!AI14="","",ประเมินอ่านคิดเขียน!AI14),IF(ประเมินอ่านคิดเขียน!AI44="","",ประเมินอ่านคิดเขียน!AI44))</f>
        <v/>
      </c>
      <c r="AJ14" s="186" t="str">
        <f>IF($B$2=1,IF(ประเมินอ่านคิดเขียน!AJ14="","",ประเมินอ่านคิดเขียน!AJ14),IF(ประเมินอ่านคิดเขียน!AJ44="","",ประเมินอ่านคิดเขียน!AJ44))</f>
        <v/>
      </c>
      <c r="AK14" s="186" t="str">
        <f>IF($B$2=1,IF(ประเมินอ่านคิดเขียน!AK14="","",ประเมินอ่านคิดเขียน!AK14),IF(ประเมินอ่านคิดเขียน!AK44="","",ประเมินอ่านคิดเขียน!AK44))</f>
        <v/>
      </c>
      <c r="AL14" s="189" t="str">
        <f>IF($B$2=1,IF(ประเมินอ่านคิดเขียน!AL14="","",ประเมินอ่านคิดเขียน!AL14),IF(ประเมินอ่านคิดเขียน!AL44="","",ประเมินอ่านคิดเขียน!AL44))</f>
        <v/>
      </c>
      <c r="AM14" s="186" t="str">
        <f>IF($B$2=1,IF(ประเมินอ่านคิดเขียน!AM14="","",ประเมินอ่านคิดเขียน!AM14),IF(ประเมินอ่านคิดเขียน!AM44="","",ประเมินอ่านคิดเขียน!AM44))</f>
        <v/>
      </c>
      <c r="AN14" s="186" t="str">
        <f>IF($B$2=1,IF(ประเมินอ่านคิดเขียน!AN14="","",ประเมินอ่านคิดเขียน!AN14),IF(ประเมินอ่านคิดเขียน!AN44="","",ประเมินอ่านคิดเขียน!AN44))</f>
        <v/>
      </c>
      <c r="AO14" s="186" t="str">
        <f>IF($B$2=1,IF(ประเมินอ่านคิดเขียน!AO14="","",ประเมินอ่านคิดเขียน!AO14),IF(ประเมินอ่านคิดเขียน!AO44="","",ประเมินอ่านคิดเขียน!AO44))</f>
        <v/>
      </c>
      <c r="AP14" s="186" t="str">
        <f>IF($B$2=1,IF(ประเมินอ่านคิดเขียน!AP14="","",ประเมินอ่านคิดเขียน!AP14),IF(ประเมินอ่านคิดเขียน!AP44="","",ประเมินอ่านคิดเขียน!AP44))</f>
        <v/>
      </c>
      <c r="AQ14" s="186" t="str">
        <f>IF($B$2=1,IF(ประเมินอ่านคิดเขียน!AQ14="","",ประเมินอ่านคิดเขียน!AQ14),IF(ประเมินอ่านคิดเขียน!AQ44="","",ประเมินอ่านคิดเขียน!AQ44))</f>
        <v/>
      </c>
      <c r="AR14" s="186" t="str">
        <f>IF($B$2=1,IF(ประเมินอ่านคิดเขียน!AR14="","",ประเมินอ่านคิดเขียน!AR14),IF(ประเมินอ่านคิดเขียน!AR44="","",ประเมินอ่านคิดเขียน!AR44))</f>
        <v/>
      </c>
      <c r="AS14" s="186" t="str">
        <f>IF($B$2=1,IF(ประเมินอ่านคิดเขียน!AS14="","",ประเมินอ่านคิดเขียน!AS14),IF(ประเมินอ่านคิดเขียน!AS44="","",ประเมินอ่านคิดเขียน!AS44))</f>
        <v/>
      </c>
      <c r="AT14" s="189" t="str">
        <f>IF($B$2=1,IF(ประเมินอ่านคิดเขียน!AT14="","",ประเมินอ่านคิดเขียน!AT14),IF(ประเมินอ่านคิดเขียน!AT44="","",ประเมินอ่านคิดเขียน!AT44))</f>
        <v/>
      </c>
      <c r="AU14" s="186" t="str">
        <f>IF($B$2=1,IF(ประเมินอ่านคิดเขียน!AU14="","",ประเมินอ่านคิดเขียน!AU14),IF(ประเมินอ่านคิดเขียน!AU44="","",ประเมินอ่านคิดเขียน!AU44))</f>
        <v/>
      </c>
      <c r="AV14" s="189" t="str">
        <f>IF($B$2=1,IF(ประเมินอ่านคิดเขียน!AV14="","",ประเมินอ่านคิดเขียน!AV14),IF(ประเมินอ่านคิดเขียน!AV44="","",ประเมินอ่านคิดเขียน!AV44))</f>
        <v/>
      </c>
      <c r="AW14" s="186" t="str">
        <f>IF($B$2=1,IF(ประเมินอ่านคิดเขียน!AW14="","",ประเมินอ่านคิดเขียน!AW14),IF(ประเมินอ่านคิดเขียน!AW44="","",ประเมินอ่านคิดเขียน!AW44))</f>
        <v/>
      </c>
    </row>
    <row r="15" spans="1:49" ht="20.100000000000001" customHeight="1" x14ac:dyDescent="0.3">
      <c r="A15" s="213"/>
      <c r="B15" s="213"/>
      <c r="C15" s="213"/>
      <c r="D15" s="190">
        <f t="shared" si="6"/>
        <v>10</v>
      </c>
      <c r="E15" s="188" t="str">
        <f>IF($B$2=1,IF(ประเมินอ่านคิดเขียน!E15="","",ประเมินอ่านคิดเขียน!E15),IF(ประเมินอ่านคิดเขียน!E45="","",ประเมินอ่านคิดเขียน!E45))</f>
        <v/>
      </c>
      <c r="F15" s="186" t="str">
        <f>IF($B$2=1,IF(ประเมินอ่านคิดเขียน!F15="","",ประเมินอ่านคิดเขียน!F15),IF(ประเมินอ่านคิดเขียน!F45="","",ประเมินอ่านคิดเขียน!F45))</f>
        <v/>
      </c>
      <c r="G15" s="186" t="str">
        <f>IF($B$2=1,IF(ประเมินอ่านคิดเขียน!G15="","",ประเมินอ่านคิดเขียน!G15),IF(ประเมินอ่านคิดเขียน!G45="","",ประเมินอ่านคิดเขียน!G45))</f>
        <v/>
      </c>
      <c r="H15" s="186" t="str">
        <f>IF($B$2=1,IF(ประเมินอ่านคิดเขียน!H15="","",ประเมินอ่านคิดเขียน!H15),IF(ประเมินอ่านคิดเขียน!H45="","",ประเมินอ่านคิดเขียน!H45))</f>
        <v/>
      </c>
      <c r="I15" s="186" t="str">
        <f>IF($B$2=1,IF(ประเมินอ่านคิดเขียน!I15="","",ประเมินอ่านคิดเขียน!I15),IF(ประเมินอ่านคิดเขียน!I45="","",ประเมินอ่านคิดเขียน!I45))</f>
        <v/>
      </c>
      <c r="J15" s="189" t="str">
        <f>IF($B$2=1,IF(ประเมินอ่านคิดเขียน!J15="","",ประเมินอ่านคิดเขียน!J15),IF(ประเมินอ่านคิดเขียน!J45="","",ประเมินอ่านคิดเขียน!J45))</f>
        <v/>
      </c>
      <c r="K15" s="186" t="str">
        <f>IF($B$2=1,IF(ประเมินอ่านคิดเขียน!K15="","",ประเมินอ่านคิดเขียน!K15),IF(ประเมินอ่านคิดเขียน!K45="","",ประเมินอ่านคิดเขียน!K45))</f>
        <v/>
      </c>
      <c r="L15" s="186" t="str">
        <f>IF($B$2=1,IF(ประเมินอ่านคิดเขียน!L15="","",ประเมินอ่านคิดเขียน!L15),IF(ประเมินอ่านคิดเขียน!L45="","",ประเมินอ่านคิดเขียน!L45))</f>
        <v/>
      </c>
      <c r="M15" s="186" t="str">
        <f>IF($B$2=1,IF(ประเมินอ่านคิดเขียน!M15="","",ประเมินอ่านคิดเขียน!M15),IF(ประเมินอ่านคิดเขียน!M45="","",ประเมินอ่านคิดเขียน!M45))</f>
        <v/>
      </c>
      <c r="N15" s="186" t="str">
        <f>IF($B$2=1,IF(ประเมินอ่านคิดเขียน!N15="","",ประเมินอ่านคิดเขียน!N15),IF(ประเมินอ่านคิดเขียน!N45="","",ประเมินอ่านคิดเขียน!N45))</f>
        <v/>
      </c>
      <c r="O15" s="186" t="str">
        <f>IF($B$2=1,IF(ประเมินอ่านคิดเขียน!O15="","",ประเมินอ่านคิดเขียน!O15),IF(ประเมินอ่านคิดเขียน!O45="","",ประเมินอ่านคิดเขียน!O45))</f>
        <v/>
      </c>
      <c r="P15" s="186" t="str">
        <f>IF($B$2=1,IF(ประเมินอ่านคิดเขียน!P15="","",ประเมินอ่านคิดเขียน!P15),IF(ประเมินอ่านคิดเขียน!P45="","",ประเมินอ่านคิดเขียน!P45))</f>
        <v/>
      </c>
      <c r="Q15" s="186" t="str">
        <f>IF($B$2=1,IF(ประเมินอ่านคิดเขียน!Q15="","",ประเมินอ่านคิดเขียน!Q15),IF(ประเมินอ่านคิดเขียน!Q45="","",ประเมินอ่านคิดเขียน!Q45))</f>
        <v/>
      </c>
      <c r="R15" s="189" t="str">
        <f>IF($B$2=1,IF(ประเมินอ่านคิดเขียน!R15="","",ประเมินอ่านคิดเขียน!R15),IF(ประเมินอ่านคิดเขียน!R45="","",ประเมินอ่านคิดเขียน!R45))</f>
        <v/>
      </c>
      <c r="S15" s="186" t="str">
        <f>IF($B$2=1,IF(ประเมินอ่านคิดเขียน!S15="","",ประเมินอ่านคิดเขียน!S15),IF(ประเมินอ่านคิดเขียน!S45="","",ประเมินอ่านคิดเขียน!S45))</f>
        <v/>
      </c>
      <c r="T15" s="186" t="str">
        <f>IF($B$2=1,IF(ประเมินอ่านคิดเขียน!T15="","",ประเมินอ่านคิดเขียน!T15),IF(ประเมินอ่านคิดเขียน!T45="","",ประเมินอ่านคิดเขียน!T45))</f>
        <v/>
      </c>
      <c r="U15" s="186" t="str">
        <f>IF($B$2=1,IF(ประเมินอ่านคิดเขียน!U15="","",ประเมินอ่านคิดเขียน!U15),IF(ประเมินอ่านคิดเขียน!U45="","",ประเมินอ่านคิดเขียน!U45))</f>
        <v/>
      </c>
      <c r="V15" s="186" t="str">
        <f>IF($B$2=1,IF(ประเมินอ่านคิดเขียน!V15="","",ประเมินอ่านคิดเขียน!V15),IF(ประเมินอ่านคิดเขียน!V45="","",ประเมินอ่านคิดเขียน!V45))</f>
        <v/>
      </c>
      <c r="W15" s="186" t="str">
        <f>IF($B$2=1,IF(ประเมินอ่านคิดเขียน!W15="","",ประเมินอ่านคิดเขียน!W15),IF(ประเมินอ่านคิดเขียน!W45="","",ประเมินอ่านคิดเขียน!W45))</f>
        <v/>
      </c>
      <c r="X15" s="189" t="str">
        <f>IF($B$2=1,IF(ประเมินอ่านคิดเขียน!X15="","",ประเมินอ่านคิดเขียน!X15),IF(ประเมินอ่านคิดเขียน!X45="","",ประเมินอ่านคิดเขียน!X45))</f>
        <v/>
      </c>
      <c r="Y15" s="186" t="str">
        <f>IF($B$2=1,IF(ประเมินอ่านคิดเขียน!Y15="","",ประเมินอ่านคิดเขียน!Y15),IF(ประเมินอ่านคิดเขียน!Y45="","",ประเมินอ่านคิดเขียน!Y45))</f>
        <v/>
      </c>
      <c r="Z15" s="186" t="str">
        <f>IF($B$2=1,IF(ประเมินอ่านคิดเขียน!Z15="","",ประเมินอ่านคิดเขียน!Z15),IF(ประเมินอ่านคิดเขียน!Z45="","",ประเมินอ่านคิดเขียน!Z45))</f>
        <v/>
      </c>
      <c r="AA15" s="186" t="str">
        <f>IF($B$2=1,IF(ประเมินอ่านคิดเขียน!AA15="","",ประเมินอ่านคิดเขียน!AA15),IF(ประเมินอ่านคิดเขียน!AA45="","",ประเมินอ่านคิดเขียน!AA45))</f>
        <v/>
      </c>
      <c r="AB15" s="186" t="str">
        <f>IF($B$2=1,IF(ประเมินอ่านคิดเขียน!AB15="","",ประเมินอ่านคิดเขียน!AB15),IF(ประเมินอ่านคิดเขียน!AB45="","",ประเมินอ่านคิดเขียน!AB45))</f>
        <v/>
      </c>
      <c r="AC15" s="186" t="str">
        <f>IF($B$2=1,IF(ประเมินอ่านคิดเขียน!AC15="","",ประเมินอ่านคิดเขียน!AC15),IF(ประเมินอ่านคิดเขียน!AC45="","",ประเมินอ่านคิดเขียน!AC45))</f>
        <v/>
      </c>
      <c r="AD15" s="186" t="str">
        <f>IF($B$2=1,IF(ประเมินอ่านคิดเขียน!AD15="","",ประเมินอ่านคิดเขียน!AD15),IF(ประเมินอ่านคิดเขียน!AD45="","",ประเมินอ่านคิดเขียน!AD45))</f>
        <v/>
      </c>
      <c r="AE15" s="186" t="str">
        <f>IF($B$2=1,IF(ประเมินอ่านคิดเขียน!AE15="","",ประเมินอ่านคิดเขียน!AE15),IF(ประเมินอ่านคิดเขียน!AE45="","",ประเมินอ่านคิดเขียน!AE45))</f>
        <v/>
      </c>
      <c r="AF15" s="189" t="str">
        <f>IF($B$2=1,IF(ประเมินอ่านคิดเขียน!AF15="","",ประเมินอ่านคิดเขียน!AF15),IF(ประเมินอ่านคิดเขียน!AF45="","",ประเมินอ่านคิดเขียน!AF45))</f>
        <v/>
      </c>
      <c r="AG15" s="186" t="str">
        <f>IF($B$2=1,IF(ประเมินอ่านคิดเขียน!AG15="","",ประเมินอ่านคิดเขียน!AG15),IF(ประเมินอ่านคิดเขียน!AG45="","",ประเมินอ่านคิดเขียน!AG45))</f>
        <v/>
      </c>
      <c r="AH15" s="186" t="str">
        <f>IF($B$2=1,IF(ประเมินอ่านคิดเขียน!AH15="","",ประเมินอ่านคิดเขียน!AH15),IF(ประเมินอ่านคิดเขียน!AH45="","",ประเมินอ่านคิดเขียน!AH45))</f>
        <v/>
      </c>
      <c r="AI15" s="186" t="str">
        <f>IF($B$2=1,IF(ประเมินอ่านคิดเขียน!AI15="","",ประเมินอ่านคิดเขียน!AI15),IF(ประเมินอ่านคิดเขียน!AI45="","",ประเมินอ่านคิดเขียน!AI45))</f>
        <v/>
      </c>
      <c r="AJ15" s="186" t="str">
        <f>IF($B$2=1,IF(ประเมินอ่านคิดเขียน!AJ15="","",ประเมินอ่านคิดเขียน!AJ15),IF(ประเมินอ่านคิดเขียน!AJ45="","",ประเมินอ่านคิดเขียน!AJ45))</f>
        <v/>
      </c>
      <c r="AK15" s="186" t="str">
        <f>IF($B$2=1,IF(ประเมินอ่านคิดเขียน!AK15="","",ประเมินอ่านคิดเขียน!AK15),IF(ประเมินอ่านคิดเขียน!AK45="","",ประเมินอ่านคิดเขียน!AK45))</f>
        <v/>
      </c>
      <c r="AL15" s="189" t="str">
        <f>IF($B$2=1,IF(ประเมินอ่านคิดเขียน!AL15="","",ประเมินอ่านคิดเขียน!AL15),IF(ประเมินอ่านคิดเขียน!AL45="","",ประเมินอ่านคิดเขียน!AL45))</f>
        <v/>
      </c>
      <c r="AM15" s="186" t="str">
        <f>IF($B$2=1,IF(ประเมินอ่านคิดเขียน!AM15="","",ประเมินอ่านคิดเขียน!AM15),IF(ประเมินอ่านคิดเขียน!AM45="","",ประเมินอ่านคิดเขียน!AM45))</f>
        <v/>
      </c>
      <c r="AN15" s="186" t="str">
        <f>IF($B$2=1,IF(ประเมินอ่านคิดเขียน!AN15="","",ประเมินอ่านคิดเขียน!AN15),IF(ประเมินอ่านคิดเขียน!AN45="","",ประเมินอ่านคิดเขียน!AN45))</f>
        <v/>
      </c>
      <c r="AO15" s="186" t="str">
        <f>IF($B$2=1,IF(ประเมินอ่านคิดเขียน!AO15="","",ประเมินอ่านคิดเขียน!AO15),IF(ประเมินอ่านคิดเขียน!AO45="","",ประเมินอ่านคิดเขียน!AO45))</f>
        <v/>
      </c>
      <c r="AP15" s="186" t="str">
        <f>IF($B$2=1,IF(ประเมินอ่านคิดเขียน!AP15="","",ประเมินอ่านคิดเขียน!AP15),IF(ประเมินอ่านคิดเขียน!AP45="","",ประเมินอ่านคิดเขียน!AP45))</f>
        <v/>
      </c>
      <c r="AQ15" s="186" t="str">
        <f>IF($B$2=1,IF(ประเมินอ่านคิดเขียน!AQ15="","",ประเมินอ่านคิดเขียน!AQ15),IF(ประเมินอ่านคิดเขียน!AQ45="","",ประเมินอ่านคิดเขียน!AQ45))</f>
        <v/>
      </c>
      <c r="AR15" s="186" t="str">
        <f>IF($B$2=1,IF(ประเมินอ่านคิดเขียน!AR15="","",ประเมินอ่านคิดเขียน!AR15),IF(ประเมินอ่านคิดเขียน!AR45="","",ประเมินอ่านคิดเขียน!AR45))</f>
        <v/>
      </c>
      <c r="AS15" s="186" t="str">
        <f>IF($B$2=1,IF(ประเมินอ่านคิดเขียน!AS15="","",ประเมินอ่านคิดเขียน!AS15),IF(ประเมินอ่านคิดเขียน!AS45="","",ประเมินอ่านคิดเขียน!AS45))</f>
        <v/>
      </c>
      <c r="AT15" s="189" t="str">
        <f>IF($B$2=1,IF(ประเมินอ่านคิดเขียน!AT15="","",ประเมินอ่านคิดเขียน!AT15),IF(ประเมินอ่านคิดเขียน!AT45="","",ประเมินอ่านคิดเขียน!AT45))</f>
        <v/>
      </c>
      <c r="AU15" s="186" t="str">
        <f>IF($B$2=1,IF(ประเมินอ่านคิดเขียน!AU15="","",ประเมินอ่านคิดเขียน!AU15),IF(ประเมินอ่านคิดเขียน!AU45="","",ประเมินอ่านคิดเขียน!AU45))</f>
        <v/>
      </c>
      <c r="AV15" s="189" t="str">
        <f>IF($B$2=1,IF(ประเมินอ่านคิดเขียน!AV15="","",ประเมินอ่านคิดเขียน!AV15),IF(ประเมินอ่านคิดเขียน!AV45="","",ประเมินอ่านคิดเขียน!AV45))</f>
        <v/>
      </c>
      <c r="AW15" s="186" t="str">
        <f>IF($B$2=1,IF(ประเมินอ่านคิดเขียน!AW15="","",ประเมินอ่านคิดเขียน!AW15),IF(ประเมินอ่านคิดเขียน!AW45="","",ประเมินอ่านคิดเขียน!AW45))</f>
        <v/>
      </c>
    </row>
    <row r="16" spans="1:49" ht="20.100000000000001" customHeight="1" x14ac:dyDescent="0.3">
      <c r="A16" s="213"/>
      <c r="B16" s="213"/>
      <c r="C16" s="213"/>
      <c r="D16" s="190">
        <f t="shared" si="6"/>
        <v>11</v>
      </c>
      <c r="E16" s="188" t="str">
        <f>IF($B$2=1,IF(ประเมินอ่านคิดเขียน!E16="","",ประเมินอ่านคิดเขียน!E16),IF(ประเมินอ่านคิดเขียน!E46="","",ประเมินอ่านคิดเขียน!E46))</f>
        <v/>
      </c>
      <c r="F16" s="186" t="str">
        <f>IF($B$2=1,IF(ประเมินอ่านคิดเขียน!F16="","",ประเมินอ่านคิดเขียน!F16),IF(ประเมินอ่านคิดเขียน!F46="","",ประเมินอ่านคิดเขียน!F46))</f>
        <v/>
      </c>
      <c r="G16" s="186" t="str">
        <f>IF($B$2=1,IF(ประเมินอ่านคิดเขียน!G16="","",ประเมินอ่านคิดเขียน!G16),IF(ประเมินอ่านคิดเขียน!G46="","",ประเมินอ่านคิดเขียน!G46))</f>
        <v/>
      </c>
      <c r="H16" s="186" t="str">
        <f>IF($B$2=1,IF(ประเมินอ่านคิดเขียน!H16="","",ประเมินอ่านคิดเขียน!H16),IF(ประเมินอ่านคิดเขียน!H46="","",ประเมินอ่านคิดเขียน!H46))</f>
        <v/>
      </c>
      <c r="I16" s="186" t="str">
        <f>IF($B$2=1,IF(ประเมินอ่านคิดเขียน!I16="","",ประเมินอ่านคิดเขียน!I16),IF(ประเมินอ่านคิดเขียน!I46="","",ประเมินอ่านคิดเขียน!I46))</f>
        <v/>
      </c>
      <c r="J16" s="189" t="str">
        <f>IF($B$2=1,IF(ประเมินอ่านคิดเขียน!J16="","",ประเมินอ่านคิดเขียน!J16),IF(ประเมินอ่านคิดเขียน!J46="","",ประเมินอ่านคิดเขียน!J46))</f>
        <v/>
      </c>
      <c r="K16" s="186" t="str">
        <f>IF($B$2=1,IF(ประเมินอ่านคิดเขียน!K16="","",ประเมินอ่านคิดเขียน!K16),IF(ประเมินอ่านคิดเขียน!K46="","",ประเมินอ่านคิดเขียน!K46))</f>
        <v/>
      </c>
      <c r="L16" s="186" t="str">
        <f>IF($B$2=1,IF(ประเมินอ่านคิดเขียน!L16="","",ประเมินอ่านคิดเขียน!L16),IF(ประเมินอ่านคิดเขียน!L46="","",ประเมินอ่านคิดเขียน!L46))</f>
        <v/>
      </c>
      <c r="M16" s="186" t="str">
        <f>IF($B$2=1,IF(ประเมินอ่านคิดเขียน!M16="","",ประเมินอ่านคิดเขียน!M16),IF(ประเมินอ่านคิดเขียน!M46="","",ประเมินอ่านคิดเขียน!M46))</f>
        <v/>
      </c>
      <c r="N16" s="186" t="str">
        <f>IF($B$2=1,IF(ประเมินอ่านคิดเขียน!N16="","",ประเมินอ่านคิดเขียน!N16),IF(ประเมินอ่านคิดเขียน!N46="","",ประเมินอ่านคิดเขียน!N46))</f>
        <v/>
      </c>
      <c r="O16" s="186" t="str">
        <f>IF($B$2=1,IF(ประเมินอ่านคิดเขียน!O16="","",ประเมินอ่านคิดเขียน!O16),IF(ประเมินอ่านคิดเขียน!O46="","",ประเมินอ่านคิดเขียน!O46))</f>
        <v/>
      </c>
      <c r="P16" s="186" t="str">
        <f>IF($B$2=1,IF(ประเมินอ่านคิดเขียน!P16="","",ประเมินอ่านคิดเขียน!P16),IF(ประเมินอ่านคิดเขียน!P46="","",ประเมินอ่านคิดเขียน!P46))</f>
        <v/>
      </c>
      <c r="Q16" s="186" t="str">
        <f>IF($B$2=1,IF(ประเมินอ่านคิดเขียน!Q16="","",ประเมินอ่านคิดเขียน!Q16),IF(ประเมินอ่านคิดเขียน!Q46="","",ประเมินอ่านคิดเขียน!Q46))</f>
        <v/>
      </c>
      <c r="R16" s="189" t="str">
        <f>IF($B$2=1,IF(ประเมินอ่านคิดเขียน!R16="","",ประเมินอ่านคิดเขียน!R16),IF(ประเมินอ่านคิดเขียน!R46="","",ประเมินอ่านคิดเขียน!R46))</f>
        <v/>
      </c>
      <c r="S16" s="186" t="str">
        <f>IF($B$2=1,IF(ประเมินอ่านคิดเขียน!S16="","",ประเมินอ่านคิดเขียน!S16),IF(ประเมินอ่านคิดเขียน!S46="","",ประเมินอ่านคิดเขียน!S46))</f>
        <v/>
      </c>
      <c r="T16" s="186" t="str">
        <f>IF($B$2=1,IF(ประเมินอ่านคิดเขียน!T16="","",ประเมินอ่านคิดเขียน!T16),IF(ประเมินอ่านคิดเขียน!T46="","",ประเมินอ่านคิดเขียน!T46))</f>
        <v/>
      </c>
      <c r="U16" s="186" t="str">
        <f>IF($B$2=1,IF(ประเมินอ่านคิดเขียน!U16="","",ประเมินอ่านคิดเขียน!U16),IF(ประเมินอ่านคิดเขียน!U46="","",ประเมินอ่านคิดเขียน!U46))</f>
        <v/>
      </c>
      <c r="V16" s="186" t="str">
        <f>IF($B$2=1,IF(ประเมินอ่านคิดเขียน!V16="","",ประเมินอ่านคิดเขียน!V16),IF(ประเมินอ่านคิดเขียน!V46="","",ประเมินอ่านคิดเขียน!V46))</f>
        <v/>
      </c>
      <c r="W16" s="186" t="str">
        <f>IF($B$2=1,IF(ประเมินอ่านคิดเขียน!W16="","",ประเมินอ่านคิดเขียน!W16),IF(ประเมินอ่านคิดเขียน!W46="","",ประเมินอ่านคิดเขียน!W46))</f>
        <v/>
      </c>
      <c r="X16" s="189" t="str">
        <f>IF($B$2=1,IF(ประเมินอ่านคิดเขียน!X16="","",ประเมินอ่านคิดเขียน!X16),IF(ประเมินอ่านคิดเขียน!X46="","",ประเมินอ่านคิดเขียน!X46))</f>
        <v/>
      </c>
      <c r="Y16" s="186" t="str">
        <f>IF($B$2=1,IF(ประเมินอ่านคิดเขียน!Y16="","",ประเมินอ่านคิดเขียน!Y16),IF(ประเมินอ่านคิดเขียน!Y46="","",ประเมินอ่านคิดเขียน!Y46))</f>
        <v/>
      </c>
      <c r="Z16" s="186" t="str">
        <f>IF($B$2=1,IF(ประเมินอ่านคิดเขียน!Z16="","",ประเมินอ่านคิดเขียน!Z16),IF(ประเมินอ่านคิดเขียน!Z46="","",ประเมินอ่านคิดเขียน!Z46))</f>
        <v/>
      </c>
      <c r="AA16" s="186" t="str">
        <f>IF($B$2=1,IF(ประเมินอ่านคิดเขียน!AA16="","",ประเมินอ่านคิดเขียน!AA16),IF(ประเมินอ่านคิดเขียน!AA46="","",ประเมินอ่านคิดเขียน!AA46))</f>
        <v/>
      </c>
      <c r="AB16" s="186" t="str">
        <f>IF($B$2=1,IF(ประเมินอ่านคิดเขียน!AB16="","",ประเมินอ่านคิดเขียน!AB16),IF(ประเมินอ่านคิดเขียน!AB46="","",ประเมินอ่านคิดเขียน!AB46))</f>
        <v/>
      </c>
      <c r="AC16" s="186" t="str">
        <f>IF($B$2=1,IF(ประเมินอ่านคิดเขียน!AC16="","",ประเมินอ่านคิดเขียน!AC16),IF(ประเมินอ่านคิดเขียน!AC46="","",ประเมินอ่านคิดเขียน!AC46))</f>
        <v/>
      </c>
      <c r="AD16" s="186" t="str">
        <f>IF($B$2=1,IF(ประเมินอ่านคิดเขียน!AD16="","",ประเมินอ่านคิดเขียน!AD16),IF(ประเมินอ่านคิดเขียน!AD46="","",ประเมินอ่านคิดเขียน!AD46))</f>
        <v/>
      </c>
      <c r="AE16" s="186" t="str">
        <f>IF($B$2=1,IF(ประเมินอ่านคิดเขียน!AE16="","",ประเมินอ่านคิดเขียน!AE16),IF(ประเมินอ่านคิดเขียน!AE46="","",ประเมินอ่านคิดเขียน!AE46))</f>
        <v/>
      </c>
      <c r="AF16" s="189" t="str">
        <f>IF($B$2=1,IF(ประเมินอ่านคิดเขียน!AF16="","",ประเมินอ่านคิดเขียน!AF16),IF(ประเมินอ่านคิดเขียน!AF46="","",ประเมินอ่านคิดเขียน!AF46))</f>
        <v/>
      </c>
      <c r="AG16" s="186" t="str">
        <f>IF($B$2=1,IF(ประเมินอ่านคิดเขียน!AG16="","",ประเมินอ่านคิดเขียน!AG16),IF(ประเมินอ่านคิดเขียน!AG46="","",ประเมินอ่านคิดเขียน!AG46))</f>
        <v/>
      </c>
      <c r="AH16" s="186" t="str">
        <f>IF($B$2=1,IF(ประเมินอ่านคิดเขียน!AH16="","",ประเมินอ่านคิดเขียน!AH16),IF(ประเมินอ่านคิดเขียน!AH46="","",ประเมินอ่านคิดเขียน!AH46))</f>
        <v/>
      </c>
      <c r="AI16" s="186" t="str">
        <f>IF($B$2=1,IF(ประเมินอ่านคิดเขียน!AI16="","",ประเมินอ่านคิดเขียน!AI16),IF(ประเมินอ่านคิดเขียน!AI46="","",ประเมินอ่านคิดเขียน!AI46))</f>
        <v/>
      </c>
      <c r="AJ16" s="186" t="str">
        <f>IF($B$2=1,IF(ประเมินอ่านคิดเขียน!AJ16="","",ประเมินอ่านคิดเขียน!AJ16),IF(ประเมินอ่านคิดเขียน!AJ46="","",ประเมินอ่านคิดเขียน!AJ46))</f>
        <v/>
      </c>
      <c r="AK16" s="186" t="str">
        <f>IF($B$2=1,IF(ประเมินอ่านคิดเขียน!AK16="","",ประเมินอ่านคิดเขียน!AK16),IF(ประเมินอ่านคิดเขียน!AK46="","",ประเมินอ่านคิดเขียน!AK46))</f>
        <v/>
      </c>
      <c r="AL16" s="189" t="str">
        <f>IF($B$2=1,IF(ประเมินอ่านคิดเขียน!AL16="","",ประเมินอ่านคิดเขียน!AL16),IF(ประเมินอ่านคิดเขียน!AL46="","",ประเมินอ่านคิดเขียน!AL46))</f>
        <v/>
      </c>
      <c r="AM16" s="186" t="str">
        <f>IF($B$2=1,IF(ประเมินอ่านคิดเขียน!AM16="","",ประเมินอ่านคิดเขียน!AM16),IF(ประเมินอ่านคิดเขียน!AM46="","",ประเมินอ่านคิดเขียน!AM46))</f>
        <v/>
      </c>
      <c r="AN16" s="186" t="str">
        <f>IF($B$2=1,IF(ประเมินอ่านคิดเขียน!AN16="","",ประเมินอ่านคิดเขียน!AN16),IF(ประเมินอ่านคิดเขียน!AN46="","",ประเมินอ่านคิดเขียน!AN46))</f>
        <v/>
      </c>
      <c r="AO16" s="186" t="str">
        <f>IF($B$2=1,IF(ประเมินอ่านคิดเขียน!AO16="","",ประเมินอ่านคิดเขียน!AO16),IF(ประเมินอ่านคิดเขียน!AO46="","",ประเมินอ่านคิดเขียน!AO46))</f>
        <v/>
      </c>
      <c r="AP16" s="186" t="str">
        <f>IF($B$2=1,IF(ประเมินอ่านคิดเขียน!AP16="","",ประเมินอ่านคิดเขียน!AP16),IF(ประเมินอ่านคิดเขียน!AP46="","",ประเมินอ่านคิดเขียน!AP46))</f>
        <v/>
      </c>
      <c r="AQ16" s="186" t="str">
        <f>IF($B$2=1,IF(ประเมินอ่านคิดเขียน!AQ16="","",ประเมินอ่านคิดเขียน!AQ16),IF(ประเมินอ่านคิดเขียน!AQ46="","",ประเมินอ่านคิดเขียน!AQ46))</f>
        <v/>
      </c>
      <c r="AR16" s="186" t="str">
        <f>IF($B$2=1,IF(ประเมินอ่านคิดเขียน!AR16="","",ประเมินอ่านคิดเขียน!AR16),IF(ประเมินอ่านคิดเขียน!AR46="","",ประเมินอ่านคิดเขียน!AR46))</f>
        <v/>
      </c>
      <c r="AS16" s="186" t="str">
        <f>IF($B$2=1,IF(ประเมินอ่านคิดเขียน!AS16="","",ประเมินอ่านคิดเขียน!AS16),IF(ประเมินอ่านคิดเขียน!AS46="","",ประเมินอ่านคิดเขียน!AS46))</f>
        <v/>
      </c>
      <c r="AT16" s="189" t="str">
        <f>IF($B$2=1,IF(ประเมินอ่านคิดเขียน!AT16="","",ประเมินอ่านคิดเขียน!AT16),IF(ประเมินอ่านคิดเขียน!AT46="","",ประเมินอ่านคิดเขียน!AT46))</f>
        <v/>
      </c>
      <c r="AU16" s="186" t="str">
        <f>IF($B$2=1,IF(ประเมินอ่านคิดเขียน!AU16="","",ประเมินอ่านคิดเขียน!AU16),IF(ประเมินอ่านคิดเขียน!AU46="","",ประเมินอ่านคิดเขียน!AU46))</f>
        <v/>
      </c>
      <c r="AV16" s="189" t="str">
        <f>IF($B$2=1,IF(ประเมินอ่านคิดเขียน!AV16="","",ประเมินอ่านคิดเขียน!AV16),IF(ประเมินอ่านคิดเขียน!AV46="","",ประเมินอ่านคิดเขียน!AV46))</f>
        <v/>
      </c>
      <c r="AW16" s="186" t="str">
        <f>IF($B$2=1,IF(ประเมินอ่านคิดเขียน!AW16="","",ประเมินอ่านคิดเขียน!AW16),IF(ประเมินอ่านคิดเขียน!AW46="","",ประเมินอ่านคิดเขียน!AW46))</f>
        <v/>
      </c>
    </row>
    <row r="17" spans="1:49" ht="20.100000000000001" customHeight="1" x14ac:dyDescent="0.3">
      <c r="A17" s="213"/>
      <c r="B17" s="213"/>
      <c r="C17" s="213"/>
      <c r="D17" s="190">
        <f t="shared" si="6"/>
        <v>12</v>
      </c>
      <c r="E17" s="188" t="str">
        <f>IF($B$2=1,IF(ประเมินอ่านคิดเขียน!E17="","",ประเมินอ่านคิดเขียน!E17),IF(ประเมินอ่านคิดเขียน!E47="","",ประเมินอ่านคิดเขียน!E47))</f>
        <v/>
      </c>
      <c r="F17" s="186" t="str">
        <f>IF($B$2=1,IF(ประเมินอ่านคิดเขียน!F17="","",ประเมินอ่านคิดเขียน!F17),IF(ประเมินอ่านคิดเขียน!F47="","",ประเมินอ่านคิดเขียน!F47))</f>
        <v/>
      </c>
      <c r="G17" s="186" t="str">
        <f>IF($B$2=1,IF(ประเมินอ่านคิดเขียน!G17="","",ประเมินอ่านคิดเขียน!G17),IF(ประเมินอ่านคิดเขียน!G47="","",ประเมินอ่านคิดเขียน!G47))</f>
        <v/>
      </c>
      <c r="H17" s="186" t="str">
        <f>IF($B$2=1,IF(ประเมินอ่านคิดเขียน!H17="","",ประเมินอ่านคิดเขียน!H17),IF(ประเมินอ่านคิดเขียน!H47="","",ประเมินอ่านคิดเขียน!H47))</f>
        <v/>
      </c>
      <c r="I17" s="186" t="str">
        <f>IF($B$2=1,IF(ประเมินอ่านคิดเขียน!I17="","",ประเมินอ่านคิดเขียน!I17),IF(ประเมินอ่านคิดเขียน!I47="","",ประเมินอ่านคิดเขียน!I47))</f>
        <v/>
      </c>
      <c r="J17" s="189" t="str">
        <f>IF($B$2=1,IF(ประเมินอ่านคิดเขียน!J17="","",ประเมินอ่านคิดเขียน!J17),IF(ประเมินอ่านคิดเขียน!J47="","",ประเมินอ่านคิดเขียน!J47))</f>
        <v/>
      </c>
      <c r="K17" s="186" t="str">
        <f>IF($B$2=1,IF(ประเมินอ่านคิดเขียน!K17="","",ประเมินอ่านคิดเขียน!K17),IF(ประเมินอ่านคิดเขียน!K47="","",ประเมินอ่านคิดเขียน!K47))</f>
        <v/>
      </c>
      <c r="L17" s="186" t="str">
        <f>IF($B$2=1,IF(ประเมินอ่านคิดเขียน!L17="","",ประเมินอ่านคิดเขียน!L17),IF(ประเมินอ่านคิดเขียน!L47="","",ประเมินอ่านคิดเขียน!L47))</f>
        <v/>
      </c>
      <c r="M17" s="186" t="str">
        <f>IF($B$2=1,IF(ประเมินอ่านคิดเขียน!M17="","",ประเมินอ่านคิดเขียน!M17),IF(ประเมินอ่านคิดเขียน!M47="","",ประเมินอ่านคิดเขียน!M47))</f>
        <v/>
      </c>
      <c r="N17" s="186" t="str">
        <f>IF($B$2=1,IF(ประเมินอ่านคิดเขียน!N17="","",ประเมินอ่านคิดเขียน!N17),IF(ประเมินอ่านคิดเขียน!N47="","",ประเมินอ่านคิดเขียน!N47))</f>
        <v/>
      </c>
      <c r="O17" s="186" t="str">
        <f>IF($B$2=1,IF(ประเมินอ่านคิดเขียน!O17="","",ประเมินอ่านคิดเขียน!O17),IF(ประเมินอ่านคิดเขียน!O47="","",ประเมินอ่านคิดเขียน!O47))</f>
        <v/>
      </c>
      <c r="P17" s="186" t="str">
        <f>IF($B$2=1,IF(ประเมินอ่านคิดเขียน!P17="","",ประเมินอ่านคิดเขียน!P17),IF(ประเมินอ่านคิดเขียน!P47="","",ประเมินอ่านคิดเขียน!P47))</f>
        <v/>
      </c>
      <c r="Q17" s="186" t="str">
        <f>IF($B$2=1,IF(ประเมินอ่านคิดเขียน!Q17="","",ประเมินอ่านคิดเขียน!Q17),IF(ประเมินอ่านคิดเขียน!Q47="","",ประเมินอ่านคิดเขียน!Q47))</f>
        <v/>
      </c>
      <c r="R17" s="189" t="str">
        <f>IF($B$2=1,IF(ประเมินอ่านคิดเขียน!R17="","",ประเมินอ่านคิดเขียน!R17),IF(ประเมินอ่านคิดเขียน!R47="","",ประเมินอ่านคิดเขียน!R47))</f>
        <v/>
      </c>
      <c r="S17" s="186" t="str">
        <f>IF($B$2=1,IF(ประเมินอ่านคิดเขียน!S17="","",ประเมินอ่านคิดเขียน!S17),IF(ประเมินอ่านคิดเขียน!S47="","",ประเมินอ่านคิดเขียน!S47))</f>
        <v/>
      </c>
      <c r="T17" s="186" t="str">
        <f>IF($B$2=1,IF(ประเมินอ่านคิดเขียน!T17="","",ประเมินอ่านคิดเขียน!T17),IF(ประเมินอ่านคิดเขียน!T47="","",ประเมินอ่านคิดเขียน!T47))</f>
        <v/>
      </c>
      <c r="U17" s="186" t="str">
        <f>IF($B$2=1,IF(ประเมินอ่านคิดเขียน!U17="","",ประเมินอ่านคิดเขียน!U17),IF(ประเมินอ่านคิดเขียน!U47="","",ประเมินอ่านคิดเขียน!U47))</f>
        <v/>
      </c>
      <c r="V17" s="186" t="str">
        <f>IF($B$2=1,IF(ประเมินอ่านคิดเขียน!V17="","",ประเมินอ่านคิดเขียน!V17),IF(ประเมินอ่านคิดเขียน!V47="","",ประเมินอ่านคิดเขียน!V47))</f>
        <v/>
      </c>
      <c r="W17" s="186" t="str">
        <f>IF($B$2=1,IF(ประเมินอ่านคิดเขียน!W17="","",ประเมินอ่านคิดเขียน!W17),IF(ประเมินอ่านคิดเขียน!W47="","",ประเมินอ่านคิดเขียน!W47))</f>
        <v/>
      </c>
      <c r="X17" s="189" t="str">
        <f>IF($B$2=1,IF(ประเมินอ่านคิดเขียน!X17="","",ประเมินอ่านคิดเขียน!X17),IF(ประเมินอ่านคิดเขียน!X47="","",ประเมินอ่านคิดเขียน!X47))</f>
        <v/>
      </c>
      <c r="Y17" s="186" t="str">
        <f>IF($B$2=1,IF(ประเมินอ่านคิดเขียน!Y17="","",ประเมินอ่านคิดเขียน!Y17),IF(ประเมินอ่านคิดเขียน!Y47="","",ประเมินอ่านคิดเขียน!Y47))</f>
        <v/>
      </c>
      <c r="Z17" s="186" t="str">
        <f>IF($B$2=1,IF(ประเมินอ่านคิดเขียน!Z17="","",ประเมินอ่านคิดเขียน!Z17),IF(ประเมินอ่านคิดเขียน!Z47="","",ประเมินอ่านคิดเขียน!Z47))</f>
        <v/>
      </c>
      <c r="AA17" s="186" t="str">
        <f>IF($B$2=1,IF(ประเมินอ่านคิดเขียน!AA17="","",ประเมินอ่านคิดเขียน!AA17),IF(ประเมินอ่านคิดเขียน!AA47="","",ประเมินอ่านคิดเขียน!AA47))</f>
        <v/>
      </c>
      <c r="AB17" s="186" t="str">
        <f>IF($B$2=1,IF(ประเมินอ่านคิดเขียน!AB17="","",ประเมินอ่านคิดเขียน!AB17),IF(ประเมินอ่านคิดเขียน!AB47="","",ประเมินอ่านคิดเขียน!AB47))</f>
        <v/>
      </c>
      <c r="AC17" s="186" t="str">
        <f>IF($B$2=1,IF(ประเมินอ่านคิดเขียน!AC17="","",ประเมินอ่านคิดเขียน!AC17),IF(ประเมินอ่านคิดเขียน!AC47="","",ประเมินอ่านคิดเขียน!AC47))</f>
        <v/>
      </c>
      <c r="AD17" s="186" t="str">
        <f>IF($B$2=1,IF(ประเมินอ่านคิดเขียน!AD17="","",ประเมินอ่านคิดเขียน!AD17),IF(ประเมินอ่านคิดเขียน!AD47="","",ประเมินอ่านคิดเขียน!AD47))</f>
        <v/>
      </c>
      <c r="AE17" s="186" t="str">
        <f>IF($B$2=1,IF(ประเมินอ่านคิดเขียน!AE17="","",ประเมินอ่านคิดเขียน!AE17),IF(ประเมินอ่านคิดเขียน!AE47="","",ประเมินอ่านคิดเขียน!AE47))</f>
        <v/>
      </c>
      <c r="AF17" s="189" t="str">
        <f>IF($B$2=1,IF(ประเมินอ่านคิดเขียน!AF17="","",ประเมินอ่านคิดเขียน!AF17),IF(ประเมินอ่านคิดเขียน!AF47="","",ประเมินอ่านคิดเขียน!AF47))</f>
        <v/>
      </c>
      <c r="AG17" s="186" t="str">
        <f>IF($B$2=1,IF(ประเมินอ่านคิดเขียน!AG17="","",ประเมินอ่านคิดเขียน!AG17),IF(ประเมินอ่านคิดเขียน!AG47="","",ประเมินอ่านคิดเขียน!AG47))</f>
        <v/>
      </c>
      <c r="AH17" s="186" t="str">
        <f>IF($B$2=1,IF(ประเมินอ่านคิดเขียน!AH17="","",ประเมินอ่านคิดเขียน!AH17),IF(ประเมินอ่านคิดเขียน!AH47="","",ประเมินอ่านคิดเขียน!AH47))</f>
        <v/>
      </c>
      <c r="AI17" s="186" t="str">
        <f>IF($B$2=1,IF(ประเมินอ่านคิดเขียน!AI17="","",ประเมินอ่านคิดเขียน!AI17),IF(ประเมินอ่านคิดเขียน!AI47="","",ประเมินอ่านคิดเขียน!AI47))</f>
        <v/>
      </c>
      <c r="AJ17" s="186" t="str">
        <f>IF($B$2=1,IF(ประเมินอ่านคิดเขียน!AJ17="","",ประเมินอ่านคิดเขียน!AJ17),IF(ประเมินอ่านคิดเขียน!AJ47="","",ประเมินอ่านคิดเขียน!AJ47))</f>
        <v/>
      </c>
      <c r="AK17" s="186" t="str">
        <f>IF($B$2=1,IF(ประเมินอ่านคิดเขียน!AK17="","",ประเมินอ่านคิดเขียน!AK17),IF(ประเมินอ่านคิดเขียน!AK47="","",ประเมินอ่านคิดเขียน!AK47))</f>
        <v/>
      </c>
      <c r="AL17" s="189" t="str">
        <f>IF($B$2=1,IF(ประเมินอ่านคิดเขียน!AL17="","",ประเมินอ่านคิดเขียน!AL17),IF(ประเมินอ่านคิดเขียน!AL47="","",ประเมินอ่านคิดเขียน!AL47))</f>
        <v/>
      </c>
      <c r="AM17" s="186" t="str">
        <f>IF($B$2=1,IF(ประเมินอ่านคิดเขียน!AM17="","",ประเมินอ่านคิดเขียน!AM17),IF(ประเมินอ่านคิดเขียน!AM47="","",ประเมินอ่านคิดเขียน!AM47))</f>
        <v/>
      </c>
      <c r="AN17" s="186" t="str">
        <f>IF($B$2=1,IF(ประเมินอ่านคิดเขียน!AN17="","",ประเมินอ่านคิดเขียน!AN17),IF(ประเมินอ่านคิดเขียน!AN47="","",ประเมินอ่านคิดเขียน!AN47))</f>
        <v/>
      </c>
      <c r="AO17" s="186" t="str">
        <f>IF($B$2=1,IF(ประเมินอ่านคิดเขียน!AO17="","",ประเมินอ่านคิดเขียน!AO17),IF(ประเมินอ่านคิดเขียน!AO47="","",ประเมินอ่านคิดเขียน!AO47))</f>
        <v/>
      </c>
      <c r="AP17" s="186" t="str">
        <f>IF($B$2=1,IF(ประเมินอ่านคิดเขียน!AP17="","",ประเมินอ่านคิดเขียน!AP17),IF(ประเมินอ่านคิดเขียน!AP47="","",ประเมินอ่านคิดเขียน!AP47))</f>
        <v/>
      </c>
      <c r="AQ17" s="186" t="str">
        <f>IF($B$2=1,IF(ประเมินอ่านคิดเขียน!AQ17="","",ประเมินอ่านคิดเขียน!AQ17),IF(ประเมินอ่านคิดเขียน!AQ47="","",ประเมินอ่านคิดเขียน!AQ47))</f>
        <v/>
      </c>
      <c r="AR17" s="186" t="str">
        <f>IF($B$2=1,IF(ประเมินอ่านคิดเขียน!AR17="","",ประเมินอ่านคิดเขียน!AR17),IF(ประเมินอ่านคิดเขียน!AR47="","",ประเมินอ่านคิดเขียน!AR47))</f>
        <v/>
      </c>
      <c r="AS17" s="186" t="str">
        <f>IF($B$2=1,IF(ประเมินอ่านคิดเขียน!AS17="","",ประเมินอ่านคิดเขียน!AS17),IF(ประเมินอ่านคิดเขียน!AS47="","",ประเมินอ่านคิดเขียน!AS47))</f>
        <v/>
      </c>
      <c r="AT17" s="189" t="str">
        <f>IF($B$2=1,IF(ประเมินอ่านคิดเขียน!AT17="","",ประเมินอ่านคิดเขียน!AT17),IF(ประเมินอ่านคิดเขียน!AT47="","",ประเมินอ่านคิดเขียน!AT47))</f>
        <v/>
      </c>
      <c r="AU17" s="186" t="str">
        <f>IF($B$2=1,IF(ประเมินอ่านคิดเขียน!AU17="","",ประเมินอ่านคิดเขียน!AU17),IF(ประเมินอ่านคิดเขียน!AU47="","",ประเมินอ่านคิดเขียน!AU47))</f>
        <v/>
      </c>
      <c r="AV17" s="189" t="str">
        <f>IF($B$2=1,IF(ประเมินอ่านคิดเขียน!AV17="","",ประเมินอ่านคิดเขียน!AV17),IF(ประเมินอ่านคิดเขียน!AV47="","",ประเมินอ่านคิดเขียน!AV47))</f>
        <v/>
      </c>
      <c r="AW17" s="186" t="str">
        <f>IF($B$2=1,IF(ประเมินอ่านคิดเขียน!AW17="","",ประเมินอ่านคิดเขียน!AW17),IF(ประเมินอ่านคิดเขียน!AW47="","",ประเมินอ่านคิดเขียน!AW47))</f>
        <v/>
      </c>
    </row>
    <row r="18" spans="1:49" ht="20.100000000000001" customHeight="1" x14ac:dyDescent="0.3">
      <c r="A18" s="213"/>
      <c r="B18" s="213"/>
      <c r="C18" s="213"/>
      <c r="D18" s="190">
        <f t="shared" si="6"/>
        <v>13</v>
      </c>
      <c r="E18" s="188" t="str">
        <f>IF($B$2=1,IF(ประเมินอ่านคิดเขียน!E18="","",ประเมินอ่านคิดเขียน!E18),IF(ประเมินอ่านคิดเขียน!E48="","",ประเมินอ่านคิดเขียน!E48))</f>
        <v/>
      </c>
      <c r="F18" s="186" t="str">
        <f>IF($B$2=1,IF(ประเมินอ่านคิดเขียน!F18="","",ประเมินอ่านคิดเขียน!F18),IF(ประเมินอ่านคิดเขียน!F48="","",ประเมินอ่านคิดเขียน!F48))</f>
        <v/>
      </c>
      <c r="G18" s="186" t="str">
        <f>IF($B$2=1,IF(ประเมินอ่านคิดเขียน!G18="","",ประเมินอ่านคิดเขียน!G18),IF(ประเมินอ่านคิดเขียน!G48="","",ประเมินอ่านคิดเขียน!G48))</f>
        <v/>
      </c>
      <c r="H18" s="186" t="str">
        <f>IF($B$2=1,IF(ประเมินอ่านคิดเขียน!H18="","",ประเมินอ่านคิดเขียน!H18),IF(ประเมินอ่านคิดเขียน!H48="","",ประเมินอ่านคิดเขียน!H48))</f>
        <v/>
      </c>
      <c r="I18" s="186" t="str">
        <f>IF($B$2=1,IF(ประเมินอ่านคิดเขียน!I18="","",ประเมินอ่านคิดเขียน!I18),IF(ประเมินอ่านคิดเขียน!I48="","",ประเมินอ่านคิดเขียน!I48))</f>
        <v/>
      </c>
      <c r="J18" s="189" t="str">
        <f>IF($B$2=1,IF(ประเมินอ่านคิดเขียน!J18="","",ประเมินอ่านคิดเขียน!J18),IF(ประเมินอ่านคิดเขียน!J48="","",ประเมินอ่านคิดเขียน!J48))</f>
        <v/>
      </c>
      <c r="K18" s="186" t="str">
        <f>IF($B$2=1,IF(ประเมินอ่านคิดเขียน!K18="","",ประเมินอ่านคิดเขียน!K18),IF(ประเมินอ่านคิดเขียน!K48="","",ประเมินอ่านคิดเขียน!K48))</f>
        <v/>
      </c>
      <c r="L18" s="186" t="str">
        <f>IF($B$2=1,IF(ประเมินอ่านคิดเขียน!L18="","",ประเมินอ่านคิดเขียน!L18),IF(ประเมินอ่านคิดเขียน!L48="","",ประเมินอ่านคิดเขียน!L48))</f>
        <v/>
      </c>
      <c r="M18" s="186" t="str">
        <f>IF($B$2=1,IF(ประเมินอ่านคิดเขียน!M18="","",ประเมินอ่านคิดเขียน!M18),IF(ประเมินอ่านคิดเขียน!M48="","",ประเมินอ่านคิดเขียน!M48))</f>
        <v/>
      </c>
      <c r="N18" s="186" t="str">
        <f>IF($B$2=1,IF(ประเมินอ่านคิดเขียน!N18="","",ประเมินอ่านคิดเขียน!N18),IF(ประเมินอ่านคิดเขียน!N48="","",ประเมินอ่านคิดเขียน!N48))</f>
        <v/>
      </c>
      <c r="O18" s="186" t="str">
        <f>IF($B$2=1,IF(ประเมินอ่านคิดเขียน!O18="","",ประเมินอ่านคิดเขียน!O18),IF(ประเมินอ่านคิดเขียน!O48="","",ประเมินอ่านคิดเขียน!O48))</f>
        <v/>
      </c>
      <c r="P18" s="186" t="str">
        <f>IF($B$2=1,IF(ประเมินอ่านคิดเขียน!P18="","",ประเมินอ่านคิดเขียน!P18),IF(ประเมินอ่านคิดเขียน!P48="","",ประเมินอ่านคิดเขียน!P48))</f>
        <v/>
      </c>
      <c r="Q18" s="186" t="str">
        <f>IF($B$2=1,IF(ประเมินอ่านคิดเขียน!Q18="","",ประเมินอ่านคิดเขียน!Q18),IF(ประเมินอ่านคิดเขียน!Q48="","",ประเมินอ่านคิดเขียน!Q48))</f>
        <v/>
      </c>
      <c r="R18" s="189" t="str">
        <f>IF($B$2=1,IF(ประเมินอ่านคิดเขียน!R18="","",ประเมินอ่านคิดเขียน!R18),IF(ประเมินอ่านคิดเขียน!R48="","",ประเมินอ่านคิดเขียน!R48))</f>
        <v/>
      </c>
      <c r="S18" s="186" t="str">
        <f>IF($B$2=1,IF(ประเมินอ่านคิดเขียน!S18="","",ประเมินอ่านคิดเขียน!S18),IF(ประเมินอ่านคิดเขียน!S48="","",ประเมินอ่านคิดเขียน!S48))</f>
        <v/>
      </c>
      <c r="T18" s="186" t="str">
        <f>IF($B$2=1,IF(ประเมินอ่านคิดเขียน!T18="","",ประเมินอ่านคิดเขียน!T18),IF(ประเมินอ่านคิดเขียน!T48="","",ประเมินอ่านคิดเขียน!T48))</f>
        <v/>
      </c>
      <c r="U18" s="186" t="str">
        <f>IF($B$2=1,IF(ประเมินอ่านคิดเขียน!U18="","",ประเมินอ่านคิดเขียน!U18),IF(ประเมินอ่านคิดเขียน!U48="","",ประเมินอ่านคิดเขียน!U48))</f>
        <v/>
      </c>
      <c r="V18" s="186" t="str">
        <f>IF($B$2=1,IF(ประเมินอ่านคิดเขียน!V18="","",ประเมินอ่านคิดเขียน!V18),IF(ประเมินอ่านคิดเขียน!V48="","",ประเมินอ่านคิดเขียน!V48))</f>
        <v/>
      </c>
      <c r="W18" s="186" t="str">
        <f>IF($B$2=1,IF(ประเมินอ่านคิดเขียน!W18="","",ประเมินอ่านคิดเขียน!W18),IF(ประเมินอ่านคิดเขียน!W48="","",ประเมินอ่านคิดเขียน!W48))</f>
        <v/>
      </c>
      <c r="X18" s="189" t="str">
        <f>IF($B$2=1,IF(ประเมินอ่านคิดเขียน!X18="","",ประเมินอ่านคิดเขียน!X18),IF(ประเมินอ่านคิดเขียน!X48="","",ประเมินอ่านคิดเขียน!X48))</f>
        <v/>
      </c>
      <c r="Y18" s="186" t="str">
        <f>IF($B$2=1,IF(ประเมินอ่านคิดเขียน!Y18="","",ประเมินอ่านคิดเขียน!Y18),IF(ประเมินอ่านคิดเขียน!Y48="","",ประเมินอ่านคิดเขียน!Y48))</f>
        <v/>
      </c>
      <c r="Z18" s="186" t="str">
        <f>IF($B$2=1,IF(ประเมินอ่านคิดเขียน!Z18="","",ประเมินอ่านคิดเขียน!Z18),IF(ประเมินอ่านคิดเขียน!Z48="","",ประเมินอ่านคิดเขียน!Z48))</f>
        <v/>
      </c>
      <c r="AA18" s="186" t="str">
        <f>IF($B$2=1,IF(ประเมินอ่านคิดเขียน!AA18="","",ประเมินอ่านคิดเขียน!AA18),IF(ประเมินอ่านคิดเขียน!AA48="","",ประเมินอ่านคิดเขียน!AA48))</f>
        <v/>
      </c>
      <c r="AB18" s="186" t="str">
        <f>IF($B$2=1,IF(ประเมินอ่านคิดเขียน!AB18="","",ประเมินอ่านคิดเขียน!AB18),IF(ประเมินอ่านคิดเขียน!AB48="","",ประเมินอ่านคิดเขียน!AB48))</f>
        <v/>
      </c>
      <c r="AC18" s="186" t="str">
        <f>IF($B$2=1,IF(ประเมินอ่านคิดเขียน!AC18="","",ประเมินอ่านคิดเขียน!AC18),IF(ประเมินอ่านคิดเขียน!AC48="","",ประเมินอ่านคิดเขียน!AC48))</f>
        <v/>
      </c>
      <c r="AD18" s="186" t="str">
        <f>IF($B$2=1,IF(ประเมินอ่านคิดเขียน!AD18="","",ประเมินอ่านคิดเขียน!AD18),IF(ประเมินอ่านคิดเขียน!AD48="","",ประเมินอ่านคิดเขียน!AD48))</f>
        <v/>
      </c>
      <c r="AE18" s="186" t="str">
        <f>IF($B$2=1,IF(ประเมินอ่านคิดเขียน!AE18="","",ประเมินอ่านคิดเขียน!AE18),IF(ประเมินอ่านคิดเขียน!AE48="","",ประเมินอ่านคิดเขียน!AE48))</f>
        <v/>
      </c>
      <c r="AF18" s="189" t="str">
        <f>IF($B$2=1,IF(ประเมินอ่านคิดเขียน!AF18="","",ประเมินอ่านคิดเขียน!AF18),IF(ประเมินอ่านคิดเขียน!AF48="","",ประเมินอ่านคิดเขียน!AF48))</f>
        <v/>
      </c>
      <c r="AG18" s="186" t="str">
        <f>IF($B$2=1,IF(ประเมินอ่านคิดเขียน!AG18="","",ประเมินอ่านคิดเขียน!AG18),IF(ประเมินอ่านคิดเขียน!AG48="","",ประเมินอ่านคิดเขียน!AG48))</f>
        <v/>
      </c>
      <c r="AH18" s="186" t="str">
        <f>IF($B$2=1,IF(ประเมินอ่านคิดเขียน!AH18="","",ประเมินอ่านคิดเขียน!AH18),IF(ประเมินอ่านคิดเขียน!AH48="","",ประเมินอ่านคิดเขียน!AH48))</f>
        <v/>
      </c>
      <c r="AI18" s="186" t="str">
        <f>IF($B$2=1,IF(ประเมินอ่านคิดเขียน!AI18="","",ประเมินอ่านคิดเขียน!AI18),IF(ประเมินอ่านคิดเขียน!AI48="","",ประเมินอ่านคิดเขียน!AI48))</f>
        <v/>
      </c>
      <c r="AJ18" s="186" t="str">
        <f>IF($B$2=1,IF(ประเมินอ่านคิดเขียน!AJ18="","",ประเมินอ่านคิดเขียน!AJ18),IF(ประเมินอ่านคิดเขียน!AJ48="","",ประเมินอ่านคิดเขียน!AJ48))</f>
        <v/>
      </c>
      <c r="AK18" s="186" t="str">
        <f>IF($B$2=1,IF(ประเมินอ่านคิดเขียน!AK18="","",ประเมินอ่านคิดเขียน!AK18),IF(ประเมินอ่านคิดเขียน!AK48="","",ประเมินอ่านคิดเขียน!AK48))</f>
        <v/>
      </c>
      <c r="AL18" s="189" t="str">
        <f>IF($B$2=1,IF(ประเมินอ่านคิดเขียน!AL18="","",ประเมินอ่านคิดเขียน!AL18),IF(ประเมินอ่านคิดเขียน!AL48="","",ประเมินอ่านคิดเขียน!AL48))</f>
        <v/>
      </c>
      <c r="AM18" s="186" t="str">
        <f>IF($B$2=1,IF(ประเมินอ่านคิดเขียน!AM18="","",ประเมินอ่านคิดเขียน!AM18),IF(ประเมินอ่านคิดเขียน!AM48="","",ประเมินอ่านคิดเขียน!AM48))</f>
        <v/>
      </c>
      <c r="AN18" s="186" t="str">
        <f>IF($B$2=1,IF(ประเมินอ่านคิดเขียน!AN18="","",ประเมินอ่านคิดเขียน!AN18),IF(ประเมินอ่านคิดเขียน!AN48="","",ประเมินอ่านคิดเขียน!AN48))</f>
        <v/>
      </c>
      <c r="AO18" s="186" t="str">
        <f>IF($B$2=1,IF(ประเมินอ่านคิดเขียน!AO18="","",ประเมินอ่านคิดเขียน!AO18),IF(ประเมินอ่านคิดเขียน!AO48="","",ประเมินอ่านคิดเขียน!AO48))</f>
        <v/>
      </c>
      <c r="AP18" s="186" t="str">
        <f>IF($B$2=1,IF(ประเมินอ่านคิดเขียน!AP18="","",ประเมินอ่านคิดเขียน!AP18),IF(ประเมินอ่านคิดเขียน!AP48="","",ประเมินอ่านคิดเขียน!AP48))</f>
        <v/>
      </c>
      <c r="AQ18" s="186" t="str">
        <f>IF($B$2=1,IF(ประเมินอ่านคิดเขียน!AQ18="","",ประเมินอ่านคิดเขียน!AQ18),IF(ประเมินอ่านคิดเขียน!AQ48="","",ประเมินอ่านคิดเขียน!AQ48))</f>
        <v/>
      </c>
      <c r="AR18" s="186" t="str">
        <f>IF($B$2=1,IF(ประเมินอ่านคิดเขียน!AR18="","",ประเมินอ่านคิดเขียน!AR18),IF(ประเมินอ่านคิดเขียน!AR48="","",ประเมินอ่านคิดเขียน!AR48))</f>
        <v/>
      </c>
      <c r="AS18" s="186" t="str">
        <f>IF($B$2=1,IF(ประเมินอ่านคิดเขียน!AS18="","",ประเมินอ่านคิดเขียน!AS18),IF(ประเมินอ่านคิดเขียน!AS48="","",ประเมินอ่านคิดเขียน!AS48))</f>
        <v/>
      </c>
      <c r="AT18" s="189" t="str">
        <f>IF($B$2=1,IF(ประเมินอ่านคิดเขียน!AT18="","",ประเมินอ่านคิดเขียน!AT18),IF(ประเมินอ่านคิดเขียน!AT48="","",ประเมินอ่านคิดเขียน!AT48))</f>
        <v/>
      </c>
      <c r="AU18" s="186" t="str">
        <f>IF($B$2=1,IF(ประเมินอ่านคิดเขียน!AU18="","",ประเมินอ่านคิดเขียน!AU18),IF(ประเมินอ่านคิดเขียน!AU48="","",ประเมินอ่านคิดเขียน!AU48))</f>
        <v/>
      </c>
      <c r="AV18" s="189" t="str">
        <f>IF($B$2=1,IF(ประเมินอ่านคิดเขียน!AV18="","",ประเมินอ่านคิดเขียน!AV18),IF(ประเมินอ่านคิดเขียน!AV48="","",ประเมินอ่านคิดเขียน!AV48))</f>
        <v/>
      </c>
      <c r="AW18" s="186" t="str">
        <f>IF($B$2=1,IF(ประเมินอ่านคิดเขียน!AW18="","",ประเมินอ่านคิดเขียน!AW18),IF(ประเมินอ่านคิดเขียน!AW48="","",ประเมินอ่านคิดเขียน!AW48))</f>
        <v/>
      </c>
    </row>
    <row r="19" spans="1:49" ht="20.100000000000001" customHeight="1" x14ac:dyDescent="0.3">
      <c r="A19" s="213"/>
      <c r="B19" s="213"/>
      <c r="C19" s="213"/>
      <c r="D19" s="190">
        <f t="shared" si="6"/>
        <v>14</v>
      </c>
      <c r="E19" s="188" t="str">
        <f>IF($B$2=1,IF(ประเมินอ่านคิดเขียน!E19="","",ประเมินอ่านคิดเขียน!E19),IF(ประเมินอ่านคิดเขียน!E49="","",ประเมินอ่านคิดเขียน!E49))</f>
        <v/>
      </c>
      <c r="F19" s="186" t="str">
        <f>IF($B$2=1,IF(ประเมินอ่านคิดเขียน!F19="","",ประเมินอ่านคิดเขียน!F19),IF(ประเมินอ่านคิดเขียน!F49="","",ประเมินอ่านคิดเขียน!F49))</f>
        <v/>
      </c>
      <c r="G19" s="186" t="str">
        <f>IF($B$2=1,IF(ประเมินอ่านคิดเขียน!G19="","",ประเมินอ่านคิดเขียน!G19),IF(ประเมินอ่านคิดเขียน!G49="","",ประเมินอ่านคิดเขียน!G49))</f>
        <v/>
      </c>
      <c r="H19" s="186" t="str">
        <f>IF($B$2=1,IF(ประเมินอ่านคิดเขียน!H19="","",ประเมินอ่านคิดเขียน!H19),IF(ประเมินอ่านคิดเขียน!H49="","",ประเมินอ่านคิดเขียน!H49))</f>
        <v/>
      </c>
      <c r="I19" s="186" t="str">
        <f>IF($B$2=1,IF(ประเมินอ่านคิดเขียน!I19="","",ประเมินอ่านคิดเขียน!I19),IF(ประเมินอ่านคิดเขียน!I49="","",ประเมินอ่านคิดเขียน!I49))</f>
        <v/>
      </c>
      <c r="J19" s="189" t="str">
        <f>IF($B$2=1,IF(ประเมินอ่านคิดเขียน!J19="","",ประเมินอ่านคิดเขียน!J19),IF(ประเมินอ่านคิดเขียน!J49="","",ประเมินอ่านคิดเขียน!J49))</f>
        <v/>
      </c>
      <c r="K19" s="186" t="str">
        <f>IF($B$2=1,IF(ประเมินอ่านคิดเขียน!K19="","",ประเมินอ่านคิดเขียน!K19),IF(ประเมินอ่านคิดเขียน!K49="","",ประเมินอ่านคิดเขียน!K49))</f>
        <v/>
      </c>
      <c r="L19" s="186" t="str">
        <f>IF($B$2=1,IF(ประเมินอ่านคิดเขียน!L19="","",ประเมินอ่านคิดเขียน!L19),IF(ประเมินอ่านคิดเขียน!L49="","",ประเมินอ่านคิดเขียน!L49))</f>
        <v/>
      </c>
      <c r="M19" s="186" t="str">
        <f>IF($B$2=1,IF(ประเมินอ่านคิดเขียน!M19="","",ประเมินอ่านคิดเขียน!M19),IF(ประเมินอ่านคิดเขียน!M49="","",ประเมินอ่านคิดเขียน!M49))</f>
        <v/>
      </c>
      <c r="N19" s="186" t="str">
        <f>IF($B$2=1,IF(ประเมินอ่านคิดเขียน!N19="","",ประเมินอ่านคิดเขียน!N19),IF(ประเมินอ่านคิดเขียน!N49="","",ประเมินอ่านคิดเขียน!N49))</f>
        <v/>
      </c>
      <c r="O19" s="186" t="str">
        <f>IF($B$2=1,IF(ประเมินอ่านคิดเขียน!O19="","",ประเมินอ่านคิดเขียน!O19),IF(ประเมินอ่านคิดเขียน!O49="","",ประเมินอ่านคิดเขียน!O49))</f>
        <v/>
      </c>
      <c r="P19" s="186" t="str">
        <f>IF($B$2=1,IF(ประเมินอ่านคิดเขียน!P19="","",ประเมินอ่านคิดเขียน!P19),IF(ประเมินอ่านคิดเขียน!P49="","",ประเมินอ่านคิดเขียน!P49))</f>
        <v/>
      </c>
      <c r="Q19" s="186" t="str">
        <f>IF($B$2=1,IF(ประเมินอ่านคิดเขียน!Q19="","",ประเมินอ่านคิดเขียน!Q19),IF(ประเมินอ่านคิดเขียน!Q49="","",ประเมินอ่านคิดเขียน!Q49))</f>
        <v/>
      </c>
      <c r="R19" s="189" t="str">
        <f>IF($B$2=1,IF(ประเมินอ่านคิดเขียน!R19="","",ประเมินอ่านคิดเขียน!R19),IF(ประเมินอ่านคิดเขียน!R49="","",ประเมินอ่านคิดเขียน!R49))</f>
        <v/>
      </c>
      <c r="S19" s="186" t="str">
        <f>IF($B$2=1,IF(ประเมินอ่านคิดเขียน!S19="","",ประเมินอ่านคิดเขียน!S19),IF(ประเมินอ่านคิดเขียน!S49="","",ประเมินอ่านคิดเขียน!S49))</f>
        <v/>
      </c>
      <c r="T19" s="186" t="str">
        <f>IF($B$2=1,IF(ประเมินอ่านคิดเขียน!T19="","",ประเมินอ่านคิดเขียน!T19),IF(ประเมินอ่านคิดเขียน!T49="","",ประเมินอ่านคิดเขียน!T49))</f>
        <v/>
      </c>
      <c r="U19" s="186" t="str">
        <f>IF($B$2=1,IF(ประเมินอ่านคิดเขียน!U19="","",ประเมินอ่านคิดเขียน!U19),IF(ประเมินอ่านคิดเขียน!U49="","",ประเมินอ่านคิดเขียน!U49))</f>
        <v/>
      </c>
      <c r="V19" s="186" t="str">
        <f>IF($B$2=1,IF(ประเมินอ่านคิดเขียน!V19="","",ประเมินอ่านคิดเขียน!V19),IF(ประเมินอ่านคิดเขียน!V49="","",ประเมินอ่านคิดเขียน!V49))</f>
        <v/>
      </c>
      <c r="W19" s="186" t="str">
        <f>IF($B$2=1,IF(ประเมินอ่านคิดเขียน!W19="","",ประเมินอ่านคิดเขียน!W19),IF(ประเมินอ่านคิดเขียน!W49="","",ประเมินอ่านคิดเขียน!W49))</f>
        <v/>
      </c>
      <c r="X19" s="189" t="str">
        <f>IF($B$2=1,IF(ประเมินอ่านคิดเขียน!X19="","",ประเมินอ่านคิดเขียน!X19),IF(ประเมินอ่านคิดเขียน!X49="","",ประเมินอ่านคิดเขียน!X49))</f>
        <v/>
      </c>
      <c r="Y19" s="186" t="str">
        <f>IF($B$2=1,IF(ประเมินอ่านคิดเขียน!Y19="","",ประเมินอ่านคิดเขียน!Y19),IF(ประเมินอ่านคิดเขียน!Y49="","",ประเมินอ่านคิดเขียน!Y49))</f>
        <v/>
      </c>
      <c r="Z19" s="186" t="str">
        <f>IF($B$2=1,IF(ประเมินอ่านคิดเขียน!Z19="","",ประเมินอ่านคิดเขียน!Z19),IF(ประเมินอ่านคิดเขียน!Z49="","",ประเมินอ่านคิดเขียน!Z49))</f>
        <v/>
      </c>
      <c r="AA19" s="186" t="str">
        <f>IF($B$2=1,IF(ประเมินอ่านคิดเขียน!AA19="","",ประเมินอ่านคิดเขียน!AA19),IF(ประเมินอ่านคิดเขียน!AA49="","",ประเมินอ่านคิดเขียน!AA49))</f>
        <v/>
      </c>
      <c r="AB19" s="186" t="str">
        <f>IF($B$2=1,IF(ประเมินอ่านคิดเขียน!AB19="","",ประเมินอ่านคิดเขียน!AB19),IF(ประเมินอ่านคิดเขียน!AB49="","",ประเมินอ่านคิดเขียน!AB49))</f>
        <v/>
      </c>
      <c r="AC19" s="186" t="str">
        <f>IF($B$2=1,IF(ประเมินอ่านคิดเขียน!AC19="","",ประเมินอ่านคิดเขียน!AC19),IF(ประเมินอ่านคิดเขียน!AC49="","",ประเมินอ่านคิดเขียน!AC49))</f>
        <v/>
      </c>
      <c r="AD19" s="186" t="str">
        <f>IF($B$2=1,IF(ประเมินอ่านคิดเขียน!AD19="","",ประเมินอ่านคิดเขียน!AD19),IF(ประเมินอ่านคิดเขียน!AD49="","",ประเมินอ่านคิดเขียน!AD49))</f>
        <v/>
      </c>
      <c r="AE19" s="186" t="str">
        <f>IF($B$2=1,IF(ประเมินอ่านคิดเขียน!AE19="","",ประเมินอ่านคิดเขียน!AE19),IF(ประเมินอ่านคิดเขียน!AE49="","",ประเมินอ่านคิดเขียน!AE49))</f>
        <v/>
      </c>
      <c r="AF19" s="189" t="str">
        <f>IF($B$2=1,IF(ประเมินอ่านคิดเขียน!AF19="","",ประเมินอ่านคิดเขียน!AF19),IF(ประเมินอ่านคิดเขียน!AF49="","",ประเมินอ่านคิดเขียน!AF49))</f>
        <v/>
      </c>
      <c r="AG19" s="186" t="str">
        <f>IF($B$2=1,IF(ประเมินอ่านคิดเขียน!AG19="","",ประเมินอ่านคิดเขียน!AG19),IF(ประเมินอ่านคิดเขียน!AG49="","",ประเมินอ่านคิดเขียน!AG49))</f>
        <v/>
      </c>
      <c r="AH19" s="186" t="str">
        <f>IF($B$2=1,IF(ประเมินอ่านคิดเขียน!AH19="","",ประเมินอ่านคิดเขียน!AH19),IF(ประเมินอ่านคิดเขียน!AH49="","",ประเมินอ่านคิดเขียน!AH49))</f>
        <v/>
      </c>
      <c r="AI19" s="186" t="str">
        <f>IF($B$2=1,IF(ประเมินอ่านคิดเขียน!AI19="","",ประเมินอ่านคิดเขียน!AI19),IF(ประเมินอ่านคิดเขียน!AI49="","",ประเมินอ่านคิดเขียน!AI49))</f>
        <v/>
      </c>
      <c r="AJ19" s="186" t="str">
        <f>IF($B$2=1,IF(ประเมินอ่านคิดเขียน!AJ19="","",ประเมินอ่านคิดเขียน!AJ19),IF(ประเมินอ่านคิดเขียน!AJ49="","",ประเมินอ่านคิดเขียน!AJ49))</f>
        <v/>
      </c>
      <c r="AK19" s="186" t="str">
        <f>IF($B$2=1,IF(ประเมินอ่านคิดเขียน!AK19="","",ประเมินอ่านคิดเขียน!AK19),IF(ประเมินอ่านคิดเขียน!AK49="","",ประเมินอ่านคิดเขียน!AK49))</f>
        <v/>
      </c>
      <c r="AL19" s="189" t="str">
        <f>IF($B$2=1,IF(ประเมินอ่านคิดเขียน!AL19="","",ประเมินอ่านคิดเขียน!AL19),IF(ประเมินอ่านคิดเขียน!AL49="","",ประเมินอ่านคิดเขียน!AL49))</f>
        <v/>
      </c>
      <c r="AM19" s="186" t="str">
        <f>IF($B$2=1,IF(ประเมินอ่านคิดเขียน!AM19="","",ประเมินอ่านคิดเขียน!AM19),IF(ประเมินอ่านคิดเขียน!AM49="","",ประเมินอ่านคิดเขียน!AM49))</f>
        <v/>
      </c>
      <c r="AN19" s="186" t="str">
        <f>IF($B$2=1,IF(ประเมินอ่านคิดเขียน!AN19="","",ประเมินอ่านคิดเขียน!AN19),IF(ประเมินอ่านคิดเขียน!AN49="","",ประเมินอ่านคิดเขียน!AN49))</f>
        <v/>
      </c>
      <c r="AO19" s="186" t="str">
        <f>IF($B$2=1,IF(ประเมินอ่านคิดเขียน!AO19="","",ประเมินอ่านคิดเขียน!AO19),IF(ประเมินอ่านคิดเขียน!AO49="","",ประเมินอ่านคิดเขียน!AO49))</f>
        <v/>
      </c>
      <c r="AP19" s="186" t="str">
        <f>IF($B$2=1,IF(ประเมินอ่านคิดเขียน!AP19="","",ประเมินอ่านคิดเขียน!AP19),IF(ประเมินอ่านคิดเขียน!AP49="","",ประเมินอ่านคิดเขียน!AP49))</f>
        <v/>
      </c>
      <c r="AQ19" s="186" t="str">
        <f>IF($B$2=1,IF(ประเมินอ่านคิดเขียน!AQ19="","",ประเมินอ่านคิดเขียน!AQ19),IF(ประเมินอ่านคิดเขียน!AQ49="","",ประเมินอ่านคิดเขียน!AQ49))</f>
        <v/>
      </c>
      <c r="AR19" s="186" t="str">
        <f>IF($B$2=1,IF(ประเมินอ่านคิดเขียน!AR19="","",ประเมินอ่านคิดเขียน!AR19),IF(ประเมินอ่านคิดเขียน!AR49="","",ประเมินอ่านคิดเขียน!AR49))</f>
        <v/>
      </c>
      <c r="AS19" s="186" t="str">
        <f>IF($B$2=1,IF(ประเมินอ่านคิดเขียน!AS19="","",ประเมินอ่านคิดเขียน!AS19),IF(ประเมินอ่านคิดเขียน!AS49="","",ประเมินอ่านคิดเขียน!AS49))</f>
        <v/>
      </c>
      <c r="AT19" s="189" t="str">
        <f>IF($B$2=1,IF(ประเมินอ่านคิดเขียน!AT19="","",ประเมินอ่านคิดเขียน!AT19),IF(ประเมินอ่านคิดเขียน!AT49="","",ประเมินอ่านคิดเขียน!AT49))</f>
        <v/>
      </c>
      <c r="AU19" s="186" t="str">
        <f>IF($B$2=1,IF(ประเมินอ่านคิดเขียน!AU19="","",ประเมินอ่านคิดเขียน!AU19),IF(ประเมินอ่านคิดเขียน!AU49="","",ประเมินอ่านคิดเขียน!AU49))</f>
        <v/>
      </c>
      <c r="AV19" s="189" t="str">
        <f>IF($B$2=1,IF(ประเมินอ่านคิดเขียน!AV19="","",ประเมินอ่านคิดเขียน!AV19),IF(ประเมินอ่านคิดเขียน!AV49="","",ประเมินอ่านคิดเขียน!AV49))</f>
        <v/>
      </c>
      <c r="AW19" s="186" t="str">
        <f>IF($B$2=1,IF(ประเมินอ่านคิดเขียน!AW19="","",ประเมินอ่านคิดเขียน!AW19),IF(ประเมินอ่านคิดเขียน!AW49="","",ประเมินอ่านคิดเขียน!AW49))</f>
        <v/>
      </c>
    </row>
    <row r="20" spans="1:49" ht="20.100000000000001" customHeight="1" x14ac:dyDescent="0.3">
      <c r="A20" s="213"/>
      <c r="B20" s="213"/>
      <c r="C20" s="213"/>
      <c r="D20" s="190">
        <f t="shared" si="6"/>
        <v>15</v>
      </c>
      <c r="E20" s="188" t="str">
        <f>IF($B$2=1,IF(ประเมินอ่านคิดเขียน!E20="","",ประเมินอ่านคิดเขียน!E20),IF(ประเมินอ่านคิดเขียน!E50="","",ประเมินอ่านคิดเขียน!E50))</f>
        <v/>
      </c>
      <c r="F20" s="186" t="str">
        <f>IF($B$2=1,IF(ประเมินอ่านคิดเขียน!F20="","",ประเมินอ่านคิดเขียน!F20),IF(ประเมินอ่านคิดเขียน!F50="","",ประเมินอ่านคิดเขียน!F50))</f>
        <v/>
      </c>
      <c r="G20" s="186" t="str">
        <f>IF($B$2=1,IF(ประเมินอ่านคิดเขียน!G20="","",ประเมินอ่านคิดเขียน!G20),IF(ประเมินอ่านคิดเขียน!G50="","",ประเมินอ่านคิดเขียน!G50))</f>
        <v/>
      </c>
      <c r="H20" s="186" t="str">
        <f>IF($B$2=1,IF(ประเมินอ่านคิดเขียน!H20="","",ประเมินอ่านคิดเขียน!H20),IF(ประเมินอ่านคิดเขียน!H50="","",ประเมินอ่านคิดเขียน!H50))</f>
        <v/>
      </c>
      <c r="I20" s="186" t="str">
        <f>IF($B$2=1,IF(ประเมินอ่านคิดเขียน!I20="","",ประเมินอ่านคิดเขียน!I20),IF(ประเมินอ่านคิดเขียน!I50="","",ประเมินอ่านคิดเขียน!I50))</f>
        <v/>
      </c>
      <c r="J20" s="189" t="str">
        <f>IF($B$2=1,IF(ประเมินอ่านคิดเขียน!J20="","",ประเมินอ่านคิดเขียน!J20),IF(ประเมินอ่านคิดเขียน!J50="","",ประเมินอ่านคิดเขียน!J50))</f>
        <v/>
      </c>
      <c r="K20" s="186" t="str">
        <f>IF($B$2=1,IF(ประเมินอ่านคิดเขียน!K20="","",ประเมินอ่านคิดเขียน!K20),IF(ประเมินอ่านคิดเขียน!K50="","",ประเมินอ่านคิดเขียน!K50))</f>
        <v/>
      </c>
      <c r="L20" s="186" t="str">
        <f>IF($B$2=1,IF(ประเมินอ่านคิดเขียน!L20="","",ประเมินอ่านคิดเขียน!L20),IF(ประเมินอ่านคิดเขียน!L50="","",ประเมินอ่านคิดเขียน!L50))</f>
        <v/>
      </c>
      <c r="M20" s="186" t="str">
        <f>IF($B$2=1,IF(ประเมินอ่านคิดเขียน!M20="","",ประเมินอ่านคิดเขียน!M20),IF(ประเมินอ่านคิดเขียน!M50="","",ประเมินอ่านคิดเขียน!M50))</f>
        <v/>
      </c>
      <c r="N20" s="186" t="str">
        <f>IF($B$2=1,IF(ประเมินอ่านคิดเขียน!N20="","",ประเมินอ่านคิดเขียน!N20),IF(ประเมินอ่านคิดเขียน!N50="","",ประเมินอ่านคิดเขียน!N50))</f>
        <v/>
      </c>
      <c r="O20" s="186" t="str">
        <f>IF($B$2=1,IF(ประเมินอ่านคิดเขียน!O20="","",ประเมินอ่านคิดเขียน!O20),IF(ประเมินอ่านคิดเขียน!O50="","",ประเมินอ่านคิดเขียน!O50))</f>
        <v/>
      </c>
      <c r="P20" s="186" t="str">
        <f>IF($B$2=1,IF(ประเมินอ่านคิดเขียน!P20="","",ประเมินอ่านคิดเขียน!P20),IF(ประเมินอ่านคิดเขียน!P50="","",ประเมินอ่านคิดเขียน!P50))</f>
        <v/>
      </c>
      <c r="Q20" s="186" t="str">
        <f>IF($B$2=1,IF(ประเมินอ่านคิดเขียน!Q20="","",ประเมินอ่านคิดเขียน!Q20),IF(ประเมินอ่านคิดเขียน!Q50="","",ประเมินอ่านคิดเขียน!Q50))</f>
        <v/>
      </c>
      <c r="R20" s="189" t="str">
        <f>IF($B$2=1,IF(ประเมินอ่านคิดเขียน!R20="","",ประเมินอ่านคิดเขียน!R20),IF(ประเมินอ่านคิดเขียน!R50="","",ประเมินอ่านคิดเขียน!R50))</f>
        <v/>
      </c>
      <c r="S20" s="186" t="str">
        <f>IF($B$2=1,IF(ประเมินอ่านคิดเขียน!S20="","",ประเมินอ่านคิดเขียน!S20),IF(ประเมินอ่านคิดเขียน!S50="","",ประเมินอ่านคิดเขียน!S50))</f>
        <v/>
      </c>
      <c r="T20" s="186" t="str">
        <f>IF($B$2=1,IF(ประเมินอ่านคิดเขียน!T20="","",ประเมินอ่านคิดเขียน!T20),IF(ประเมินอ่านคิดเขียน!T50="","",ประเมินอ่านคิดเขียน!T50))</f>
        <v/>
      </c>
      <c r="U20" s="186" t="str">
        <f>IF($B$2=1,IF(ประเมินอ่านคิดเขียน!U20="","",ประเมินอ่านคิดเขียน!U20),IF(ประเมินอ่านคิดเขียน!U50="","",ประเมินอ่านคิดเขียน!U50))</f>
        <v/>
      </c>
      <c r="V20" s="186" t="str">
        <f>IF($B$2=1,IF(ประเมินอ่านคิดเขียน!V20="","",ประเมินอ่านคิดเขียน!V20),IF(ประเมินอ่านคิดเขียน!V50="","",ประเมินอ่านคิดเขียน!V50))</f>
        <v/>
      </c>
      <c r="W20" s="186" t="str">
        <f>IF($B$2=1,IF(ประเมินอ่านคิดเขียน!W20="","",ประเมินอ่านคิดเขียน!W20),IF(ประเมินอ่านคิดเขียน!W50="","",ประเมินอ่านคิดเขียน!W50))</f>
        <v/>
      </c>
      <c r="X20" s="189" t="str">
        <f>IF($B$2=1,IF(ประเมินอ่านคิดเขียน!X20="","",ประเมินอ่านคิดเขียน!X20),IF(ประเมินอ่านคิดเขียน!X50="","",ประเมินอ่านคิดเขียน!X50))</f>
        <v/>
      </c>
      <c r="Y20" s="186" t="str">
        <f>IF($B$2=1,IF(ประเมินอ่านคิดเขียน!Y20="","",ประเมินอ่านคิดเขียน!Y20),IF(ประเมินอ่านคิดเขียน!Y50="","",ประเมินอ่านคิดเขียน!Y50))</f>
        <v/>
      </c>
      <c r="Z20" s="186" t="str">
        <f>IF($B$2=1,IF(ประเมินอ่านคิดเขียน!Z20="","",ประเมินอ่านคิดเขียน!Z20),IF(ประเมินอ่านคิดเขียน!Z50="","",ประเมินอ่านคิดเขียน!Z50))</f>
        <v/>
      </c>
      <c r="AA20" s="186" t="str">
        <f>IF($B$2=1,IF(ประเมินอ่านคิดเขียน!AA20="","",ประเมินอ่านคิดเขียน!AA20),IF(ประเมินอ่านคิดเขียน!AA50="","",ประเมินอ่านคิดเขียน!AA50))</f>
        <v/>
      </c>
      <c r="AB20" s="186" t="str">
        <f>IF($B$2=1,IF(ประเมินอ่านคิดเขียน!AB20="","",ประเมินอ่านคิดเขียน!AB20),IF(ประเมินอ่านคิดเขียน!AB50="","",ประเมินอ่านคิดเขียน!AB50))</f>
        <v/>
      </c>
      <c r="AC20" s="186" t="str">
        <f>IF($B$2=1,IF(ประเมินอ่านคิดเขียน!AC20="","",ประเมินอ่านคิดเขียน!AC20),IF(ประเมินอ่านคิดเขียน!AC50="","",ประเมินอ่านคิดเขียน!AC50))</f>
        <v/>
      </c>
      <c r="AD20" s="186" t="str">
        <f>IF($B$2=1,IF(ประเมินอ่านคิดเขียน!AD20="","",ประเมินอ่านคิดเขียน!AD20),IF(ประเมินอ่านคิดเขียน!AD50="","",ประเมินอ่านคิดเขียน!AD50))</f>
        <v/>
      </c>
      <c r="AE20" s="186" t="str">
        <f>IF($B$2=1,IF(ประเมินอ่านคิดเขียน!AE20="","",ประเมินอ่านคิดเขียน!AE20),IF(ประเมินอ่านคิดเขียน!AE50="","",ประเมินอ่านคิดเขียน!AE50))</f>
        <v/>
      </c>
      <c r="AF20" s="189" t="str">
        <f>IF($B$2=1,IF(ประเมินอ่านคิดเขียน!AF20="","",ประเมินอ่านคิดเขียน!AF20),IF(ประเมินอ่านคิดเขียน!AF50="","",ประเมินอ่านคิดเขียน!AF50))</f>
        <v/>
      </c>
      <c r="AG20" s="186" t="str">
        <f>IF($B$2=1,IF(ประเมินอ่านคิดเขียน!AG20="","",ประเมินอ่านคิดเขียน!AG20),IF(ประเมินอ่านคิดเขียน!AG50="","",ประเมินอ่านคิดเขียน!AG50))</f>
        <v/>
      </c>
      <c r="AH20" s="186" t="str">
        <f>IF($B$2=1,IF(ประเมินอ่านคิดเขียน!AH20="","",ประเมินอ่านคิดเขียน!AH20),IF(ประเมินอ่านคิดเขียน!AH50="","",ประเมินอ่านคิดเขียน!AH50))</f>
        <v/>
      </c>
      <c r="AI20" s="186" t="str">
        <f>IF($B$2=1,IF(ประเมินอ่านคิดเขียน!AI20="","",ประเมินอ่านคิดเขียน!AI20),IF(ประเมินอ่านคิดเขียน!AI50="","",ประเมินอ่านคิดเขียน!AI50))</f>
        <v/>
      </c>
      <c r="AJ20" s="186" t="str">
        <f>IF($B$2=1,IF(ประเมินอ่านคิดเขียน!AJ20="","",ประเมินอ่านคิดเขียน!AJ20),IF(ประเมินอ่านคิดเขียน!AJ50="","",ประเมินอ่านคิดเขียน!AJ50))</f>
        <v/>
      </c>
      <c r="AK20" s="186" t="str">
        <f>IF($B$2=1,IF(ประเมินอ่านคิดเขียน!AK20="","",ประเมินอ่านคิดเขียน!AK20),IF(ประเมินอ่านคิดเขียน!AK50="","",ประเมินอ่านคิดเขียน!AK50))</f>
        <v/>
      </c>
      <c r="AL20" s="189" t="str">
        <f>IF($B$2=1,IF(ประเมินอ่านคิดเขียน!AL20="","",ประเมินอ่านคิดเขียน!AL20),IF(ประเมินอ่านคิดเขียน!AL50="","",ประเมินอ่านคิดเขียน!AL50))</f>
        <v/>
      </c>
      <c r="AM20" s="186" t="str">
        <f>IF($B$2=1,IF(ประเมินอ่านคิดเขียน!AM20="","",ประเมินอ่านคิดเขียน!AM20),IF(ประเมินอ่านคิดเขียน!AM50="","",ประเมินอ่านคิดเขียน!AM50))</f>
        <v/>
      </c>
      <c r="AN20" s="186" t="str">
        <f>IF($B$2=1,IF(ประเมินอ่านคิดเขียน!AN20="","",ประเมินอ่านคิดเขียน!AN20),IF(ประเมินอ่านคิดเขียน!AN50="","",ประเมินอ่านคิดเขียน!AN50))</f>
        <v/>
      </c>
      <c r="AO20" s="186" t="str">
        <f>IF($B$2=1,IF(ประเมินอ่านคิดเขียน!AO20="","",ประเมินอ่านคิดเขียน!AO20),IF(ประเมินอ่านคิดเขียน!AO50="","",ประเมินอ่านคิดเขียน!AO50))</f>
        <v/>
      </c>
      <c r="AP20" s="186" t="str">
        <f>IF($B$2=1,IF(ประเมินอ่านคิดเขียน!AP20="","",ประเมินอ่านคิดเขียน!AP20),IF(ประเมินอ่านคิดเขียน!AP50="","",ประเมินอ่านคิดเขียน!AP50))</f>
        <v/>
      </c>
      <c r="AQ20" s="186" t="str">
        <f>IF($B$2=1,IF(ประเมินอ่านคิดเขียน!AQ20="","",ประเมินอ่านคิดเขียน!AQ20),IF(ประเมินอ่านคิดเขียน!AQ50="","",ประเมินอ่านคิดเขียน!AQ50))</f>
        <v/>
      </c>
      <c r="AR20" s="186" t="str">
        <f>IF($B$2=1,IF(ประเมินอ่านคิดเขียน!AR20="","",ประเมินอ่านคิดเขียน!AR20),IF(ประเมินอ่านคิดเขียน!AR50="","",ประเมินอ่านคิดเขียน!AR50))</f>
        <v/>
      </c>
      <c r="AS20" s="186" t="str">
        <f>IF($B$2=1,IF(ประเมินอ่านคิดเขียน!AS20="","",ประเมินอ่านคิดเขียน!AS20),IF(ประเมินอ่านคิดเขียน!AS50="","",ประเมินอ่านคิดเขียน!AS50))</f>
        <v/>
      </c>
      <c r="AT20" s="189" t="str">
        <f>IF($B$2=1,IF(ประเมินอ่านคิดเขียน!AT20="","",ประเมินอ่านคิดเขียน!AT20),IF(ประเมินอ่านคิดเขียน!AT50="","",ประเมินอ่านคิดเขียน!AT50))</f>
        <v/>
      </c>
      <c r="AU20" s="186" t="str">
        <f>IF($B$2=1,IF(ประเมินอ่านคิดเขียน!AU20="","",ประเมินอ่านคิดเขียน!AU20),IF(ประเมินอ่านคิดเขียน!AU50="","",ประเมินอ่านคิดเขียน!AU50))</f>
        <v/>
      </c>
      <c r="AV20" s="189" t="str">
        <f>IF($B$2=1,IF(ประเมินอ่านคิดเขียน!AV20="","",ประเมินอ่านคิดเขียน!AV20),IF(ประเมินอ่านคิดเขียน!AV50="","",ประเมินอ่านคิดเขียน!AV50))</f>
        <v/>
      </c>
      <c r="AW20" s="186" t="str">
        <f>IF($B$2=1,IF(ประเมินอ่านคิดเขียน!AW20="","",ประเมินอ่านคิดเขียน!AW20),IF(ประเมินอ่านคิดเขียน!AW50="","",ประเมินอ่านคิดเขียน!AW50))</f>
        <v/>
      </c>
    </row>
    <row r="21" spans="1:49" ht="20.100000000000001" customHeight="1" x14ac:dyDescent="0.3">
      <c r="A21" s="213"/>
      <c r="B21" s="213"/>
      <c r="C21" s="213"/>
      <c r="D21" s="190">
        <f t="shared" si="6"/>
        <v>16</v>
      </c>
      <c r="E21" s="188" t="str">
        <f>IF($B$2=1,IF(ประเมินอ่านคิดเขียน!E21="","",ประเมินอ่านคิดเขียน!E21),IF(ประเมินอ่านคิดเขียน!E51="","",ประเมินอ่านคิดเขียน!E51))</f>
        <v/>
      </c>
      <c r="F21" s="186" t="str">
        <f>IF($B$2=1,IF(ประเมินอ่านคิดเขียน!F21="","",ประเมินอ่านคิดเขียน!F21),IF(ประเมินอ่านคิดเขียน!F51="","",ประเมินอ่านคิดเขียน!F51))</f>
        <v/>
      </c>
      <c r="G21" s="186" t="str">
        <f>IF($B$2=1,IF(ประเมินอ่านคิดเขียน!G21="","",ประเมินอ่านคิดเขียน!G21),IF(ประเมินอ่านคิดเขียน!G51="","",ประเมินอ่านคิดเขียน!G51))</f>
        <v/>
      </c>
      <c r="H21" s="186" t="str">
        <f>IF($B$2=1,IF(ประเมินอ่านคิดเขียน!H21="","",ประเมินอ่านคิดเขียน!H21),IF(ประเมินอ่านคิดเขียน!H51="","",ประเมินอ่านคิดเขียน!H51))</f>
        <v/>
      </c>
      <c r="I21" s="186" t="str">
        <f>IF($B$2=1,IF(ประเมินอ่านคิดเขียน!I21="","",ประเมินอ่านคิดเขียน!I21),IF(ประเมินอ่านคิดเขียน!I51="","",ประเมินอ่านคิดเขียน!I51))</f>
        <v/>
      </c>
      <c r="J21" s="189" t="str">
        <f>IF($B$2=1,IF(ประเมินอ่านคิดเขียน!J21="","",ประเมินอ่านคิดเขียน!J21),IF(ประเมินอ่านคิดเขียน!J51="","",ประเมินอ่านคิดเขียน!J51))</f>
        <v/>
      </c>
      <c r="K21" s="186" t="str">
        <f>IF($B$2=1,IF(ประเมินอ่านคิดเขียน!K21="","",ประเมินอ่านคิดเขียน!K21),IF(ประเมินอ่านคิดเขียน!K51="","",ประเมินอ่านคิดเขียน!K51))</f>
        <v/>
      </c>
      <c r="L21" s="186" t="str">
        <f>IF($B$2=1,IF(ประเมินอ่านคิดเขียน!L21="","",ประเมินอ่านคิดเขียน!L21),IF(ประเมินอ่านคิดเขียน!L51="","",ประเมินอ่านคิดเขียน!L51))</f>
        <v/>
      </c>
      <c r="M21" s="186" t="str">
        <f>IF($B$2=1,IF(ประเมินอ่านคิดเขียน!M21="","",ประเมินอ่านคิดเขียน!M21),IF(ประเมินอ่านคิดเขียน!M51="","",ประเมินอ่านคิดเขียน!M51))</f>
        <v/>
      </c>
      <c r="N21" s="186" t="str">
        <f>IF($B$2=1,IF(ประเมินอ่านคิดเขียน!N21="","",ประเมินอ่านคิดเขียน!N21),IF(ประเมินอ่านคิดเขียน!N51="","",ประเมินอ่านคิดเขียน!N51))</f>
        <v/>
      </c>
      <c r="O21" s="186" t="str">
        <f>IF($B$2=1,IF(ประเมินอ่านคิดเขียน!O21="","",ประเมินอ่านคิดเขียน!O21),IF(ประเมินอ่านคิดเขียน!O51="","",ประเมินอ่านคิดเขียน!O51))</f>
        <v/>
      </c>
      <c r="P21" s="186" t="str">
        <f>IF($B$2=1,IF(ประเมินอ่านคิดเขียน!P21="","",ประเมินอ่านคิดเขียน!P21),IF(ประเมินอ่านคิดเขียน!P51="","",ประเมินอ่านคิดเขียน!P51))</f>
        <v/>
      </c>
      <c r="Q21" s="186" t="str">
        <f>IF($B$2=1,IF(ประเมินอ่านคิดเขียน!Q21="","",ประเมินอ่านคิดเขียน!Q21),IF(ประเมินอ่านคิดเขียน!Q51="","",ประเมินอ่านคิดเขียน!Q51))</f>
        <v/>
      </c>
      <c r="R21" s="189" t="str">
        <f>IF($B$2=1,IF(ประเมินอ่านคิดเขียน!R21="","",ประเมินอ่านคิดเขียน!R21),IF(ประเมินอ่านคิดเขียน!R51="","",ประเมินอ่านคิดเขียน!R51))</f>
        <v/>
      </c>
      <c r="S21" s="186" t="str">
        <f>IF($B$2=1,IF(ประเมินอ่านคิดเขียน!S21="","",ประเมินอ่านคิดเขียน!S21),IF(ประเมินอ่านคิดเขียน!S51="","",ประเมินอ่านคิดเขียน!S51))</f>
        <v/>
      </c>
      <c r="T21" s="186" t="str">
        <f>IF($B$2=1,IF(ประเมินอ่านคิดเขียน!T21="","",ประเมินอ่านคิดเขียน!T21),IF(ประเมินอ่านคิดเขียน!T51="","",ประเมินอ่านคิดเขียน!T51))</f>
        <v/>
      </c>
      <c r="U21" s="186" t="str">
        <f>IF($B$2=1,IF(ประเมินอ่านคิดเขียน!U21="","",ประเมินอ่านคิดเขียน!U21),IF(ประเมินอ่านคิดเขียน!U51="","",ประเมินอ่านคิดเขียน!U51))</f>
        <v/>
      </c>
      <c r="V21" s="186" t="str">
        <f>IF($B$2=1,IF(ประเมินอ่านคิดเขียน!V21="","",ประเมินอ่านคิดเขียน!V21),IF(ประเมินอ่านคิดเขียน!V51="","",ประเมินอ่านคิดเขียน!V51))</f>
        <v/>
      </c>
      <c r="W21" s="186" t="str">
        <f>IF($B$2=1,IF(ประเมินอ่านคิดเขียน!W21="","",ประเมินอ่านคิดเขียน!W21),IF(ประเมินอ่านคิดเขียน!W51="","",ประเมินอ่านคิดเขียน!W51))</f>
        <v/>
      </c>
      <c r="X21" s="189" t="str">
        <f>IF($B$2=1,IF(ประเมินอ่านคิดเขียน!X21="","",ประเมินอ่านคิดเขียน!X21),IF(ประเมินอ่านคิดเขียน!X51="","",ประเมินอ่านคิดเขียน!X51))</f>
        <v/>
      </c>
      <c r="Y21" s="186" t="str">
        <f>IF($B$2=1,IF(ประเมินอ่านคิดเขียน!Y21="","",ประเมินอ่านคิดเขียน!Y21),IF(ประเมินอ่านคิดเขียน!Y51="","",ประเมินอ่านคิดเขียน!Y51))</f>
        <v/>
      </c>
      <c r="Z21" s="186" t="str">
        <f>IF($B$2=1,IF(ประเมินอ่านคิดเขียน!Z21="","",ประเมินอ่านคิดเขียน!Z21),IF(ประเมินอ่านคิดเขียน!Z51="","",ประเมินอ่านคิดเขียน!Z51))</f>
        <v/>
      </c>
      <c r="AA21" s="186" t="str">
        <f>IF($B$2=1,IF(ประเมินอ่านคิดเขียน!AA21="","",ประเมินอ่านคิดเขียน!AA21),IF(ประเมินอ่านคิดเขียน!AA51="","",ประเมินอ่านคิดเขียน!AA51))</f>
        <v/>
      </c>
      <c r="AB21" s="186" t="str">
        <f>IF($B$2=1,IF(ประเมินอ่านคิดเขียน!AB21="","",ประเมินอ่านคิดเขียน!AB21),IF(ประเมินอ่านคิดเขียน!AB51="","",ประเมินอ่านคิดเขียน!AB51))</f>
        <v/>
      </c>
      <c r="AC21" s="186" t="str">
        <f>IF($B$2=1,IF(ประเมินอ่านคิดเขียน!AC21="","",ประเมินอ่านคิดเขียน!AC21),IF(ประเมินอ่านคิดเขียน!AC51="","",ประเมินอ่านคิดเขียน!AC51))</f>
        <v/>
      </c>
      <c r="AD21" s="186" t="str">
        <f>IF($B$2=1,IF(ประเมินอ่านคิดเขียน!AD21="","",ประเมินอ่านคิดเขียน!AD21),IF(ประเมินอ่านคิดเขียน!AD51="","",ประเมินอ่านคิดเขียน!AD51))</f>
        <v/>
      </c>
      <c r="AE21" s="186" t="str">
        <f>IF($B$2=1,IF(ประเมินอ่านคิดเขียน!AE21="","",ประเมินอ่านคิดเขียน!AE21),IF(ประเมินอ่านคิดเขียน!AE51="","",ประเมินอ่านคิดเขียน!AE51))</f>
        <v/>
      </c>
      <c r="AF21" s="189" t="str">
        <f>IF($B$2=1,IF(ประเมินอ่านคิดเขียน!AF21="","",ประเมินอ่านคิดเขียน!AF21),IF(ประเมินอ่านคิดเขียน!AF51="","",ประเมินอ่านคิดเขียน!AF51))</f>
        <v/>
      </c>
      <c r="AG21" s="186" t="str">
        <f>IF($B$2=1,IF(ประเมินอ่านคิดเขียน!AG21="","",ประเมินอ่านคิดเขียน!AG21),IF(ประเมินอ่านคิดเขียน!AG51="","",ประเมินอ่านคิดเขียน!AG51))</f>
        <v/>
      </c>
      <c r="AH21" s="186" t="str">
        <f>IF($B$2=1,IF(ประเมินอ่านคิดเขียน!AH21="","",ประเมินอ่านคิดเขียน!AH21),IF(ประเมินอ่านคิดเขียน!AH51="","",ประเมินอ่านคิดเขียน!AH51))</f>
        <v/>
      </c>
      <c r="AI21" s="186" t="str">
        <f>IF($B$2=1,IF(ประเมินอ่านคิดเขียน!AI21="","",ประเมินอ่านคิดเขียน!AI21),IF(ประเมินอ่านคิดเขียน!AI51="","",ประเมินอ่านคิดเขียน!AI51))</f>
        <v/>
      </c>
      <c r="AJ21" s="186" t="str">
        <f>IF($B$2=1,IF(ประเมินอ่านคิดเขียน!AJ21="","",ประเมินอ่านคิดเขียน!AJ21),IF(ประเมินอ่านคิดเขียน!AJ51="","",ประเมินอ่านคิดเขียน!AJ51))</f>
        <v/>
      </c>
      <c r="AK21" s="186" t="str">
        <f>IF($B$2=1,IF(ประเมินอ่านคิดเขียน!AK21="","",ประเมินอ่านคิดเขียน!AK21),IF(ประเมินอ่านคิดเขียน!AK51="","",ประเมินอ่านคิดเขียน!AK51))</f>
        <v/>
      </c>
      <c r="AL21" s="189" t="str">
        <f>IF($B$2=1,IF(ประเมินอ่านคิดเขียน!AL21="","",ประเมินอ่านคิดเขียน!AL21),IF(ประเมินอ่านคิดเขียน!AL51="","",ประเมินอ่านคิดเขียน!AL51))</f>
        <v/>
      </c>
      <c r="AM21" s="186" t="str">
        <f>IF($B$2=1,IF(ประเมินอ่านคิดเขียน!AM21="","",ประเมินอ่านคิดเขียน!AM21),IF(ประเมินอ่านคิดเขียน!AM51="","",ประเมินอ่านคิดเขียน!AM51))</f>
        <v/>
      </c>
      <c r="AN21" s="186" t="str">
        <f>IF($B$2=1,IF(ประเมินอ่านคิดเขียน!AN21="","",ประเมินอ่านคิดเขียน!AN21),IF(ประเมินอ่านคิดเขียน!AN51="","",ประเมินอ่านคิดเขียน!AN51))</f>
        <v/>
      </c>
      <c r="AO21" s="186" t="str">
        <f>IF($B$2=1,IF(ประเมินอ่านคิดเขียน!AO21="","",ประเมินอ่านคิดเขียน!AO21),IF(ประเมินอ่านคิดเขียน!AO51="","",ประเมินอ่านคิดเขียน!AO51))</f>
        <v/>
      </c>
      <c r="AP21" s="186" t="str">
        <f>IF($B$2=1,IF(ประเมินอ่านคิดเขียน!AP21="","",ประเมินอ่านคิดเขียน!AP21),IF(ประเมินอ่านคิดเขียน!AP51="","",ประเมินอ่านคิดเขียน!AP51))</f>
        <v/>
      </c>
      <c r="AQ21" s="186" t="str">
        <f>IF($B$2=1,IF(ประเมินอ่านคิดเขียน!AQ21="","",ประเมินอ่านคิดเขียน!AQ21),IF(ประเมินอ่านคิดเขียน!AQ51="","",ประเมินอ่านคิดเขียน!AQ51))</f>
        <v/>
      </c>
      <c r="AR21" s="186" t="str">
        <f>IF($B$2=1,IF(ประเมินอ่านคิดเขียน!AR21="","",ประเมินอ่านคิดเขียน!AR21),IF(ประเมินอ่านคิดเขียน!AR51="","",ประเมินอ่านคิดเขียน!AR51))</f>
        <v/>
      </c>
      <c r="AS21" s="186" t="str">
        <f>IF($B$2=1,IF(ประเมินอ่านคิดเขียน!AS21="","",ประเมินอ่านคิดเขียน!AS21),IF(ประเมินอ่านคิดเขียน!AS51="","",ประเมินอ่านคิดเขียน!AS51))</f>
        <v/>
      </c>
      <c r="AT21" s="189" t="str">
        <f>IF($B$2=1,IF(ประเมินอ่านคิดเขียน!AT21="","",ประเมินอ่านคิดเขียน!AT21),IF(ประเมินอ่านคิดเขียน!AT51="","",ประเมินอ่านคิดเขียน!AT51))</f>
        <v/>
      </c>
      <c r="AU21" s="186" t="str">
        <f>IF($B$2=1,IF(ประเมินอ่านคิดเขียน!AU21="","",ประเมินอ่านคิดเขียน!AU21),IF(ประเมินอ่านคิดเขียน!AU51="","",ประเมินอ่านคิดเขียน!AU51))</f>
        <v/>
      </c>
      <c r="AV21" s="189" t="str">
        <f>IF($B$2=1,IF(ประเมินอ่านคิดเขียน!AV21="","",ประเมินอ่านคิดเขียน!AV21),IF(ประเมินอ่านคิดเขียน!AV51="","",ประเมินอ่านคิดเขียน!AV51))</f>
        <v/>
      </c>
      <c r="AW21" s="186" t="str">
        <f>IF($B$2=1,IF(ประเมินอ่านคิดเขียน!AW21="","",ประเมินอ่านคิดเขียน!AW21),IF(ประเมินอ่านคิดเขียน!AW51="","",ประเมินอ่านคิดเขียน!AW51))</f>
        <v/>
      </c>
    </row>
    <row r="22" spans="1:49" ht="20.100000000000001" customHeight="1" x14ac:dyDescent="0.3">
      <c r="A22" s="213"/>
      <c r="B22" s="213"/>
      <c r="C22" s="213"/>
      <c r="D22" s="190">
        <f t="shared" si="6"/>
        <v>17</v>
      </c>
      <c r="E22" s="188" t="str">
        <f>IF($B$2=1,IF(ประเมินอ่านคิดเขียน!E22="","",ประเมินอ่านคิดเขียน!E22),IF(ประเมินอ่านคิดเขียน!E52="","",ประเมินอ่านคิดเขียน!E52))</f>
        <v/>
      </c>
      <c r="F22" s="186" t="str">
        <f>IF($B$2=1,IF(ประเมินอ่านคิดเขียน!F22="","",ประเมินอ่านคิดเขียน!F22),IF(ประเมินอ่านคิดเขียน!F52="","",ประเมินอ่านคิดเขียน!F52))</f>
        <v/>
      </c>
      <c r="G22" s="186" t="str">
        <f>IF($B$2=1,IF(ประเมินอ่านคิดเขียน!G22="","",ประเมินอ่านคิดเขียน!G22),IF(ประเมินอ่านคิดเขียน!G52="","",ประเมินอ่านคิดเขียน!G52))</f>
        <v/>
      </c>
      <c r="H22" s="186" t="str">
        <f>IF($B$2=1,IF(ประเมินอ่านคิดเขียน!H22="","",ประเมินอ่านคิดเขียน!H22),IF(ประเมินอ่านคิดเขียน!H52="","",ประเมินอ่านคิดเขียน!H52))</f>
        <v/>
      </c>
      <c r="I22" s="186" t="str">
        <f>IF($B$2=1,IF(ประเมินอ่านคิดเขียน!I22="","",ประเมินอ่านคิดเขียน!I22),IF(ประเมินอ่านคิดเขียน!I52="","",ประเมินอ่านคิดเขียน!I52))</f>
        <v/>
      </c>
      <c r="J22" s="189" t="str">
        <f>IF($B$2=1,IF(ประเมินอ่านคิดเขียน!J22="","",ประเมินอ่านคิดเขียน!J22),IF(ประเมินอ่านคิดเขียน!J52="","",ประเมินอ่านคิดเขียน!J52))</f>
        <v/>
      </c>
      <c r="K22" s="186" t="str">
        <f>IF($B$2=1,IF(ประเมินอ่านคิดเขียน!K22="","",ประเมินอ่านคิดเขียน!K22),IF(ประเมินอ่านคิดเขียน!K52="","",ประเมินอ่านคิดเขียน!K52))</f>
        <v/>
      </c>
      <c r="L22" s="186" t="str">
        <f>IF($B$2=1,IF(ประเมินอ่านคิดเขียน!L22="","",ประเมินอ่านคิดเขียน!L22),IF(ประเมินอ่านคิดเขียน!L52="","",ประเมินอ่านคิดเขียน!L52))</f>
        <v/>
      </c>
      <c r="M22" s="186" t="str">
        <f>IF($B$2=1,IF(ประเมินอ่านคิดเขียน!M22="","",ประเมินอ่านคิดเขียน!M22),IF(ประเมินอ่านคิดเขียน!M52="","",ประเมินอ่านคิดเขียน!M52))</f>
        <v/>
      </c>
      <c r="N22" s="186" t="str">
        <f>IF($B$2=1,IF(ประเมินอ่านคิดเขียน!N22="","",ประเมินอ่านคิดเขียน!N22),IF(ประเมินอ่านคิดเขียน!N52="","",ประเมินอ่านคิดเขียน!N52))</f>
        <v/>
      </c>
      <c r="O22" s="186" t="str">
        <f>IF($B$2=1,IF(ประเมินอ่านคิดเขียน!O22="","",ประเมินอ่านคิดเขียน!O22),IF(ประเมินอ่านคิดเขียน!O52="","",ประเมินอ่านคิดเขียน!O52))</f>
        <v/>
      </c>
      <c r="P22" s="186" t="str">
        <f>IF($B$2=1,IF(ประเมินอ่านคิดเขียน!P22="","",ประเมินอ่านคิดเขียน!P22),IF(ประเมินอ่านคิดเขียน!P52="","",ประเมินอ่านคิดเขียน!P52))</f>
        <v/>
      </c>
      <c r="Q22" s="186" t="str">
        <f>IF($B$2=1,IF(ประเมินอ่านคิดเขียน!Q22="","",ประเมินอ่านคิดเขียน!Q22),IF(ประเมินอ่านคิดเขียน!Q52="","",ประเมินอ่านคิดเขียน!Q52))</f>
        <v/>
      </c>
      <c r="R22" s="189" t="str">
        <f>IF($B$2=1,IF(ประเมินอ่านคิดเขียน!R22="","",ประเมินอ่านคิดเขียน!R22),IF(ประเมินอ่านคิดเขียน!R52="","",ประเมินอ่านคิดเขียน!R52))</f>
        <v/>
      </c>
      <c r="S22" s="186" t="str">
        <f>IF($B$2=1,IF(ประเมินอ่านคิดเขียน!S22="","",ประเมินอ่านคิดเขียน!S22),IF(ประเมินอ่านคิดเขียน!S52="","",ประเมินอ่านคิดเขียน!S52))</f>
        <v/>
      </c>
      <c r="T22" s="186" t="str">
        <f>IF($B$2=1,IF(ประเมินอ่านคิดเขียน!T22="","",ประเมินอ่านคิดเขียน!T22),IF(ประเมินอ่านคิดเขียน!T52="","",ประเมินอ่านคิดเขียน!T52))</f>
        <v/>
      </c>
      <c r="U22" s="186" t="str">
        <f>IF($B$2=1,IF(ประเมินอ่านคิดเขียน!U22="","",ประเมินอ่านคิดเขียน!U22),IF(ประเมินอ่านคิดเขียน!U52="","",ประเมินอ่านคิดเขียน!U52))</f>
        <v/>
      </c>
      <c r="V22" s="186" t="str">
        <f>IF($B$2=1,IF(ประเมินอ่านคิดเขียน!V22="","",ประเมินอ่านคิดเขียน!V22),IF(ประเมินอ่านคิดเขียน!V52="","",ประเมินอ่านคิดเขียน!V52))</f>
        <v/>
      </c>
      <c r="W22" s="186" t="str">
        <f>IF($B$2=1,IF(ประเมินอ่านคิดเขียน!W22="","",ประเมินอ่านคิดเขียน!W22),IF(ประเมินอ่านคิดเขียน!W52="","",ประเมินอ่านคิดเขียน!W52))</f>
        <v/>
      </c>
      <c r="X22" s="189" t="str">
        <f>IF($B$2=1,IF(ประเมินอ่านคิดเขียน!X22="","",ประเมินอ่านคิดเขียน!X22),IF(ประเมินอ่านคิดเขียน!X52="","",ประเมินอ่านคิดเขียน!X52))</f>
        <v/>
      </c>
      <c r="Y22" s="186" t="str">
        <f>IF($B$2=1,IF(ประเมินอ่านคิดเขียน!Y22="","",ประเมินอ่านคิดเขียน!Y22),IF(ประเมินอ่านคิดเขียน!Y52="","",ประเมินอ่านคิดเขียน!Y52))</f>
        <v/>
      </c>
      <c r="Z22" s="186" t="str">
        <f>IF($B$2=1,IF(ประเมินอ่านคิดเขียน!Z22="","",ประเมินอ่านคิดเขียน!Z22),IF(ประเมินอ่านคิดเขียน!Z52="","",ประเมินอ่านคิดเขียน!Z52))</f>
        <v/>
      </c>
      <c r="AA22" s="186" t="str">
        <f>IF($B$2=1,IF(ประเมินอ่านคิดเขียน!AA22="","",ประเมินอ่านคิดเขียน!AA22),IF(ประเมินอ่านคิดเขียน!AA52="","",ประเมินอ่านคิดเขียน!AA52))</f>
        <v/>
      </c>
      <c r="AB22" s="186" t="str">
        <f>IF($B$2=1,IF(ประเมินอ่านคิดเขียน!AB22="","",ประเมินอ่านคิดเขียน!AB22),IF(ประเมินอ่านคิดเขียน!AB52="","",ประเมินอ่านคิดเขียน!AB52))</f>
        <v/>
      </c>
      <c r="AC22" s="186" t="str">
        <f>IF($B$2=1,IF(ประเมินอ่านคิดเขียน!AC22="","",ประเมินอ่านคิดเขียน!AC22),IF(ประเมินอ่านคิดเขียน!AC52="","",ประเมินอ่านคิดเขียน!AC52))</f>
        <v/>
      </c>
      <c r="AD22" s="186" t="str">
        <f>IF($B$2=1,IF(ประเมินอ่านคิดเขียน!AD22="","",ประเมินอ่านคิดเขียน!AD22),IF(ประเมินอ่านคิดเขียน!AD52="","",ประเมินอ่านคิดเขียน!AD52))</f>
        <v/>
      </c>
      <c r="AE22" s="186" t="str">
        <f>IF($B$2=1,IF(ประเมินอ่านคิดเขียน!AE22="","",ประเมินอ่านคิดเขียน!AE22),IF(ประเมินอ่านคิดเขียน!AE52="","",ประเมินอ่านคิดเขียน!AE52))</f>
        <v/>
      </c>
      <c r="AF22" s="189" t="str">
        <f>IF($B$2=1,IF(ประเมินอ่านคิดเขียน!AF22="","",ประเมินอ่านคิดเขียน!AF22),IF(ประเมินอ่านคิดเขียน!AF52="","",ประเมินอ่านคิดเขียน!AF52))</f>
        <v/>
      </c>
      <c r="AG22" s="186" t="str">
        <f>IF($B$2=1,IF(ประเมินอ่านคิดเขียน!AG22="","",ประเมินอ่านคิดเขียน!AG22),IF(ประเมินอ่านคิดเขียน!AG52="","",ประเมินอ่านคิดเขียน!AG52))</f>
        <v/>
      </c>
      <c r="AH22" s="186" t="str">
        <f>IF($B$2=1,IF(ประเมินอ่านคิดเขียน!AH22="","",ประเมินอ่านคิดเขียน!AH22),IF(ประเมินอ่านคิดเขียน!AH52="","",ประเมินอ่านคิดเขียน!AH52))</f>
        <v/>
      </c>
      <c r="AI22" s="186" t="str">
        <f>IF($B$2=1,IF(ประเมินอ่านคิดเขียน!AI22="","",ประเมินอ่านคิดเขียน!AI22),IF(ประเมินอ่านคิดเขียน!AI52="","",ประเมินอ่านคิดเขียน!AI52))</f>
        <v/>
      </c>
      <c r="AJ22" s="186" t="str">
        <f>IF($B$2=1,IF(ประเมินอ่านคิดเขียน!AJ22="","",ประเมินอ่านคิดเขียน!AJ22),IF(ประเมินอ่านคิดเขียน!AJ52="","",ประเมินอ่านคิดเขียน!AJ52))</f>
        <v/>
      </c>
      <c r="AK22" s="186" t="str">
        <f>IF($B$2=1,IF(ประเมินอ่านคิดเขียน!AK22="","",ประเมินอ่านคิดเขียน!AK22),IF(ประเมินอ่านคิดเขียน!AK52="","",ประเมินอ่านคิดเขียน!AK52))</f>
        <v/>
      </c>
      <c r="AL22" s="189" t="str">
        <f>IF($B$2=1,IF(ประเมินอ่านคิดเขียน!AL22="","",ประเมินอ่านคิดเขียน!AL22),IF(ประเมินอ่านคิดเขียน!AL52="","",ประเมินอ่านคิดเขียน!AL52))</f>
        <v/>
      </c>
      <c r="AM22" s="186" t="str">
        <f>IF($B$2=1,IF(ประเมินอ่านคิดเขียน!AM22="","",ประเมินอ่านคิดเขียน!AM22),IF(ประเมินอ่านคิดเขียน!AM52="","",ประเมินอ่านคิดเขียน!AM52))</f>
        <v/>
      </c>
      <c r="AN22" s="186" t="str">
        <f>IF($B$2=1,IF(ประเมินอ่านคิดเขียน!AN22="","",ประเมินอ่านคิดเขียน!AN22),IF(ประเมินอ่านคิดเขียน!AN52="","",ประเมินอ่านคิดเขียน!AN52))</f>
        <v/>
      </c>
      <c r="AO22" s="186" t="str">
        <f>IF($B$2=1,IF(ประเมินอ่านคิดเขียน!AO22="","",ประเมินอ่านคิดเขียน!AO22),IF(ประเมินอ่านคิดเขียน!AO52="","",ประเมินอ่านคิดเขียน!AO52))</f>
        <v/>
      </c>
      <c r="AP22" s="186" t="str">
        <f>IF($B$2=1,IF(ประเมินอ่านคิดเขียน!AP22="","",ประเมินอ่านคิดเขียน!AP22),IF(ประเมินอ่านคิดเขียน!AP52="","",ประเมินอ่านคิดเขียน!AP52))</f>
        <v/>
      </c>
      <c r="AQ22" s="186" t="str">
        <f>IF($B$2=1,IF(ประเมินอ่านคิดเขียน!AQ22="","",ประเมินอ่านคิดเขียน!AQ22),IF(ประเมินอ่านคิดเขียน!AQ52="","",ประเมินอ่านคิดเขียน!AQ52))</f>
        <v/>
      </c>
      <c r="AR22" s="186" t="str">
        <f>IF($B$2=1,IF(ประเมินอ่านคิดเขียน!AR22="","",ประเมินอ่านคิดเขียน!AR22),IF(ประเมินอ่านคิดเขียน!AR52="","",ประเมินอ่านคิดเขียน!AR52))</f>
        <v/>
      </c>
      <c r="AS22" s="186" t="str">
        <f>IF($B$2=1,IF(ประเมินอ่านคิดเขียน!AS22="","",ประเมินอ่านคิดเขียน!AS22),IF(ประเมินอ่านคิดเขียน!AS52="","",ประเมินอ่านคิดเขียน!AS52))</f>
        <v/>
      </c>
      <c r="AT22" s="189" t="str">
        <f>IF($B$2=1,IF(ประเมินอ่านคิดเขียน!AT22="","",ประเมินอ่านคิดเขียน!AT22),IF(ประเมินอ่านคิดเขียน!AT52="","",ประเมินอ่านคิดเขียน!AT52))</f>
        <v/>
      </c>
      <c r="AU22" s="186" t="str">
        <f>IF($B$2=1,IF(ประเมินอ่านคิดเขียน!AU22="","",ประเมินอ่านคิดเขียน!AU22),IF(ประเมินอ่านคิดเขียน!AU52="","",ประเมินอ่านคิดเขียน!AU52))</f>
        <v/>
      </c>
      <c r="AV22" s="189" t="str">
        <f>IF($B$2=1,IF(ประเมินอ่านคิดเขียน!AV22="","",ประเมินอ่านคิดเขียน!AV22),IF(ประเมินอ่านคิดเขียน!AV52="","",ประเมินอ่านคิดเขียน!AV52))</f>
        <v/>
      </c>
      <c r="AW22" s="186" t="str">
        <f>IF($B$2=1,IF(ประเมินอ่านคิดเขียน!AW22="","",ประเมินอ่านคิดเขียน!AW22),IF(ประเมินอ่านคิดเขียน!AW52="","",ประเมินอ่านคิดเขียน!AW52))</f>
        <v/>
      </c>
    </row>
    <row r="23" spans="1:49" ht="20.100000000000001" customHeight="1" x14ac:dyDescent="0.3">
      <c r="A23" s="213"/>
      <c r="B23" s="213"/>
      <c r="C23" s="213"/>
      <c r="D23" s="190">
        <f t="shared" si="6"/>
        <v>18</v>
      </c>
      <c r="E23" s="188" t="str">
        <f>IF($B$2=1,IF(ประเมินอ่านคิดเขียน!E23="","",ประเมินอ่านคิดเขียน!E23),IF(ประเมินอ่านคิดเขียน!E53="","",ประเมินอ่านคิดเขียน!E53))</f>
        <v/>
      </c>
      <c r="F23" s="186" t="str">
        <f>IF($B$2=1,IF(ประเมินอ่านคิดเขียน!F23="","",ประเมินอ่านคิดเขียน!F23),IF(ประเมินอ่านคิดเขียน!F53="","",ประเมินอ่านคิดเขียน!F53))</f>
        <v/>
      </c>
      <c r="G23" s="186" t="str">
        <f>IF($B$2=1,IF(ประเมินอ่านคิดเขียน!G23="","",ประเมินอ่านคิดเขียน!G23),IF(ประเมินอ่านคิดเขียน!G53="","",ประเมินอ่านคิดเขียน!G53))</f>
        <v/>
      </c>
      <c r="H23" s="186" t="str">
        <f>IF($B$2=1,IF(ประเมินอ่านคิดเขียน!H23="","",ประเมินอ่านคิดเขียน!H23),IF(ประเมินอ่านคิดเขียน!H53="","",ประเมินอ่านคิดเขียน!H53))</f>
        <v/>
      </c>
      <c r="I23" s="186" t="str">
        <f>IF($B$2=1,IF(ประเมินอ่านคิดเขียน!I23="","",ประเมินอ่านคิดเขียน!I23),IF(ประเมินอ่านคิดเขียน!I53="","",ประเมินอ่านคิดเขียน!I53))</f>
        <v/>
      </c>
      <c r="J23" s="189" t="str">
        <f>IF($B$2=1,IF(ประเมินอ่านคิดเขียน!J23="","",ประเมินอ่านคิดเขียน!J23),IF(ประเมินอ่านคิดเขียน!J53="","",ประเมินอ่านคิดเขียน!J53))</f>
        <v/>
      </c>
      <c r="K23" s="186" t="str">
        <f>IF($B$2=1,IF(ประเมินอ่านคิดเขียน!K23="","",ประเมินอ่านคิดเขียน!K23),IF(ประเมินอ่านคิดเขียน!K53="","",ประเมินอ่านคิดเขียน!K53))</f>
        <v/>
      </c>
      <c r="L23" s="186" t="str">
        <f>IF($B$2=1,IF(ประเมินอ่านคิดเขียน!L23="","",ประเมินอ่านคิดเขียน!L23),IF(ประเมินอ่านคิดเขียน!L53="","",ประเมินอ่านคิดเขียน!L53))</f>
        <v/>
      </c>
      <c r="M23" s="186" t="str">
        <f>IF($B$2=1,IF(ประเมินอ่านคิดเขียน!M23="","",ประเมินอ่านคิดเขียน!M23),IF(ประเมินอ่านคิดเขียน!M53="","",ประเมินอ่านคิดเขียน!M53))</f>
        <v/>
      </c>
      <c r="N23" s="186" t="str">
        <f>IF($B$2=1,IF(ประเมินอ่านคิดเขียน!N23="","",ประเมินอ่านคิดเขียน!N23),IF(ประเมินอ่านคิดเขียน!N53="","",ประเมินอ่านคิดเขียน!N53))</f>
        <v/>
      </c>
      <c r="O23" s="186" t="str">
        <f>IF($B$2=1,IF(ประเมินอ่านคิดเขียน!O23="","",ประเมินอ่านคิดเขียน!O23),IF(ประเมินอ่านคิดเขียน!O53="","",ประเมินอ่านคิดเขียน!O53))</f>
        <v/>
      </c>
      <c r="P23" s="186" t="str">
        <f>IF($B$2=1,IF(ประเมินอ่านคิดเขียน!P23="","",ประเมินอ่านคิดเขียน!P23),IF(ประเมินอ่านคิดเขียน!P53="","",ประเมินอ่านคิดเขียน!P53))</f>
        <v/>
      </c>
      <c r="Q23" s="186" t="str">
        <f>IF($B$2=1,IF(ประเมินอ่านคิดเขียน!Q23="","",ประเมินอ่านคิดเขียน!Q23),IF(ประเมินอ่านคิดเขียน!Q53="","",ประเมินอ่านคิดเขียน!Q53))</f>
        <v/>
      </c>
      <c r="R23" s="189" t="str">
        <f>IF($B$2=1,IF(ประเมินอ่านคิดเขียน!R23="","",ประเมินอ่านคิดเขียน!R23),IF(ประเมินอ่านคิดเขียน!R53="","",ประเมินอ่านคิดเขียน!R53))</f>
        <v/>
      </c>
      <c r="S23" s="186" t="str">
        <f>IF($B$2=1,IF(ประเมินอ่านคิดเขียน!S23="","",ประเมินอ่านคิดเขียน!S23),IF(ประเมินอ่านคิดเขียน!S53="","",ประเมินอ่านคิดเขียน!S53))</f>
        <v/>
      </c>
      <c r="T23" s="186" t="str">
        <f>IF($B$2=1,IF(ประเมินอ่านคิดเขียน!T23="","",ประเมินอ่านคิดเขียน!T23),IF(ประเมินอ่านคิดเขียน!T53="","",ประเมินอ่านคิดเขียน!T53))</f>
        <v/>
      </c>
      <c r="U23" s="186" t="str">
        <f>IF($B$2=1,IF(ประเมินอ่านคิดเขียน!U23="","",ประเมินอ่านคิดเขียน!U23),IF(ประเมินอ่านคิดเขียน!U53="","",ประเมินอ่านคิดเขียน!U53))</f>
        <v/>
      </c>
      <c r="V23" s="186" t="str">
        <f>IF($B$2=1,IF(ประเมินอ่านคิดเขียน!V23="","",ประเมินอ่านคิดเขียน!V23),IF(ประเมินอ่านคิดเขียน!V53="","",ประเมินอ่านคิดเขียน!V53))</f>
        <v/>
      </c>
      <c r="W23" s="186" t="str">
        <f>IF($B$2=1,IF(ประเมินอ่านคิดเขียน!W23="","",ประเมินอ่านคิดเขียน!W23),IF(ประเมินอ่านคิดเขียน!W53="","",ประเมินอ่านคิดเขียน!W53))</f>
        <v/>
      </c>
      <c r="X23" s="189" t="str">
        <f>IF($B$2=1,IF(ประเมินอ่านคิดเขียน!X23="","",ประเมินอ่านคิดเขียน!X23),IF(ประเมินอ่านคิดเขียน!X53="","",ประเมินอ่านคิดเขียน!X53))</f>
        <v/>
      </c>
      <c r="Y23" s="186" t="str">
        <f>IF($B$2=1,IF(ประเมินอ่านคิดเขียน!Y23="","",ประเมินอ่านคิดเขียน!Y23),IF(ประเมินอ่านคิดเขียน!Y53="","",ประเมินอ่านคิดเขียน!Y53))</f>
        <v/>
      </c>
      <c r="Z23" s="186" t="str">
        <f>IF($B$2=1,IF(ประเมินอ่านคิดเขียน!Z23="","",ประเมินอ่านคิดเขียน!Z23),IF(ประเมินอ่านคิดเขียน!Z53="","",ประเมินอ่านคิดเขียน!Z53))</f>
        <v/>
      </c>
      <c r="AA23" s="186" t="str">
        <f>IF($B$2=1,IF(ประเมินอ่านคิดเขียน!AA23="","",ประเมินอ่านคิดเขียน!AA23),IF(ประเมินอ่านคิดเขียน!AA53="","",ประเมินอ่านคิดเขียน!AA53))</f>
        <v/>
      </c>
      <c r="AB23" s="186" t="str">
        <f>IF($B$2=1,IF(ประเมินอ่านคิดเขียน!AB23="","",ประเมินอ่านคิดเขียน!AB23),IF(ประเมินอ่านคิดเขียน!AB53="","",ประเมินอ่านคิดเขียน!AB53))</f>
        <v/>
      </c>
      <c r="AC23" s="186" t="str">
        <f>IF($B$2=1,IF(ประเมินอ่านคิดเขียน!AC23="","",ประเมินอ่านคิดเขียน!AC23),IF(ประเมินอ่านคิดเขียน!AC53="","",ประเมินอ่านคิดเขียน!AC53))</f>
        <v/>
      </c>
      <c r="AD23" s="186" t="str">
        <f>IF($B$2=1,IF(ประเมินอ่านคิดเขียน!AD23="","",ประเมินอ่านคิดเขียน!AD23),IF(ประเมินอ่านคิดเขียน!AD53="","",ประเมินอ่านคิดเขียน!AD53))</f>
        <v/>
      </c>
      <c r="AE23" s="186" t="str">
        <f>IF($B$2=1,IF(ประเมินอ่านคิดเขียน!AE23="","",ประเมินอ่านคิดเขียน!AE23),IF(ประเมินอ่านคิดเขียน!AE53="","",ประเมินอ่านคิดเขียน!AE53))</f>
        <v/>
      </c>
      <c r="AF23" s="189" t="str">
        <f>IF($B$2=1,IF(ประเมินอ่านคิดเขียน!AF23="","",ประเมินอ่านคิดเขียน!AF23),IF(ประเมินอ่านคิดเขียน!AF53="","",ประเมินอ่านคิดเขียน!AF53))</f>
        <v/>
      </c>
      <c r="AG23" s="186" t="str">
        <f>IF($B$2=1,IF(ประเมินอ่านคิดเขียน!AG23="","",ประเมินอ่านคิดเขียน!AG23),IF(ประเมินอ่านคิดเขียน!AG53="","",ประเมินอ่านคิดเขียน!AG53))</f>
        <v/>
      </c>
      <c r="AH23" s="186" t="str">
        <f>IF($B$2=1,IF(ประเมินอ่านคิดเขียน!AH23="","",ประเมินอ่านคิดเขียน!AH23),IF(ประเมินอ่านคิดเขียน!AH53="","",ประเมินอ่านคิดเขียน!AH53))</f>
        <v/>
      </c>
      <c r="AI23" s="186" t="str">
        <f>IF($B$2=1,IF(ประเมินอ่านคิดเขียน!AI23="","",ประเมินอ่านคิดเขียน!AI23),IF(ประเมินอ่านคิดเขียน!AI53="","",ประเมินอ่านคิดเขียน!AI53))</f>
        <v/>
      </c>
      <c r="AJ23" s="186" t="str">
        <f>IF($B$2=1,IF(ประเมินอ่านคิดเขียน!AJ23="","",ประเมินอ่านคิดเขียน!AJ23),IF(ประเมินอ่านคิดเขียน!AJ53="","",ประเมินอ่านคิดเขียน!AJ53))</f>
        <v/>
      </c>
      <c r="AK23" s="186" t="str">
        <f>IF($B$2=1,IF(ประเมินอ่านคิดเขียน!AK23="","",ประเมินอ่านคิดเขียน!AK23),IF(ประเมินอ่านคิดเขียน!AK53="","",ประเมินอ่านคิดเขียน!AK53))</f>
        <v/>
      </c>
      <c r="AL23" s="189" t="str">
        <f>IF($B$2=1,IF(ประเมินอ่านคิดเขียน!AL23="","",ประเมินอ่านคิดเขียน!AL23),IF(ประเมินอ่านคิดเขียน!AL53="","",ประเมินอ่านคิดเขียน!AL53))</f>
        <v/>
      </c>
      <c r="AM23" s="186" t="str">
        <f>IF($B$2=1,IF(ประเมินอ่านคิดเขียน!AM23="","",ประเมินอ่านคิดเขียน!AM23),IF(ประเมินอ่านคิดเขียน!AM53="","",ประเมินอ่านคิดเขียน!AM53))</f>
        <v/>
      </c>
      <c r="AN23" s="186" t="str">
        <f>IF($B$2=1,IF(ประเมินอ่านคิดเขียน!AN23="","",ประเมินอ่านคิดเขียน!AN23),IF(ประเมินอ่านคิดเขียน!AN53="","",ประเมินอ่านคิดเขียน!AN53))</f>
        <v/>
      </c>
      <c r="AO23" s="186" t="str">
        <f>IF($B$2=1,IF(ประเมินอ่านคิดเขียน!AO23="","",ประเมินอ่านคิดเขียน!AO23),IF(ประเมินอ่านคิดเขียน!AO53="","",ประเมินอ่านคิดเขียน!AO53))</f>
        <v/>
      </c>
      <c r="AP23" s="186" t="str">
        <f>IF($B$2=1,IF(ประเมินอ่านคิดเขียน!AP23="","",ประเมินอ่านคิดเขียน!AP23),IF(ประเมินอ่านคิดเขียน!AP53="","",ประเมินอ่านคิดเขียน!AP53))</f>
        <v/>
      </c>
      <c r="AQ23" s="186" t="str">
        <f>IF($B$2=1,IF(ประเมินอ่านคิดเขียน!AQ23="","",ประเมินอ่านคิดเขียน!AQ23),IF(ประเมินอ่านคิดเขียน!AQ53="","",ประเมินอ่านคิดเขียน!AQ53))</f>
        <v/>
      </c>
      <c r="AR23" s="186" t="str">
        <f>IF($B$2=1,IF(ประเมินอ่านคิดเขียน!AR23="","",ประเมินอ่านคิดเขียน!AR23),IF(ประเมินอ่านคิดเขียน!AR53="","",ประเมินอ่านคิดเขียน!AR53))</f>
        <v/>
      </c>
      <c r="AS23" s="186" t="str">
        <f>IF($B$2=1,IF(ประเมินอ่านคิดเขียน!AS23="","",ประเมินอ่านคิดเขียน!AS23),IF(ประเมินอ่านคิดเขียน!AS53="","",ประเมินอ่านคิดเขียน!AS53))</f>
        <v/>
      </c>
      <c r="AT23" s="189" t="str">
        <f>IF($B$2=1,IF(ประเมินอ่านคิดเขียน!AT23="","",ประเมินอ่านคิดเขียน!AT23),IF(ประเมินอ่านคิดเขียน!AT53="","",ประเมินอ่านคิดเขียน!AT53))</f>
        <v/>
      </c>
      <c r="AU23" s="186" t="str">
        <f>IF($B$2=1,IF(ประเมินอ่านคิดเขียน!AU23="","",ประเมินอ่านคิดเขียน!AU23),IF(ประเมินอ่านคิดเขียน!AU53="","",ประเมินอ่านคิดเขียน!AU53))</f>
        <v/>
      </c>
      <c r="AV23" s="189" t="str">
        <f>IF($B$2=1,IF(ประเมินอ่านคิดเขียน!AV23="","",ประเมินอ่านคิดเขียน!AV23),IF(ประเมินอ่านคิดเขียน!AV53="","",ประเมินอ่านคิดเขียน!AV53))</f>
        <v/>
      </c>
      <c r="AW23" s="186" t="str">
        <f>IF($B$2=1,IF(ประเมินอ่านคิดเขียน!AW23="","",ประเมินอ่านคิดเขียน!AW23),IF(ประเมินอ่านคิดเขียน!AW53="","",ประเมินอ่านคิดเขียน!AW53))</f>
        <v/>
      </c>
    </row>
    <row r="24" spans="1:49" ht="20.100000000000001" customHeight="1" x14ac:dyDescent="0.3">
      <c r="A24" s="213"/>
      <c r="B24" s="213"/>
      <c r="C24" s="213"/>
      <c r="D24" s="190">
        <f t="shared" si="6"/>
        <v>19</v>
      </c>
      <c r="E24" s="188" t="str">
        <f>IF($B$2=1,IF(ประเมินอ่านคิดเขียน!E24="","",ประเมินอ่านคิดเขียน!E24),IF(ประเมินอ่านคิดเขียน!E54="","",ประเมินอ่านคิดเขียน!E54))</f>
        <v/>
      </c>
      <c r="F24" s="186" t="str">
        <f>IF($B$2=1,IF(ประเมินอ่านคิดเขียน!F24="","",ประเมินอ่านคิดเขียน!F24),IF(ประเมินอ่านคิดเขียน!F54="","",ประเมินอ่านคิดเขียน!F54))</f>
        <v/>
      </c>
      <c r="G24" s="186" t="str">
        <f>IF($B$2=1,IF(ประเมินอ่านคิดเขียน!G24="","",ประเมินอ่านคิดเขียน!G24),IF(ประเมินอ่านคิดเขียน!G54="","",ประเมินอ่านคิดเขียน!G54))</f>
        <v/>
      </c>
      <c r="H24" s="186" t="str">
        <f>IF($B$2=1,IF(ประเมินอ่านคิดเขียน!H24="","",ประเมินอ่านคิดเขียน!H24),IF(ประเมินอ่านคิดเขียน!H54="","",ประเมินอ่านคิดเขียน!H54))</f>
        <v/>
      </c>
      <c r="I24" s="186" t="str">
        <f>IF($B$2=1,IF(ประเมินอ่านคิดเขียน!I24="","",ประเมินอ่านคิดเขียน!I24),IF(ประเมินอ่านคิดเขียน!I54="","",ประเมินอ่านคิดเขียน!I54))</f>
        <v/>
      </c>
      <c r="J24" s="189" t="str">
        <f>IF($B$2=1,IF(ประเมินอ่านคิดเขียน!J24="","",ประเมินอ่านคิดเขียน!J24),IF(ประเมินอ่านคิดเขียน!J54="","",ประเมินอ่านคิดเขียน!J54))</f>
        <v/>
      </c>
      <c r="K24" s="186" t="str">
        <f>IF($B$2=1,IF(ประเมินอ่านคิดเขียน!K24="","",ประเมินอ่านคิดเขียน!K24),IF(ประเมินอ่านคิดเขียน!K54="","",ประเมินอ่านคิดเขียน!K54))</f>
        <v/>
      </c>
      <c r="L24" s="186" t="str">
        <f>IF($B$2=1,IF(ประเมินอ่านคิดเขียน!L24="","",ประเมินอ่านคิดเขียน!L24),IF(ประเมินอ่านคิดเขียน!L54="","",ประเมินอ่านคิดเขียน!L54))</f>
        <v/>
      </c>
      <c r="M24" s="186" t="str">
        <f>IF($B$2=1,IF(ประเมินอ่านคิดเขียน!M24="","",ประเมินอ่านคิดเขียน!M24),IF(ประเมินอ่านคิดเขียน!M54="","",ประเมินอ่านคิดเขียน!M54))</f>
        <v/>
      </c>
      <c r="N24" s="186" t="str">
        <f>IF($B$2=1,IF(ประเมินอ่านคิดเขียน!N24="","",ประเมินอ่านคิดเขียน!N24),IF(ประเมินอ่านคิดเขียน!N54="","",ประเมินอ่านคิดเขียน!N54))</f>
        <v/>
      </c>
      <c r="O24" s="186" t="str">
        <f>IF($B$2=1,IF(ประเมินอ่านคิดเขียน!O24="","",ประเมินอ่านคิดเขียน!O24),IF(ประเมินอ่านคิดเขียน!O54="","",ประเมินอ่านคิดเขียน!O54))</f>
        <v/>
      </c>
      <c r="P24" s="186" t="str">
        <f>IF($B$2=1,IF(ประเมินอ่านคิดเขียน!P24="","",ประเมินอ่านคิดเขียน!P24),IF(ประเมินอ่านคิดเขียน!P54="","",ประเมินอ่านคิดเขียน!P54))</f>
        <v/>
      </c>
      <c r="Q24" s="186" t="str">
        <f>IF($B$2=1,IF(ประเมินอ่านคิดเขียน!Q24="","",ประเมินอ่านคิดเขียน!Q24),IF(ประเมินอ่านคิดเขียน!Q54="","",ประเมินอ่านคิดเขียน!Q54))</f>
        <v/>
      </c>
      <c r="R24" s="189" t="str">
        <f>IF($B$2=1,IF(ประเมินอ่านคิดเขียน!R24="","",ประเมินอ่านคิดเขียน!R24),IF(ประเมินอ่านคิดเขียน!R54="","",ประเมินอ่านคิดเขียน!R54))</f>
        <v/>
      </c>
      <c r="S24" s="186" t="str">
        <f>IF($B$2=1,IF(ประเมินอ่านคิดเขียน!S24="","",ประเมินอ่านคิดเขียน!S24),IF(ประเมินอ่านคิดเขียน!S54="","",ประเมินอ่านคิดเขียน!S54))</f>
        <v/>
      </c>
      <c r="T24" s="186" t="str">
        <f>IF($B$2=1,IF(ประเมินอ่านคิดเขียน!T24="","",ประเมินอ่านคิดเขียน!T24),IF(ประเมินอ่านคิดเขียน!T54="","",ประเมินอ่านคิดเขียน!T54))</f>
        <v/>
      </c>
      <c r="U24" s="186" t="str">
        <f>IF($B$2=1,IF(ประเมินอ่านคิดเขียน!U24="","",ประเมินอ่านคิดเขียน!U24),IF(ประเมินอ่านคิดเขียน!U54="","",ประเมินอ่านคิดเขียน!U54))</f>
        <v/>
      </c>
      <c r="V24" s="186" t="str">
        <f>IF($B$2=1,IF(ประเมินอ่านคิดเขียน!V24="","",ประเมินอ่านคิดเขียน!V24),IF(ประเมินอ่านคิดเขียน!V54="","",ประเมินอ่านคิดเขียน!V54))</f>
        <v/>
      </c>
      <c r="W24" s="186" t="str">
        <f>IF($B$2=1,IF(ประเมินอ่านคิดเขียน!W24="","",ประเมินอ่านคิดเขียน!W24),IF(ประเมินอ่านคิดเขียน!W54="","",ประเมินอ่านคิดเขียน!W54))</f>
        <v/>
      </c>
      <c r="X24" s="189" t="str">
        <f>IF($B$2=1,IF(ประเมินอ่านคิดเขียน!X24="","",ประเมินอ่านคิดเขียน!X24),IF(ประเมินอ่านคิดเขียน!X54="","",ประเมินอ่านคิดเขียน!X54))</f>
        <v/>
      </c>
      <c r="Y24" s="186" t="str">
        <f>IF($B$2=1,IF(ประเมินอ่านคิดเขียน!Y24="","",ประเมินอ่านคิดเขียน!Y24),IF(ประเมินอ่านคิดเขียน!Y54="","",ประเมินอ่านคิดเขียน!Y54))</f>
        <v/>
      </c>
      <c r="Z24" s="186" t="str">
        <f>IF($B$2=1,IF(ประเมินอ่านคิดเขียน!Z24="","",ประเมินอ่านคิดเขียน!Z24),IF(ประเมินอ่านคิดเขียน!Z54="","",ประเมินอ่านคิดเขียน!Z54))</f>
        <v/>
      </c>
      <c r="AA24" s="186" t="str">
        <f>IF($B$2=1,IF(ประเมินอ่านคิดเขียน!AA24="","",ประเมินอ่านคิดเขียน!AA24),IF(ประเมินอ่านคิดเขียน!AA54="","",ประเมินอ่านคิดเขียน!AA54))</f>
        <v/>
      </c>
      <c r="AB24" s="186" t="str">
        <f>IF($B$2=1,IF(ประเมินอ่านคิดเขียน!AB24="","",ประเมินอ่านคิดเขียน!AB24),IF(ประเมินอ่านคิดเขียน!AB54="","",ประเมินอ่านคิดเขียน!AB54))</f>
        <v/>
      </c>
      <c r="AC24" s="186" t="str">
        <f>IF($B$2=1,IF(ประเมินอ่านคิดเขียน!AC24="","",ประเมินอ่านคิดเขียน!AC24),IF(ประเมินอ่านคิดเขียน!AC54="","",ประเมินอ่านคิดเขียน!AC54))</f>
        <v/>
      </c>
      <c r="AD24" s="186" t="str">
        <f>IF($B$2=1,IF(ประเมินอ่านคิดเขียน!AD24="","",ประเมินอ่านคิดเขียน!AD24),IF(ประเมินอ่านคิดเขียน!AD54="","",ประเมินอ่านคิดเขียน!AD54))</f>
        <v/>
      </c>
      <c r="AE24" s="186" t="str">
        <f>IF($B$2=1,IF(ประเมินอ่านคิดเขียน!AE24="","",ประเมินอ่านคิดเขียน!AE24),IF(ประเมินอ่านคิดเขียน!AE54="","",ประเมินอ่านคิดเขียน!AE54))</f>
        <v/>
      </c>
      <c r="AF24" s="189" t="str">
        <f>IF($B$2=1,IF(ประเมินอ่านคิดเขียน!AF24="","",ประเมินอ่านคิดเขียน!AF24),IF(ประเมินอ่านคิดเขียน!AF54="","",ประเมินอ่านคิดเขียน!AF54))</f>
        <v/>
      </c>
      <c r="AG24" s="186" t="str">
        <f>IF($B$2=1,IF(ประเมินอ่านคิดเขียน!AG24="","",ประเมินอ่านคิดเขียน!AG24),IF(ประเมินอ่านคิดเขียน!AG54="","",ประเมินอ่านคิดเขียน!AG54))</f>
        <v/>
      </c>
      <c r="AH24" s="186" t="str">
        <f>IF($B$2=1,IF(ประเมินอ่านคิดเขียน!AH24="","",ประเมินอ่านคิดเขียน!AH24),IF(ประเมินอ่านคิดเขียน!AH54="","",ประเมินอ่านคิดเขียน!AH54))</f>
        <v/>
      </c>
      <c r="AI24" s="186" t="str">
        <f>IF($B$2=1,IF(ประเมินอ่านคิดเขียน!AI24="","",ประเมินอ่านคิดเขียน!AI24),IF(ประเมินอ่านคิดเขียน!AI54="","",ประเมินอ่านคิดเขียน!AI54))</f>
        <v/>
      </c>
      <c r="AJ24" s="186" t="str">
        <f>IF($B$2=1,IF(ประเมินอ่านคิดเขียน!AJ24="","",ประเมินอ่านคิดเขียน!AJ24),IF(ประเมินอ่านคิดเขียน!AJ54="","",ประเมินอ่านคิดเขียน!AJ54))</f>
        <v/>
      </c>
      <c r="AK24" s="186" t="str">
        <f>IF($B$2=1,IF(ประเมินอ่านคิดเขียน!AK24="","",ประเมินอ่านคิดเขียน!AK24),IF(ประเมินอ่านคิดเขียน!AK54="","",ประเมินอ่านคิดเขียน!AK54))</f>
        <v/>
      </c>
      <c r="AL24" s="189" t="str">
        <f>IF($B$2=1,IF(ประเมินอ่านคิดเขียน!AL24="","",ประเมินอ่านคิดเขียน!AL24),IF(ประเมินอ่านคิดเขียน!AL54="","",ประเมินอ่านคิดเขียน!AL54))</f>
        <v/>
      </c>
      <c r="AM24" s="186" t="str">
        <f>IF($B$2=1,IF(ประเมินอ่านคิดเขียน!AM24="","",ประเมินอ่านคิดเขียน!AM24),IF(ประเมินอ่านคิดเขียน!AM54="","",ประเมินอ่านคิดเขียน!AM54))</f>
        <v/>
      </c>
      <c r="AN24" s="186" t="str">
        <f>IF($B$2=1,IF(ประเมินอ่านคิดเขียน!AN24="","",ประเมินอ่านคิดเขียน!AN24),IF(ประเมินอ่านคิดเขียน!AN54="","",ประเมินอ่านคิดเขียน!AN54))</f>
        <v/>
      </c>
      <c r="AO24" s="186" t="str">
        <f>IF($B$2=1,IF(ประเมินอ่านคิดเขียน!AO24="","",ประเมินอ่านคิดเขียน!AO24),IF(ประเมินอ่านคิดเขียน!AO54="","",ประเมินอ่านคิดเขียน!AO54))</f>
        <v/>
      </c>
      <c r="AP24" s="186" t="str">
        <f>IF($B$2=1,IF(ประเมินอ่านคิดเขียน!AP24="","",ประเมินอ่านคิดเขียน!AP24),IF(ประเมินอ่านคิดเขียน!AP54="","",ประเมินอ่านคิดเขียน!AP54))</f>
        <v/>
      </c>
      <c r="AQ24" s="186" t="str">
        <f>IF($B$2=1,IF(ประเมินอ่านคิดเขียน!AQ24="","",ประเมินอ่านคิดเขียน!AQ24),IF(ประเมินอ่านคิดเขียน!AQ54="","",ประเมินอ่านคิดเขียน!AQ54))</f>
        <v/>
      </c>
      <c r="AR24" s="186" t="str">
        <f>IF($B$2=1,IF(ประเมินอ่านคิดเขียน!AR24="","",ประเมินอ่านคิดเขียน!AR24),IF(ประเมินอ่านคิดเขียน!AR54="","",ประเมินอ่านคิดเขียน!AR54))</f>
        <v/>
      </c>
      <c r="AS24" s="186" t="str">
        <f>IF($B$2=1,IF(ประเมินอ่านคิดเขียน!AS24="","",ประเมินอ่านคิดเขียน!AS24),IF(ประเมินอ่านคิดเขียน!AS54="","",ประเมินอ่านคิดเขียน!AS54))</f>
        <v/>
      </c>
      <c r="AT24" s="189" t="str">
        <f>IF($B$2=1,IF(ประเมินอ่านคิดเขียน!AT24="","",ประเมินอ่านคิดเขียน!AT24),IF(ประเมินอ่านคิดเขียน!AT54="","",ประเมินอ่านคิดเขียน!AT54))</f>
        <v/>
      </c>
      <c r="AU24" s="186" t="str">
        <f>IF($B$2=1,IF(ประเมินอ่านคิดเขียน!AU24="","",ประเมินอ่านคิดเขียน!AU24),IF(ประเมินอ่านคิดเขียน!AU54="","",ประเมินอ่านคิดเขียน!AU54))</f>
        <v/>
      </c>
      <c r="AV24" s="189" t="str">
        <f>IF($B$2=1,IF(ประเมินอ่านคิดเขียน!AV24="","",ประเมินอ่านคิดเขียน!AV24),IF(ประเมินอ่านคิดเขียน!AV54="","",ประเมินอ่านคิดเขียน!AV54))</f>
        <v/>
      </c>
      <c r="AW24" s="186" t="str">
        <f>IF($B$2=1,IF(ประเมินอ่านคิดเขียน!AW24="","",ประเมินอ่านคิดเขียน!AW24),IF(ประเมินอ่านคิดเขียน!AW54="","",ประเมินอ่านคิดเขียน!AW54))</f>
        <v/>
      </c>
    </row>
    <row r="25" spans="1:49" ht="20.100000000000001" customHeight="1" x14ac:dyDescent="0.3">
      <c r="A25" s="213"/>
      <c r="B25" s="213"/>
      <c r="C25" s="213"/>
      <c r="D25" s="190">
        <f t="shared" si="6"/>
        <v>20</v>
      </c>
      <c r="E25" s="188" t="str">
        <f>IF($B$2=1,IF(ประเมินอ่านคิดเขียน!E25="","",ประเมินอ่านคิดเขียน!E25),IF(ประเมินอ่านคิดเขียน!E55="","",ประเมินอ่านคิดเขียน!E55))</f>
        <v/>
      </c>
      <c r="F25" s="186" t="str">
        <f>IF($B$2=1,IF(ประเมินอ่านคิดเขียน!F25="","",ประเมินอ่านคิดเขียน!F25),IF(ประเมินอ่านคิดเขียน!F55="","",ประเมินอ่านคิดเขียน!F55))</f>
        <v/>
      </c>
      <c r="G25" s="186" t="str">
        <f>IF($B$2=1,IF(ประเมินอ่านคิดเขียน!G25="","",ประเมินอ่านคิดเขียน!G25),IF(ประเมินอ่านคิดเขียน!G55="","",ประเมินอ่านคิดเขียน!G55))</f>
        <v/>
      </c>
      <c r="H25" s="186" t="str">
        <f>IF($B$2=1,IF(ประเมินอ่านคิดเขียน!H25="","",ประเมินอ่านคิดเขียน!H25),IF(ประเมินอ่านคิดเขียน!H55="","",ประเมินอ่านคิดเขียน!H55))</f>
        <v/>
      </c>
      <c r="I25" s="186" t="str">
        <f>IF($B$2=1,IF(ประเมินอ่านคิดเขียน!I25="","",ประเมินอ่านคิดเขียน!I25),IF(ประเมินอ่านคิดเขียน!I55="","",ประเมินอ่านคิดเขียน!I55))</f>
        <v/>
      </c>
      <c r="J25" s="189" t="str">
        <f>IF($B$2=1,IF(ประเมินอ่านคิดเขียน!J25="","",ประเมินอ่านคิดเขียน!J25),IF(ประเมินอ่านคิดเขียน!J55="","",ประเมินอ่านคิดเขียน!J55))</f>
        <v/>
      </c>
      <c r="K25" s="186" t="str">
        <f>IF($B$2=1,IF(ประเมินอ่านคิดเขียน!K25="","",ประเมินอ่านคิดเขียน!K25),IF(ประเมินอ่านคิดเขียน!K55="","",ประเมินอ่านคิดเขียน!K55))</f>
        <v/>
      </c>
      <c r="L25" s="186" t="str">
        <f>IF($B$2=1,IF(ประเมินอ่านคิดเขียน!L25="","",ประเมินอ่านคิดเขียน!L25),IF(ประเมินอ่านคิดเขียน!L55="","",ประเมินอ่านคิดเขียน!L55))</f>
        <v/>
      </c>
      <c r="M25" s="186" t="str">
        <f>IF($B$2=1,IF(ประเมินอ่านคิดเขียน!M25="","",ประเมินอ่านคิดเขียน!M25),IF(ประเมินอ่านคิดเขียน!M55="","",ประเมินอ่านคิดเขียน!M55))</f>
        <v/>
      </c>
      <c r="N25" s="186" t="str">
        <f>IF($B$2=1,IF(ประเมินอ่านคิดเขียน!N25="","",ประเมินอ่านคิดเขียน!N25),IF(ประเมินอ่านคิดเขียน!N55="","",ประเมินอ่านคิดเขียน!N55))</f>
        <v/>
      </c>
      <c r="O25" s="186" t="str">
        <f>IF($B$2=1,IF(ประเมินอ่านคิดเขียน!O25="","",ประเมินอ่านคิดเขียน!O25),IF(ประเมินอ่านคิดเขียน!O55="","",ประเมินอ่านคิดเขียน!O55))</f>
        <v/>
      </c>
      <c r="P25" s="186" t="str">
        <f>IF($B$2=1,IF(ประเมินอ่านคิดเขียน!P25="","",ประเมินอ่านคิดเขียน!P25),IF(ประเมินอ่านคิดเขียน!P55="","",ประเมินอ่านคิดเขียน!P55))</f>
        <v/>
      </c>
      <c r="Q25" s="186" t="str">
        <f>IF($B$2=1,IF(ประเมินอ่านคิดเขียน!Q25="","",ประเมินอ่านคิดเขียน!Q25),IF(ประเมินอ่านคิดเขียน!Q55="","",ประเมินอ่านคิดเขียน!Q55))</f>
        <v/>
      </c>
      <c r="R25" s="189" t="str">
        <f>IF($B$2=1,IF(ประเมินอ่านคิดเขียน!R25="","",ประเมินอ่านคิดเขียน!R25),IF(ประเมินอ่านคิดเขียน!R55="","",ประเมินอ่านคิดเขียน!R55))</f>
        <v/>
      </c>
      <c r="S25" s="186" t="str">
        <f>IF($B$2=1,IF(ประเมินอ่านคิดเขียน!S25="","",ประเมินอ่านคิดเขียน!S25),IF(ประเมินอ่านคิดเขียน!S55="","",ประเมินอ่านคิดเขียน!S55))</f>
        <v/>
      </c>
      <c r="T25" s="186" t="str">
        <f>IF($B$2=1,IF(ประเมินอ่านคิดเขียน!T25="","",ประเมินอ่านคิดเขียน!T25),IF(ประเมินอ่านคิดเขียน!T55="","",ประเมินอ่านคิดเขียน!T55))</f>
        <v/>
      </c>
      <c r="U25" s="186" t="str">
        <f>IF($B$2=1,IF(ประเมินอ่านคิดเขียน!U25="","",ประเมินอ่านคิดเขียน!U25),IF(ประเมินอ่านคิดเขียน!U55="","",ประเมินอ่านคิดเขียน!U55))</f>
        <v/>
      </c>
      <c r="V25" s="186" t="str">
        <f>IF($B$2=1,IF(ประเมินอ่านคิดเขียน!V25="","",ประเมินอ่านคิดเขียน!V25),IF(ประเมินอ่านคิดเขียน!V55="","",ประเมินอ่านคิดเขียน!V55))</f>
        <v/>
      </c>
      <c r="W25" s="186" t="str">
        <f>IF($B$2=1,IF(ประเมินอ่านคิดเขียน!W25="","",ประเมินอ่านคิดเขียน!W25),IF(ประเมินอ่านคิดเขียน!W55="","",ประเมินอ่านคิดเขียน!W55))</f>
        <v/>
      </c>
      <c r="X25" s="189" t="str">
        <f>IF($B$2=1,IF(ประเมินอ่านคิดเขียน!X25="","",ประเมินอ่านคิดเขียน!X25),IF(ประเมินอ่านคิดเขียน!X55="","",ประเมินอ่านคิดเขียน!X55))</f>
        <v/>
      </c>
      <c r="Y25" s="186" t="str">
        <f>IF($B$2=1,IF(ประเมินอ่านคิดเขียน!Y25="","",ประเมินอ่านคิดเขียน!Y25),IF(ประเมินอ่านคิดเขียน!Y55="","",ประเมินอ่านคิดเขียน!Y55))</f>
        <v/>
      </c>
      <c r="Z25" s="186" t="str">
        <f>IF($B$2=1,IF(ประเมินอ่านคิดเขียน!Z25="","",ประเมินอ่านคิดเขียน!Z25),IF(ประเมินอ่านคิดเขียน!Z55="","",ประเมินอ่านคิดเขียน!Z55))</f>
        <v/>
      </c>
      <c r="AA25" s="186" t="str">
        <f>IF($B$2=1,IF(ประเมินอ่านคิดเขียน!AA25="","",ประเมินอ่านคิดเขียน!AA25),IF(ประเมินอ่านคิดเขียน!AA55="","",ประเมินอ่านคิดเขียน!AA55))</f>
        <v/>
      </c>
      <c r="AB25" s="186" t="str">
        <f>IF($B$2=1,IF(ประเมินอ่านคิดเขียน!AB25="","",ประเมินอ่านคิดเขียน!AB25),IF(ประเมินอ่านคิดเขียน!AB55="","",ประเมินอ่านคิดเขียน!AB55))</f>
        <v/>
      </c>
      <c r="AC25" s="186" t="str">
        <f>IF($B$2=1,IF(ประเมินอ่านคิดเขียน!AC25="","",ประเมินอ่านคิดเขียน!AC25),IF(ประเมินอ่านคิดเขียน!AC55="","",ประเมินอ่านคิดเขียน!AC55))</f>
        <v/>
      </c>
      <c r="AD25" s="186" t="str">
        <f>IF($B$2=1,IF(ประเมินอ่านคิดเขียน!AD25="","",ประเมินอ่านคิดเขียน!AD25),IF(ประเมินอ่านคิดเขียน!AD55="","",ประเมินอ่านคิดเขียน!AD55))</f>
        <v/>
      </c>
      <c r="AE25" s="186" t="str">
        <f>IF($B$2=1,IF(ประเมินอ่านคิดเขียน!AE25="","",ประเมินอ่านคิดเขียน!AE25),IF(ประเมินอ่านคิดเขียน!AE55="","",ประเมินอ่านคิดเขียน!AE55))</f>
        <v/>
      </c>
      <c r="AF25" s="189" t="str">
        <f>IF($B$2=1,IF(ประเมินอ่านคิดเขียน!AF25="","",ประเมินอ่านคิดเขียน!AF25),IF(ประเมินอ่านคิดเขียน!AF55="","",ประเมินอ่านคิดเขียน!AF55))</f>
        <v/>
      </c>
      <c r="AG25" s="186" t="str">
        <f>IF($B$2=1,IF(ประเมินอ่านคิดเขียน!AG25="","",ประเมินอ่านคิดเขียน!AG25),IF(ประเมินอ่านคิดเขียน!AG55="","",ประเมินอ่านคิดเขียน!AG55))</f>
        <v/>
      </c>
      <c r="AH25" s="186" t="str">
        <f>IF($B$2=1,IF(ประเมินอ่านคิดเขียน!AH25="","",ประเมินอ่านคิดเขียน!AH25),IF(ประเมินอ่านคิดเขียน!AH55="","",ประเมินอ่านคิดเขียน!AH55))</f>
        <v/>
      </c>
      <c r="AI25" s="186" t="str">
        <f>IF($B$2=1,IF(ประเมินอ่านคิดเขียน!AI25="","",ประเมินอ่านคิดเขียน!AI25),IF(ประเมินอ่านคิดเขียน!AI55="","",ประเมินอ่านคิดเขียน!AI55))</f>
        <v/>
      </c>
      <c r="AJ25" s="186" t="str">
        <f>IF($B$2=1,IF(ประเมินอ่านคิดเขียน!AJ25="","",ประเมินอ่านคิดเขียน!AJ25),IF(ประเมินอ่านคิดเขียน!AJ55="","",ประเมินอ่านคิดเขียน!AJ55))</f>
        <v/>
      </c>
      <c r="AK25" s="186" t="str">
        <f>IF($B$2=1,IF(ประเมินอ่านคิดเขียน!AK25="","",ประเมินอ่านคิดเขียน!AK25),IF(ประเมินอ่านคิดเขียน!AK55="","",ประเมินอ่านคิดเขียน!AK55))</f>
        <v/>
      </c>
      <c r="AL25" s="189" t="str">
        <f>IF($B$2=1,IF(ประเมินอ่านคิดเขียน!AL25="","",ประเมินอ่านคิดเขียน!AL25),IF(ประเมินอ่านคิดเขียน!AL55="","",ประเมินอ่านคิดเขียน!AL55))</f>
        <v/>
      </c>
      <c r="AM25" s="186" t="str">
        <f>IF($B$2=1,IF(ประเมินอ่านคิดเขียน!AM25="","",ประเมินอ่านคิดเขียน!AM25),IF(ประเมินอ่านคิดเขียน!AM55="","",ประเมินอ่านคิดเขียน!AM55))</f>
        <v/>
      </c>
      <c r="AN25" s="186" t="str">
        <f>IF($B$2=1,IF(ประเมินอ่านคิดเขียน!AN25="","",ประเมินอ่านคิดเขียน!AN25),IF(ประเมินอ่านคิดเขียน!AN55="","",ประเมินอ่านคิดเขียน!AN55))</f>
        <v/>
      </c>
      <c r="AO25" s="186" t="str">
        <f>IF($B$2=1,IF(ประเมินอ่านคิดเขียน!AO25="","",ประเมินอ่านคิดเขียน!AO25),IF(ประเมินอ่านคิดเขียน!AO55="","",ประเมินอ่านคิดเขียน!AO55))</f>
        <v/>
      </c>
      <c r="AP25" s="186" t="str">
        <f>IF($B$2=1,IF(ประเมินอ่านคิดเขียน!AP25="","",ประเมินอ่านคิดเขียน!AP25),IF(ประเมินอ่านคิดเขียน!AP55="","",ประเมินอ่านคิดเขียน!AP55))</f>
        <v/>
      </c>
      <c r="AQ25" s="186" t="str">
        <f>IF($B$2=1,IF(ประเมินอ่านคิดเขียน!AQ25="","",ประเมินอ่านคิดเขียน!AQ25),IF(ประเมินอ่านคิดเขียน!AQ55="","",ประเมินอ่านคิดเขียน!AQ55))</f>
        <v/>
      </c>
      <c r="AR25" s="186" t="str">
        <f>IF($B$2=1,IF(ประเมินอ่านคิดเขียน!AR25="","",ประเมินอ่านคิดเขียน!AR25),IF(ประเมินอ่านคิดเขียน!AR55="","",ประเมินอ่านคิดเขียน!AR55))</f>
        <v/>
      </c>
      <c r="AS25" s="186" t="str">
        <f>IF($B$2=1,IF(ประเมินอ่านคิดเขียน!AS25="","",ประเมินอ่านคิดเขียน!AS25),IF(ประเมินอ่านคิดเขียน!AS55="","",ประเมินอ่านคิดเขียน!AS55))</f>
        <v/>
      </c>
      <c r="AT25" s="189" t="str">
        <f>IF($B$2=1,IF(ประเมินอ่านคิดเขียน!AT25="","",ประเมินอ่านคิดเขียน!AT25),IF(ประเมินอ่านคิดเขียน!AT55="","",ประเมินอ่านคิดเขียน!AT55))</f>
        <v/>
      </c>
      <c r="AU25" s="186" t="str">
        <f>IF($B$2=1,IF(ประเมินอ่านคิดเขียน!AU25="","",ประเมินอ่านคิดเขียน!AU25),IF(ประเมินอ่านคิดเขียน!AU55="","",ประเมินอ่านคิดเขียน!AU55))</f>
        <v/>
      </c>
      <c r="AV25" s="189" t="str">
        <f>IF($B$2=1,IF(ประเมินอ่านคิดเขียน!AV25="","",ประเมินอ่านคิดเขียน!AV25),IF(ประเมินอ่านคิดเขียน!AV55="","",ประเมินอ่านคิดเขียน!AV55))</f>
        <v/>
      </c>
      <c r="AW25" s="186" t="str">
        <f>IF($B$2=1,IF(ประเมินอ่านคิดเขียน!AW25="","",ประเมินอ่านคิดเขียน!AW25),IF(ประเมินอ่านคิดเขียน!AW55="","",ประเมินอ่านคิดเขียน!AW55))</f>
        <v/>
      </c>
    </row>
    <row r="26" spans="1:49" ht="20.100000000000001" customHeight="1" x14ac:dyDescent="0.3">
      <c r="A26" s="213"/>
      <c r="B26" s="213"/>
      <c r="C26" s="213"/>
      <c r="D26" s="190">
        <f t="shared" si="6"/>
        <v>21</v>
      </c>
      <c r="E26" s="188" t="str">
        <f>IF($B$2=1,IF(ประเมินอ่านคิดเขียน!E26="","",ประเมินอ่านคิดเขียน!E26),IF(ประเมินอ่านคิดเขียน!E56="","",ประเมินอ่านคิดเขียน!E56))</f>
        <v/>
      </c>
      <c r="F26" s="186" t="str">
        <f>IF($B$2=1,IF(ประเมินอ่านคิดเขียน!F26="","",ประเมินอ่านคิดเขียน!F26),IF(ประเมินอ่านคิดเขียน!F56="","",ประเมินอ่านคิดเขียน!F56))</f>
        <v/>
      </c>
      <c r="G26" s="186" t="str">
        <f>IF($B$2=1,IF(ประเมินอ่านคิดเขียน!G26="","",ประเมินอ่านคิดเขียน!G26),IF(ประเมินอ่านคิดเขียน!G56="","",ประเมินอ่านคิดเขียน!G56))</f>
        <v/>
      </c>
      <c r="H26" s="186" t="str">
        <f>IF($B$2=1,IF(ประเมินอ่านคิดเขียน!H26="","",ประเมินอ่านคิดเขียน!H26),IF(ประเมินอ่านคิดเขียน!H56="","",ประเมินอ่านคิดเขียน!H56))</f>
        <v/>
      </c>
      <c r="I26" s="186" t="str">
        <f>IF($B$2=1,IF(ประเมินอ่านคิดเขียน!I26="","",ประเมินอ่านคิดเขียน!I26),IF(ประเมินอ่านคิดเขียน!I56="","",ประเมินอ่านคิดเขียน!I56))</f>
        <v/>
      </c>
      <c r="J26" s="189" t="str">
        <f>IF($B$2=1,IF(ประเมินอ่านคิดเขียน!J26="","",ประเมินอ่านคิดเขียน!J26),IF(ประเมินอ่านคิดเขียน!J56="","",ประเมินอ่านคิดเขียน!J56))</f>
        <v/>
      </c>
      <c r="K26" s="186" t="str">
        <f>IF($B$2=1,IF(ประเมินอ่านคิดเขียน!K26="","",ประเมินอ่านคิดเขียน!K26),IF(ประเมินอ่านคิดเขียน!K56="","",ประเมินอ่านคิดเขียน!K56))</f>
        <v/>
      </c>
      <c r="L26" s="186" t="str">
        <f>IF($B$2=1,IF(ประเมินอ่านคิดเขียน!L26="","",ประเมินอ่านคิดเขียน!L26),IF(ประเมินอ่านคิดเขียน!L56="","",ประเมินอ่านคิดเขียน!L56))</f>
        <v/>
      </c>
      <c r="M26" s="186" t="str">
        <f>IF($B$2=1,IF(ประเมินอ่านคิดเขียน!M26="","",ประเมินอ่านคิดเขียน!M26),IF(ประเมินอ่านคิดเขียน!M56="","",ประเมินอ่านคิดเขียน!M56))</f>
        <v/>
      </c>
      <c r="N26" s="186" t="str">
        <f>IF($B$2=1,IF(ประเมินอ่านคิดเขียน!N26="","",ประเมินอ่านคิดเขียน!N26),IF(ประเมินอ่านคิดเขียน!N56="","",ประเมินอ่านคิดเขียน!N56))</f>
        <v/>
      </c>
      <c r="O26" s="186" t="str">
        <f>IF($B$2=1,IF(ประเมินอ่านคิดเขียน!O26="","",ประเมินอ่านคิดเขียน!O26),IF(ประเมินอ่านคิดเขียน!O56="","",ประเมินอ่านคิดเขียน!O56))</f>
        <v/>
      </c>
      <c r="P26" s="186" t="str">
        <f>IF($B$2=1,IF(ประเมินอ่านคิดเขียน!P26="","",ประเมินอ่านคิดเขียน!P26),IF(ประเมินอ่านคิดเขียน!P56="","",ประเมินอ่านคิดเขียน!P56))</f>
        <v/>
      </c>
      <c r="Q26" s="186" t="str">
        <f>IF($B$2=1,IF(ประเมินอ่านคิดเขียน!Q26="","",ประเมินอ่านคิดเขียน!Q26),IF(ประเมินอ่านคิดเขียน!Q56="","",ประเมินอ่านคิดเขียน!Q56))</f>
        <v/>
      </c>
      <c r="R26" s="189" t="str">
        <f>IF($B$2=1,IF(ประเมินอ่านคิดเขียน!R26="","",ประเมินอ่านคิดเขียน!R26),IF(ประเมินอ่านคิดเขียน!R56="","",ประเมินอ่านคิดเขียน!R56))</f>
        <v/>
      </c>
      <c r="S26" s="186" t="str">
        <f>IF($B$2=1,IF(ประเมินอ่านคิดเขียน!S26="","",ประเมินอ่านคิดเขียน!S26),IF(ประเมินอ่านคิดเขียน!S56="","",ประเมินอ่านคิดเขียน!S56))</f>
        <v/>
      </c>
      <c r="T26" s="186" t="str">
        <f>IF($B$2=1,IF(ประเมินอ่านคิดเขียน!T26="","",ประเมินอ่านคิดเขียน!T26),IF(ประเมินอ่านคิดเขียน!T56="","",ประเมินอ่านคิดเขียน!T56))</f>
        <v/>
      </c>
      <c r="U26" s="186" t="str">
        <f>IF($B$2=1,IF(ประเมินอ่านคิดเขียน!U26="","",ประเมินอ่านคิดเขียน!U26),IF(ประเมินอ่านคิดเขียน!U56="","",ประเมินอ่านคิดเขียน!U56))</f>
        <v/>
      </c>
      <c r="V26" s="186" t="str">
        <f>IF($B$2=1,IF(ประเมินอ่านคิดเขียน!V26="","",ประเมินอ่านคิดเขียน!V26),IF(ประเมินอ่านคิดเขียน!V56="","",ประเมินอ่านคิดเขียน!V56))</f>
        <v/>
      </c>
      <c r="W26" s="186" t="str">
        <f>IF($B$2=1,IF(ประเมินอ่านคิดเขียน!W26="","",ประเมินอ่านคิดเขียน!W26),IF(ประเมินอ่านคิดเขียน!W56="","",ประเมินอ่านคิดเขียน!W56))</f>
        <v/>
      </c>
      <c r="X26" s="189" t="str">
        <f>IF($B$2=1,IF(ประเมินอ่านคิดเขียน!X26="","",ประเมินอ่านคิดเขียน!X26),IF(ประเมินอ่านคิดเขียน!X56="","",ประเมินอ่านคิดเขียน!X56))</f>
        <v/>
      </c>
      <c r="Y26" s="186" t="str">
        <f>IF($B$2=1,IF(ประเมินอ่านคิดเขียน!Y26="","",ประเมินอ่านคิดเขียน!Y26),IF(ประเมินอ่านคิดเขียน!Y56="","",ประเมินอ่านคิดเขียน!Y56))</f>
        <v/>
      </c>
      <c r="Z26" s="186" t="str">
        <f>IF($B$2=1,IF(ประเมินอ่านคิดเขียน!Z26="","",ประเมินอ่านคิดเขียน!Z26),IF(ประเมินอ่านคิดเขียน!Z56="","",ประเมินอ่านคิดเขียน!Z56))</f>
        <v/>
      </c>
      <c r="AA26" s="186" t="str">
        <f>IF($B$2=1,IF(ประเมินอ่านคิดเขียน!AA26="","",ประเมินอ่านคิดเขียน!AA26),IF(ประเมินอ่านคิดเขียน!AA56="","",ประเมินอ่านคิดเขียน!AA56))</f>
        <v/>
      </c>
      <c r="AB26" s="186" t="str">
        <f>IF($B$2=1,IF(ประเมินอ่านคิดเขียน!AB26="","",ประเมินอ่านคิดเขียน!AB26),IF(ประเมินอ่านคิดเขียน!AB56="","",ประเมินอ่านคิดเขียน!AB56))</f>
        <v/>
      </c>
      <c r="AC26" s="186" t="str">
        <f>IF($B$2=1,IF(ประเมินอ่านคิดเขียน!AC26="","",ประเมินอ่านคิดเขียน!AC26),IF(ประเมินอ่านคิดเขียน!AC56="","",ประเมินอ่านคิดเขียน!AC56))</f>
        <v/>
      </c>
      <c r="AD26" s="186" t="str">
        <f>IF($B$2=1,IF(ประเมินอ่านคิดเขียน!AD26="","",ประเมินอ่านคิดเขียน!AD26),IF(ประเมินอ่านคิดเขียน!AD56="","",ประเมินอ่านคิดเขียน!AD56))</f>
        <v/>
      </c>
      <c r="AE26" s="186" t="str">
        <f>IF($B$2=1,IF(ประเมินอ่านคิดเขียน!AE26="","",ประเมินอ่านคิดเขียน!AE26),IF(ประเมินอ่านคิดเขียน!AE56="","",ประเมินอ่านคิดเขียน!AE56))</f>
        <v/>
      </c>
      <c r="AF26" s="189" t="str">
        <f>IF($B$2=1,IF(ประเมินอ่านคิดเขียน!AF26="","",ประเมินอ่านคิดเขียน!AF26),IF(ประเมินอ่านคิดเขียน!AF56="","",ประเมินอ่านคิดเขียน!AF56))</f>
        <v/>
      </c>
      <c r="AG26" s="186" t="str">
        <f>IF($B$2=1,IF(ประเมินอ่านคิดเขียน!AG26="","",ประเมินอ่านคิดเขียน!AG26),IF(ประเมินอ่านคิดเขียน!AG56="","",ประเมินอ่านคิดเขียน!AG56))</f>
        <v/>
      </c>
      <c r="AH26" s="186" t="str">
        <f>IF($B$2=1,IF(ประเมินอ่านคิดเขียน!AH26="","",ประเมินอ่านคิดเขียน!AH26),IF(ประเมินอ่านคิดเขียน!AH56="","",ประเมินอ่านคิดเขียน!AH56))</f>
        <v/>
      </c>
      <c r="AI26" s="186" t="str">
        <f>IF($B$2=1,IF(ประเมินอ่านคิดเขียน!AI26="","",ประเมินอ่านคิดเขียน!AI26),IF(ประเมินอ่านคิดเขียน!AI56="","",ประเมินอ่านคิดเขียน!AI56))</f>
        <v/>
      </c>
      <c r="AJ26" s="186" t="str">
        <f>IF($B$2=1,IF(ประเมินอ่านคิดเขียน!AJ26="","",ประเมินอ่านคิดเขียน!AJ26),IF(ประเมินอ่านคิดเขียน!AJ56="","",ประเมินอ่านคิดเขียน!AJ56))</f>
        <v/>
      </c>
      <c r="AK26" s="186" t="str">
        <f>IF($B$2=1,IF(ประเมินอ่านคิดเขียน!AK26="","",ประเมินอ่านคิดเขียน!AK26),IF(ประเมินอ่านคิดเขียน!AK56="","",ประเมินอ่านคิดเขียน!AK56))</f>
        <v/>
      </c>
      <c r="AL26" s="189" t="str">
        <f>IF($B$2=1,IF(ประเมินอ่านคิดเขียน!AL26="","",ประเมินอ่านคิดเขียน!AL26),IF(ประเมินอ่านคิดเขียน!AL56="","",ประเมินอ่านคิดเขียน!AL56))</f>
        <v/>
      </c>
      <c r="AM26" s="186" t="str">
        <f>IF($B$2=1,IF(ประเมินอ่านคิดเขียน!AM26="","",ประเมินอ่านคิดเขียน!AM26),IF(ประเมินอ่านคิดเขียน!AM56="","",ประเมินอ่านคิดเขียน!AM56))</f>
        <v/>
      </c>
      <c r="AN26" s="186" t="str">
        <f>IF($B$2=1,IF(ประเมินอ่านคิดเขียน!AN26="","",ประเมินอ่านคิดเขียน!AN26),IF(ประเมินอ่านคิดเขียน!AN56="","",ประเมินอ่านคิดเขียน!AN56))</f>
        <v/>
      </c>
      <c r="AO26" s="186" t="str">
        <f>IF($B$2=1,IF(ประเมินอ่านคิดเขียน!AO26="","",ประเมินอ่านคิดเขียน!AO26),IF(ประเมินอ่านคิดเขียน!AO56="","",ประเมินอ่านคิดเขียน!AO56))</f>
        <v/>
      </c>
      <c r="AP26" s="186" t="str">
        <f>IF($B$2=1,IF(ประเมินอ่านคิดเขียน!AP26="","",ประเมินอ่านคิดเขียน!AP26),IF(ประเมินอ่านคิดเขียน!AP56="","",ประเมินอ่านคิดเขียน!AP56))</f>
        <v/>
      </c>
      <c r="AQ26" s="186" t="str">
        <f>IF($B$2=1,IF(ประเมินอ่านคิดเขียน!AQ26="","",ประเมินอ่านคิดเขียน!AQ26),IF(ประเมินอ่านคิดเขียน!AQ56="","",ประเมินอ่านคิดเขียน!AQ56))</f>
        <v/>
      </c>
      <c r="AR26" s="186" t="str">
        <f>IF($B$2=1,IF(ประเมินอ่านคิดเขียน!AR26="","",ประเมินอ่านคิดเขียน!AR26),IF(ประเมินอ่านคิดเขียน!AR56="","",ประเมินอ่านคิดเขียน!AR56))</f>
        <v/>
      </c>
      <c r="AS26" s="186" t="str">
        <f>IF($B$2=1,IF(ประเมินอ่านคิดเขียน!AS26="","",ประเมินอ่านคิดเขียน!AS26),IF(ประเมินอ่านคิดเขียน!AS56="","",ประเมินอ่านคิดเขียน!AS56))</f>
        <v/>
      </c>
      <c r="AT26" s="189" t="str">
        <f>IF($B$2=1,IF(ประเมินอ่านคิดเขียน!AT26="","",ประเมินอ่านคิดเขียน!AT26),IF(ประเมินอ่านคิดเขียน!AT56="","",ประเมินอ่านคิดเขียน!AT56))</f>
        <v/>
      </c>
      <c r="AU26" s="186" t="str">
        <f>IF($B$2=1,IF(ประเมินอ่านคิดเขียน!AU26="","",ประเมินอ่านคิดเขียน!AU26),IF(ประเมินอ่านคิดเขียน!AU56="","",ประเมินอ่านคิดเขียน!AU56))</f>
        <v/>
      </c>
      <c r="AV26" s="189" t="str">
        <f>IF($B$2=1,IF(ประเมินอ่านคิดเขียน!AV26="","",ประเมินอ่านคิดเขียน!AV26),IF(ประเมินอ่านคิดเขียน!AV56="","",ประเมินอ่านคิดเขียน!AV56))</f>
        <v/>
      </c>
      <c r="AW26" s="186" t="str">
        <f>IF($B$2=1,IF(ประเมินอ่านคิดเขียน!AW26="","",ประเมินอ่านคิดเขียน!AW26),IF(ประเมินอ่านคิดเขียน!AW56="","",ประเมินอ่านคิดเขียน!AW56))</f>
        <v/>
      </c>
    </row>
    <row r="27" spans="1:49" ht="20.100000000000001" customHeight="1" x14ac:dyDescent="0.3">
      <c r="A27" s="213"/>
      <c r="B27" s="213"/>
      <c r="C27" s="213"/>
      <c r="D27" s="190">
        <f t="shared" si="6"/>
        <v>22</v>
      </c>
      <c r="E27" s="188" t="str">
        <f>IF($B$2=1,IF(ประเมินอ่านคิดเขียน!E27="","",ประเมินอ่านคิดเขียน!E27),IF(ประเมินอ่านคิดเขียน!E57="","",ประเมินอ่านคิดเขียน!E57))</f>
        <v/>
      </c>
      <c r="F27" s="186" t="str">
        <f>IF($B$2=1,IF(ประเมินอ่านคิดเขียน!F27="","",ประเมินอ่านคิดเขียน!F27),IF(ประเมินอ่านคิดเขียน!F57="","",ประเมินอ่านคิดเขียน!F57))</f>
        <v/>
      </c>
      <c r="G27" s="186" t="str">
        <f>IF($B$2=1,IF(ประเมินอ่านคิดเขียน!G27="","",ประเมินอ่านคิดเขียน!G27),IF(ประเมินอ่านคิดเขียน!G57="","",ประเมินอ่านคิดเขียน!G57))</f>
        <v/>
      </c>
      <c r="H27" s="186" t="str">
        <f>IF($B$2=1,IF(ประเมินอ่านคิดเขียน!H27="","",ประเมินอ่านคิดเขียน!H27),IF(ประเมินอ่านคิดเขียน!H57="","",ประเมินอ่านคิดเขียน!H57))</f>
        <v/>
      </c>
      <c r="I27" s="186" t="str">
        <f>IF($B$2=1,IF(ประเมินอ่านคิดเขียน!I27="","",ประเมินอ่านคิดเขียน!I27),IF(ประเมินอ่านคิดเขียน!I57="","",ประเมินอ่านคิดเขียน!I57))</f>
        <v/>
      </c>
      <c r="J27" s="189" t="str">
        <f>IF($B$2=1,IF(ประเมินอ่านคิดเขียน!J27="","",ประเมินอ่านคิดเขียน!J27),IF(ประเมินอ่านคิดเขียน!J57="","",ประเมินอ่านคิดเขียน!J57))</f>
        <v/>
      </c>
      <c r="K27" s="186" t="str">
        <f>IF($B$2=1,IF(ประเมินอ่านคิดเขียน!K27="","",ประเมินอ่านคิดเขียน!K27),IF(ประเมินอ่านคิดเขียน!K57="","",ประเมินอ่านคิดเขียน!K57))</f>
        <v/>
      </c>
      <c r="L27" s="186" t="str">
        <f>IF($B$2=1,IF(ประเมินอ่านคิดเขียน!L27="","",ประเมินอ่านคิดเขียน!L27),IF(ประเมินอ่านคิดเขียน!L57="","",ประเมินอ่านคิดเขียน!L57))</f>
        <v/>
      </c>
      <c r="M27" s="186" t="str">
        <f>IF($B$2=1,IF(ประเมินอ่านคิดเขียน!M27="","",ประเมินอ่านคิดเขียน!M27),IF(ประเมินอ่านคิดเขียน!M57="","",ประเมินอ่านคิดเขียน!M57))</f>
        <v/>
      </c>
      <c r="N27" s="186" t="str">
        <f>IF($B$2=1,IF(ประเมินอ่านคิดเขียน!N27="","",ประเมินอ่านคิดเขียน!N27),IF(ประเมินอ่านคิดเขียน!N57="","",ประเมินอ่านคิดเขียน!N57))</f>
        <v/>
      </c>
      <c r="O27" s="186" t="str">
        <f>IF($B$2=1,IF(ประเมินอ่านคิดเขียน!O27="","",ประเมินอ่านคิดเขียน!O27),IF(ประเมินอ่านคิดเขียน!O57="","",ประเมินอ่านคิดเขียน!O57))</f>
        <v/>
      </c>
      <c r="P27" s="186" t="str">
        <f>IF($B$2=1,IF(ประเมินอ่านคิดเขียน!P27="","",ประเมินอ่านคิดเขียน!P27),IF(ประเมินอ่านคิดเขียน!P57="","",ประเมินอ่านคิดเขียน!P57))</f>
        <v/>
      </c>
      <c r="Q27" s="186" t="str">
        <f>IF($B$2=1,IF(ประเมินอ่านคิดเขียน!Q27="","",ประเมินอ่านคิดเขียน!Q27),IF(ประเมินอ่านคิดเขียน!Q57="","",ประเมินอ่านคิดเขียน!Q57))</f>
        <v/>
      </c>
      <c r="R27" s="189" t="str">
        <f>IF($B$2=1,IF(ประเมินอ่านคิดเขียน!R27="","",ประเมินอ่านคิดเขียน!R27),IF(ประเมินอ่านคิดเขียน!R57="","",ประเมินอ่านคิดเขียน!R57))</f>
        <v/>
      </c>
      <c r="S27" s="186" t="str">
        <f>IF($B$2=1,IF(ประเมินอ่านคิดเขียน!S27="","",ประเมินอ่านคิดเขียน!S27),IF(ประเมินอ่านคิดเขียน!S57="","",ประเมินอ่านคิดเขียน!S57))</f>
        <v/>
      </c>
      <c r="T27" s="186" t="str">
        <f>IF($B$2=1,IF(ประเมินอ่านคิดเขียน!T27="","",ประเมินอ่านคิดเขียน!T27),IF(ประเมินอ่านคิดเขียน!T57="","",ประเมินอ่านคิดเขียน!T57))</f>
        <v/>
      </c>
      <c r="U27" s="186" t="str">
        <f>IF($B$2=1,IF(ประเมินอ่านคิดเขียน!U27="","",ประเมินอ่านคิดเขียน!U27),IF(ประเมินอ่านคิดเขียน!U57="","",ประเมินอ่านคิดเขียน!U57))</f>
        <v/>
      </c>
      <c r="V27" s="186" t="str">
        <f>IF($B$2=1,IF(ประเมินอ่านคิดเขียน!V27="","",ประเมินอ่านคิดเขียน!V27),IF(ประเมินอ่านคิดเขียน!V57="","",ประเมินอ่านคิดเขียน!V57))</f>
        <v/>
      </c>
      <c r="W27" s="186" t="str">
        <f>IF($B$2=1,IF(ประเมินอ่านคิดเขียน!W27="","",ประเมินอ่านคิดเขียน!W27),IF(ประเมินอ่านคิดเขียน!W57="","",ประเมินอ่านคิดเขียน!W57))</f>
        <v/>
      </c>
      <c r="X27" s="189" t="str">
        <f>IF($B$2=1,IF(ประเมินอ่านคิดเขียน!X27="","",ประเมินอ่านคิดเขียน!X27),IF(ประเมินอ่านคิดเขียน!X57="","",ประเมินอ่านคิดเขียน!X57))</f>
        <v/>
      </c>
      <c r="Y27" s="186" t="str">
        <f>IF($B$2=1,IF(ประเมินอ่านคิดเขียน!Y27="","",ประเมินอ่านคิดเขียน!Y27),IF(ประเมินอ่านคิดเขียน!Y57="","",ประเมินอ่านคิดเขียน!Y57))</f>
        <v/>
      </c>
      <c r="Z27" s="186" t="str">
        <f>IF($B$2=1,IF(ประเมินอ่านคิดเขียน!Z27="","",ประเมินอ่านคิดเขียน!Z27),IF(ประเมินอ่านคิดเขียน!Z57="","",ประเมินอ่านคิดเขียน!Z57))</f>
        <v/>
      </c>
      <c r="AA27" s="186" t="str">
        <f>IF($B$2=1,IF(ประเมินอ่านคิดเขียน!AA27="","",ประเมินอ่านคิดเขียน!AA27),IF(ประเมินอ่านคิดเขียน!AA57="","",ประเมินอ่านคิดเขียน!AA57))</f>
        <v/>
      </c>
      <c r="AB27" s="186" t="str">
        <f>IF($B$2=1,IF(ประเมินอ่านคิดเขียน!AB27="","",ประเมินอ่านคิดเขียน!AB27),IF(ประเมินอ่านคิดเขียน!AB57="","",ประเมินอ่านคิดเขียน!AB57))</f>
        <v/>
      </c>
      <c r="AC27" s="186" t="str">
        <f>IF($B$2=1,IF(ประเมินอ่านคิดเขียน!AC27="","",ประเมินอ่านคิดเขียน!AC27),IF(ประเมินอ่านคิดเขียน!AC57="","",ประเมินอ่านคิดเขียน!AC57))</f>
        <v/>
      </c>
      <c r="AD27" s="186" t="str">
        <f>IF($B$2=1,IF(ประเมินอ่านคิดเขียน!AD27="","",ประเมินอ่านคิดเขียน!AD27),IF(ประเมินอ่านคิดเขียน!AD57="","",ประเมินอ่านคิดเขียน!AD57))</f>
        <v/>
      </c>
      <c r="AE27" s="186" t="str">
        <f>IF($B$2=1,IF(ประเมินอ่านคิดเขียน!AE27="","",ประเมินอ่านคิดเขียน!AE27),IF(ประเมินอ่านคิดเขียน!AE57="","",ประเมินอ่านคิดเขียน!AE57))</f>
        <v/>
      </c>
      <c r="AF27" s="189" t="str">
        <f>IF($B$2=1,IF(ประเมินอ่านคิดเขียน!AF27="","",ประเมินอ่านคิดเขียน!AF27),IF(ประเมินอ่านคิดเขียน!AF57="","",ประเมินอ่านคิดเขียน!AF57))</f>
        <v/>
      </c>
      <c r="AG27" s="186" t="str">
        <f>IF($B$2=1,IF(ประเมินอ่านคิดเขียน!AG27="","",ประเมินอ่านคิดเขียน!AG27),IF(ประเมินอ่านคิดเขียน!AG57="","",ประเมินอ่านคิดเขียน!AG57))</f>
        <v/>
      </c>
      <c r="AH27" s="186" t="str">
        <f>IF($B$2=1,IF(ประเมินอ่านคิดเขียน!AH27="","",ประเมินอ่านคิดเขียน!AH27),IF(ประเมินอ่านคิดเขียน!AH57="","",ประเมินอ่านคิดเขียน!AH57))</f>
        <v/>
      </c>
      <c r="AI27" s="186" t="str">
        <f>IF($B$2=1,IF(ประเมินอ่านคิดเขียน!AI27="","",ประเมินอ่านคิดเขียน!AI27),IF(ประเมินอ่านคิดเขียน!AI57="","",ประเมินอ่านคิดเขียน!AI57))</f>
        <v/>
      </c>
      <c r="AJ27" s="186" t="str">
        <f>IF($B$2=1,IF(ประเมินอ่านคิดเขียน!AJ27="","",ประเมินอ่านคิดเขียน!AJ27),IF(ประเมินอ่านคิดเขียน!AJ57="","",ประเมินอ่านคิดเขียน!AJ57))</f>
        <v/>
      </c>
      <c r="AK27" s="186" t="str">
        <f>IF($B$2=1,IF(ประเมินอ่านคิดเขียน!AK27="","",ประเมินอ่านคิดเขียน!AK27),IF(ประเมินอ่านคิดเขียน!AK57="","",ประเมินอ่านคิดเขียน!AK57))</f>
        <v/>
      </c>
      <c r="AL27" s="189" t="str">
        <f>IF($B$2=1,IF(ประเมินอ่านคิดเขียน!AL27="","",ประเมินอ่านคิดเขียน!AL27),IF(ประเมินอ่านคิดเขียน!AL57="","",ประเมินอ่านคิดเขียน!AL57))</f>
        <v/>
      </c>
      <c r="AM27" s="186" t="str">
        <f>IF($B$2=1,IF(ประเมินอ่านคิดเขียน!AM27="","",ประเมินอ่านคิดเขียน!AM27),IF(ประเมินอ่านคิดเขียน!AM57="","",ประเมินอ่านคิดเขียน!AM57))</f>
        <v/>
      </c>
      <c r="AN27" s="186" t="str">
        <f>IF($B$2=1,IF(ประเมินอ่านคิดเขียน!AN27="","",ประเมินอ่านคิดเขียน!AN27),IF(ประเมินอ่านคิดเขียน!AN57="","",ประเมินอ่านคิดเขียน!AN57))</f>
        <v/>
      </c>
      <c r="AO27" s="186" t="str">
        <f>IF($B$2=1,IF(ประเมินอ่านคิดเขียน!AO27="","",ประเมินอ่านคิดเขียน!AO27),IF(ประเมินอ่านคิดเขียน!AO57="","",ประเมินอ่านคิดเขียน!AO57))</f>
        <v/>
      </c>
      <c r="AP27" s="186" t="str">
        <f>IF($B$2=1,IF(ประเมินอ่านคิดเขียน!AP27="","",ประเมินอ่านคิดเขียน!AP27),IF(ประเมินอ่านคิดเขียน!AP57="","",ประเมินอ่านคิดเขียน!AP57))</f>
        <v/>
      </c>
      <c r="AQ27" s="186" t="str">
        <f>IF($B$2=1,IF(ประเมินอ่านคิดเขียน!AQ27="","",ประเมินอ่านคิดเขียน!AQ27),IF(ประเมินอ่านคิดเขียน!AQ57="","",ประเมินอ่านคิดเขียน!AQ57))</f>
        <v/>
      </c>
      <c r="AR27" s="186" t="str">
        <f>IF($B$2=1,IF(ประเมินอ่านคิดเขียน!AR27="","",ประเมินอ่านคิดเขียน!AR27),IF(ประเมินอ่านคิดเขียน!AR57="","",ประเมินอ่านคิดเขียน!AR57))</f>
        <v/>
      </c>
      <c r="AS27" s="186" t="str">
        <f>IF($B$2=1,IF(ประเมินอ่านคิดเขียน!AS27="","",ประเมินอ่านคิดเขียน!AS27),IF(ประเมินอ่านคิดเขียน!AS57="","",ประเมินอ่านคิดเขียน!AS57))</f>
        <v/>
      </c>
      <c r="AT27" s="189" t="str">
        <f>IF($B$2=1,IF(ประเมินอ่านคิดเขียน!AT27="","",ประเมินอ่านคิดเขียน!AT27),IF(ประเมินอ่านคิดเขียน!AT57="","",ประเมินอ่านคิดเขียน!AT57))</f>
        <v/>
      </c>
      <c r="AU27" s="186" t="str">
        <f>IF($B$2=1,IF(ประเมินอ่านคิดเขียน!AU27="","",ประเมินอ่านคิดเขียน!AU27),IF(ประเมินอ่านคิดเขียน!AU57="","",ประเมินอ่านคิดเขียน!AU57))</f>
        <v/>
      </c>
      <c r="AV27" s="189" t="str">
        <f>IF($B$2=1,IF(ประเมินอ่านคิดเขียน!AV27="","",ประเมินอ่านคิดเขียน!AV27),IF(ประเมินอ่านคิดเขียน!AV57="","",ประเมินอ่านคิดเขียน!AV57))</f>
        <v/>
      </c>
      <c r="AW27" s="186" t="str">
        <f>IF($B$2=1,IF(ประเมินอ่านคิดเขียน!AW27="","",ประเมินอ่านคิดเขียน!AW27),IF(ประเมินอ่านคิดเขียน!AW57="","",ประเมินอ่านคิดเขียน!AW57))</f>
        <v/>
      </c>
    </row>
    <row r="28" spans="1:49" ht="20.100000000000001" customHeight="1" x14ac:dyDescent="0.3">
      <c r="A28" s="213"/>
      <c r="B28" s="213"/>
      <c r="C28" s="213"/>
      <c r="D28" s="190">
        <f t="shared" si="6"/>
        <v>23</v>
      </c>
      <c r="E28" s="188" t="str">
        <f>IF($B$2=1,IF(ประเมินอ่านคิดเขียน!E28="","",ประเมินอ่านคิดเขียน!E28),IF(ประเมินอ่านคิดเขียน!E58="","",ประเมินอ่านคิดเขียน!E58))</f>
        <v/>
      </c>
      <c r="F28" s="186" t="str">
        <f>IF($B$2=1,IF(ประเมินอ่านคิดเขียน!F28="","",ประเมินอ่านคิดเขียน!F28),IF(ประเมินอ่านคิดเขียน!F58="","",ประเมินอ่านคิดเขียน!F58))</f>
        <v/>
      </c>
      <c r="G28" s="186" t="str">
        <f>IF($B$2=1,IF(ประเมินอ่านคิดเขียน!G28="","",ประเมินอ่านคิดเขียน!G28),IF(ประเมินอ่านคิดเขียน!G58="","",ประเมินอ่านคิดเขียน!G58))</f>
        <v/>
      </c>
      <c r="H28" s="186" t="str">
        <f>IF($B$2=1,IF(ประเมินอ่านคิดเขียน!H28="","",ประเมินอ่านคิดเขียน!H28),IF(ประเมินอ่านคิดเขียน!H58="","",ประเมินอ่านคิดเขียน!H58))</f>
        <v/>
      </c>
      <c r="I28" s="186" t="str">
        <f>IF($B$2=1,IF(ประเมินอ่านคิดเขียน!I28="","",ประเมินอ่านคิดเขียน!I28),IF(ประเมินอ่านคิดเขียน!I58="","",ประเมินอ่านคิดเขียน!I58))</f>
        <v/>
      </c>
      <c r="J28" s="189" t="str">
        <f>IF($B$2=1,IF(ประเมินอ่านคิดเขียน!J28="","",ประเมินอ่านคิดเขียน!J28),IF(ประเมินอ่านคิดเขียน!J58="","",ประเมินอ่านคิดเขียน!J58))</f>
        <v/>
      </c>
      <c r="K28" s="186" t="str">
        <f>IF($B$2=1,IF(ประเมินอ่านคิดเขียน!K28="","",ประเมินอ่านคิดเขียน!K28),IF(ประเมินอ่านคิดเขียน!K58="","",ประเมินอ่านคิดเขียน!K58))</f>
        <v/>
      </c>
      <c r="L28" s="186" t="str">
        <f>IF($B$2=1,IF(ประเมินอ่านคิดเขียน!L28="","",ประเมินอ่านคิดเขียน!L28),IF(ประเมินอ่านคิดเขียน!L58="","",ประเมินอ่านคิดเขียน!L58))</f>
        <v/>
      </c>
      <c r="M28" s="186" t="str">
        <f>IF($B$2=1,IF(ประเมินอ่านคิดเขียน!M28="","",ประเมินอ่านคิดเขียน!M28),IF(ประเมินอ่านคิดเขียน!M58="","",ประเมินอ่านคิดเขียน!M58))</f>
        <v/>
      </c>
      <c r="N28" s="186" t="str">
        <f>IF($B$2=1,IF(ประเมินอ่านคิดเขียน!N28="","",ประเมินอ่านคิดเขียน!N28),IF(ประเมินอ่านคิดเขียน!N58="","",ประเมินอ่านคิดเขียน!N58))</f>
        <v/>
      </c>
      <c r="O28" s="186" t="str">
        <f>IF($B$2=1,IF(ประเมินอ่านคิดเขียน!O28="","",ประเมินอ่านคิดเขียน!O28),IF(ประเมินอ่านคิดเขียน!O58="","",ประเมินอ่านคิดเขียน!O58))</f>
        <v/>
      </c>
      <c r="P28" s="186" t="str">
        <f>IF($B$2=1,IF(ประเมินอ่านคิดเขียน!P28="","",ประเมินอ่านคิดเขียน!P28),IF(ประเมินอ่านคิดเขียน!P58="","",ประเมินอ่านคิดเขียน!P58))</f>
        <v/>
      </c>
      <c r="Q28" s="186" t="str">
        <f>IF($B$2=1,IF(ประเมินอ่านคิดเขียน!Q28="","",ประเมินอ่านคิดเขียน!Q28),IF(ประเมินอ่านคิดเขียน!Q58="","",ประเมินอ่านคิดเขียน!Q58))</f>
        <v/>
      </c>
      <c r="R28" s="189" t="str">
        <f>IF($B$2=1,IF(ประเมินอ่านคิดเขียน!R28="","",ประเมินอ่านคิดเขียน!R28),IF(ประเมินอ่านคิดเขียน!R58="","",ประเมินอ่านคิดเขียน!R58))</f>
        <v/>
      </c>
      <c r="S28" s="186" t="str">
        <f>IF($B$2=1,IF(ประเมินอ่านคิดเขียน!S28="","",ประเมินอ่านคิดเขียน!S28),IF(ประเมินอ่านคิดเขียน!S58="","",ประเมินอ่านคิดเขียน!S58))</f>
        <v/>
      </c>
      <c r="T28" s="186" t="str">
        <f>IF($B$2=1,IF(ประเมินอ่านคิดเขียน!T28="","",ประเมินอ่านคิดเขียน!T28),IF(ประเมินอ่านคิดเขียน!T58="","",ประเมินอ่านคิดเขียน!T58))</f>
        <v/>
      </c>
      <c r="U28" s="186" t="str">
        <f>IF($B$2=1,IF(ประเมินอ่านคิดเขียน!U28="","",ประเมินอ่านคิดเขียน!U28),IF(ประเมินอ่านคิดเขียน!U58="","",ประเมินอ่านคิดเขียน!U58))</f>
        <v/>
      </c>
      <c r="V28" s="186" t="str">
        <f>IF($B$2=1,IF(ประเมินอ่านคิดเขียน!V28="","",ประเมินอ่านคิดเขียน!V28),IF(ประเมินอ่านคิดเขียน!V58="","",ประเมินอ่านคิดเขียน!V58))</f>
        <v/>
      </c>
      <c r="W28" s="186" t="str">
        <f>IF($B$2=1,IF(ประเมินอ่านคิดเขียน!W28="","",ประเมินอ่านคิดเขียน!W28),IF(ประเมินอ่านคิดเขียน!W58="","",ประเมินอ่านคิดเขียน!W58))</f>
        <v/>
      </c>
      <c r="X28" s="189" t="str">
        <f>IF($B$2=1,IF(ประเมินอ่านคิดเขียน!X28="","",ประเมินอ่านคิดเขียน!X28),IF(ประเมินอ่านคิดเขียน!X58="","",ประเมินอ่านคิดเขียน!X58))</f>
        <v/>
      </c>
      <c r="Y28" s="186" t="str">
        <f>IF($B$2=1,IF(ประเมินอ่านคิดเขียน!Y28="","",ประเมินอ่านคิดเขียน!Y28),IF(ประเมินอ่านคิดเขียน!Y58="","",ประเมินอ่านคิดเขียน!Y58))</f>
        <v/>
      </c>
      <c r="Z28" s="186" t="str">
        <f>IF($B$2=1,IF(ประเมินอ่านคิดเขียน!Z28="","",ประเมินอ่านคิดเขียน!Z28),IF(ประเมินอ่านคิดเขียน!Z58="","",ประเมินอ่านคิดเขียน!Z58))</f>
        <v/>
      </c>
      <c r="AA28" s="186" t="str">
        <f>IF($B$2=1,IF(ประเมินอ่านคิดเขียน!AA28="","",ประเมินอ่านคิดเขียน!AA28),IF(ประเมินอ่านคิดเขียน!AA58="","",ประเมินอ่านคิดเขียน!AA58))</f>
        <v/>
      </c>
      <c r="AB28" s="186" t="str">
        <f>IF($B$2=1,IF(ประเมินอ่านคิดเขียน!AB28="","",ประเมินอ่านคิดเขียน!AB28),IF(ประเมินอ่านคิดเขียน!AB58="","",ประเมินอ่านคิดเขียน!AB58))</f>
        <v/>
      </c>
      <c r="AC28" s="186" t="str">
        <f>IF($B$2=1,IF(ประเมินอ่านคิดเขียน!AC28="","",ประเมินอ่านคิดเขียน!AC28),IF(ประเมินอ่านคิดเขียน!AC58="","",ประเมินอ่านคิดเขียน!AC58))</f>
        <v/>
      </c>
      <c r="AD28" s="186" t="str">
        <f>IF($B$2=1,IF(ประเมินอ่านคิดเขียน!AD28="","",ประเมินอ่านคิดเขียน!AD28),IF(ประเมินอ่านคิดเขียน!AD58="","",ประเมินอ่านคิดเขียน!AD58))</f>
        <v/>
      </c>
      <c r="AE28" s="186" t="str">
        <f>IF($B$2=1,IF(ประเมินอ่านคิดเขียน!AE28="","",ประเมินอ่านคิดเขียน!AE28),IF(ประเมินอ่านคิดเขียน!AE58="","",ประเมินอ่านคิดเขียน!AE58))</f>
        <v/>
      </c>
      <c r="AF28" s="189" t="str">
        <f>IF($B$2=1,IF(ประเมินอ่านคิดเขียน!AF28="","",ประเมินอ่านคิดเขียน!AF28),IF(ประเมินอ่านคิดเขียน!AF58="","",ประเมินอ่านคิดเขียน!AF58))</f>
        <v/>
      </c>
      <c r="AG28" s="186" t="str">
        <f>IF($B$2=1,IF(ประเมินอ่านคิดเขียน!AG28="","",ประเมินอ่านคิดเขียน!AG28),IF(ประเมินอ่านคิดเขียน!AG58="","",ประเมินอ่านคิดเขียน!AG58))</f>
        <v/>
      </c>
      <c r="AH28" s="186" t="str">
        <f>IF($B$2=1,IF(ประเมินอ่านคิดเขียน!AH28="","",ประเมินอ่านคิดเขียน!AH28),IF(ประเมินอ่านคิดเขียน!AH58="","",ประเมินอ่านคิดเขียน!AH58))</f>
        <v/>
      </c>
      <c r="AI28" s="186" t="str">
        <f>IF($B$2=1,IF(ประเมินอ่านคิดเขียน!AI28="","",ประเมินอ่านคิดเขียน!AI28),IF(ประเมินอ่านคิดเขียน!AI58="","",ประเมินอ่านคิดเขียน!AI58))</f>
        <v/>
      </c>
      <c r="AJ28" s="186" t="str">
        <f>IF($B$2=1,IF(ประเมินอ่านคิดเขียน!AJ28="","",ประเมินอ่านคิดเขียน!AJ28),IF(ประเมินอ่านคิดเขียน!AJ58="","",ประเมินอ่านคิดเขียน!AJ58))</f>
        <v/>
      </c>
      <c r="AK28" s="186" t="str">
        <f>IF($B$2=1,IF(ประเมินอ่านคิดเขียน!AK28="","",ประเมินอ่านคิดเขียน!AK28),IF(ประเมินอ่านคิดเขียน!AK58="","",ประเมินอ่านคิดเขียน!AK58))</f>
        <v/>
      </c>
      <c r="AL28" s="189" t="str">
        <f>IF($B$2=1,IF(ประเมินอ่านคิดเขียน!AL28="","",ประเมินอ่านคิดเขียน!AL28),IF(ประเมินอ่านคิดเขียน!AL58="","",ประเมินอ่านคิดเขียน!AL58))</f>
        <v/>
      </c>
      <c r="AM28" s="186" t="str">
        <f>IF($B$2=1,IF(ประเมินอ่านคิดเขียน!AM28="","",ประเมินอ่านคิดเขียน!AM28),IF(ประเมินอ่านคิดเขียน!AM58="","",ประเมินอ่านคิดเขียน!AM58))</f>
        <v/>
      </c>
      <c r="AN28" s="186" t="str">
        <f>IF($B$2=1,IF(ประเมินอ่านคิดเขียน!AN28="","",ประเมินอ่านคิดเขียน!AN28),IF(ประเมินอ่านคิดเขียน!AN58="","",ประเมินอ่านคิดเขียน!AN58))</f>
        <v/>
      </c>
      <c r="AO28" s="186" t="str">
        <f>IF($B$2=1,IF(ประเมินอ่านคิดเขียน!AO28="","",ประเมินอ่านคิดเขียน!AO28),IF(ประเมินอ่านคิดเขียน!AO58="","",ประเมินอ่านคิดเขียน!AO58))</f>
        <v/>
      </c>
      <c r="AP28" s="186" t="str">
        <f>IF($B$2=1,IF(ประเมินอ่านคิดเขียน!AP28="","",ประเมินอ่านคิดเขียน!AP28),IF(ประเมินอ่านคิดเขียน!AP58="","",ประเมินอ่านคิดเขียน!AP58))</f>
        <v/>
      </c>
      <c r="AQ28" s="186" t="str">
        <f>IF($B$2=1,IF(ประเมินอ่านคิดเขียน!AQ28="","",ประเมินอ่านคิดเขียน!AQ28),IF(ประเมินอ่านคิดเขียน!AQ58="","",ประเมินอ่านคิดเขียน!AQ58))</f>
        <v/>
      </c>
      <c r="AR28" s="186" t="str">
        <f>IF($B$2=1,IF(ประเมินอ่านคิดเขียน!AR28="","",ประเมินอ่านคิดเขียน!AR28),IF(ประเมินอ่านคิดเขียน!AR58="","",ประเมินอ่านคิดเขียน!AR58))</f>
        <v/>
      </c>
      <c r="AS28" s="186" t="str">
        <f>IF($B$2=1,IF(ประเมินอ่านคิดเขียน!AS28="","",ประเมินอ่านคิดเขียน!AS28),IF(ประเมินอ่านคิดเขียน!AS58="","",ประเมินอ่านคิดเขียน!AS58))</f>
        <v/>
      </c>
      <c r="AT28" s="189" t="str">
        <f>IF($B$2=1,IF(ประเมินอ่านคิดเขียน!AT28="","",ประเมินอ่านคิดเขียน!AT28),IF(ประเมินอ่านคิดเขียน!AT58="","",ประเมินอ่านคิดเขียน!AT58))</f>
        <v/>
      </c>
      <c r="AU28" s="186" t="str">
        <f>IF($B$2=1,IF(ประเมินอ่านคิดเขียน!AU28="","",ประเมินอ่านคิดเขียน!AU28),IF(ประเมินอ่านคิดเขียน!AU58="","",ประเมินอ่านคิดเขียน!AU58))</f>
        <v/>
      </c>
      <c r="AV28" s="189" t="str">
        <f>IF($B$2=1,IF(ประเมินอ่านคิดเขียน!AV28="","",ประเมินอ่านคิดเขียน!AV28),IF(ประเมินอ่านคิดเขียน!AV58="","",ประเมินอ่านคิดเขียน!AV58))</f>
        <v/>
      </c>
      <c r="AW28" s="186" t="str">
        <f>IF($B$2=1,IF(ประเมินอ่านคิดเขียน!AW28="","",ประเมินอ่านคิดเขียน!AW28),IF(ประเมินอ่านคิดเขียน!AW58="","",ประเมินอ่านคิดเขียน!AW58))</f>
        <v/>
      </c>
    </row>
    <row r="29" spans="1:49" ht="20.100000000000001" customHeight="1" x14ac:dyDescent="0.3">
      <c r="A29" s="213"/>
      <c r="B29" s="213"/>
      <c r="C29" s="213"/>
      <c r="D29" s="190">
        <f t="shared" si="6"/>
        <v>24</v>
      </c>
      <c r="E29" s="188" t="str">
        <f>IF($B$2=1,IF(ประเมินอ่านคิดเขียน!E29="","",ประเมินอ่านคิดเขียน!E29),IF(ประเมินอ่านคิดเขียน!E59="","",ประเมินอ่านคิดเขียน!E59))</f>
        <v/>
      </c>
      <c r="F29" s="186" t="str">
        <f>IF($B$2=1,IF(ประเมินอ่านคิดเขียน!F29="","",ประเมินอ่านคิดเขียน!F29),IF(ประเมินอ่านคิดเขียน!F59="","",ประเมินอ่านคิดเขียน!F59))</f>
        <v/>
      </c>
      <c r="G29" s="186" t="str">
        <f>IF($B$2=1,IF(ประเมินอ่านคิดเขียน!G29="","",ประเมินอ่านคิดเขียน!G29),IF(ประเมินอ่านคิดเขียน!G59="","",ประเมินอ่านคิดเขียน!G59))</f>
        <v/>
      </c>
      <c r="H29" s="186" t="str">
        <f>IF($B$2=1,IF(ประเมินอ่านคิดเขียน!H29="","",ประเมินอ่านคิดเขียน!H29),IF(ประเมินอ่านคิดเขียน!H59="","",ประเมินอ่านคิดเขียน!H59))</f>
        <v/>
      </c>
      <c r="I29" s="186" t="str">
        <f>IF($B$2=1,IF(ประเมินอ่านคิดเขียน!I29="","",ประเมินอ่านคิดเขียน!I29),IF(ประเมินอ่านคิดเขียน!I59="","",ประเมินอ่านคิดเขียน!I59))</f>
        <v/>
      </c>
      <c r="J29" s="189" t="str">
        <f>IF($B$2=1,IF(ประเมินอ่านคิดเขียน!J29="","",ประเมินอ่านคิดเขียน!J29),IF(ประเมินอ่านคิดเขียน!J59="","",ประเมินอ่านคิดเขียน!J59))</f>
        <v/>
      </c>
      <c r="K29" s="186" t="str">
        <f>IF($B$2=1,IF(ประเมินอ่านคิดเขียน!K29="","",ประเมินอ่านคิดเขียน!K29),IF(ประเมินอ่านคิดเขียน!K59="","",ประเมินอ่านคิดเขียน!K59))</f>
        <v/>
      </c>
      <c r="L29" s="186" t="str">
        <f>IF($B$2=1,IF(ประเมินอ่านคิดเขียน!L29="","",ประเมินอ่านคิดเขียน!L29),IF(ประเมินอ่านคิดเขียน!L59="","",ประเมินอ่านคิดเขียน!L59))</f>
        <v/>
      </c>
      <c r="M29" s="186" t="str">
        <f>IF($B$2=1,IF(ประเมินอ่านคิดเขียน!M29="","",ประเมินอ่านคิดเขียน!M29),IF(ประเมินอ่านคิดเขียน!M59="","",ประเมินอ่านคิดเขียน!M59))</f>
        <v/>
      </c>
      <c r="N29" s="186" t="str">
        <f>IF($B$2=1,IF(ประเมินอ่านคิดเขียน!N29="","",ประเมินอ่านคิดเขียน!N29),IF(ประเมินอ่านคิดเขียน!N59="","",ประเมินอ่านคิดเขียน!N59))</f>
        <v/>
      </c>
      <c r="O29" s="186" t="str">
        <f>IF($B$2=1,IF(ประเมินอ่านคิดเขียน!O29="","",ประเมินอ่านคิดเขียน!O29),IF(ประเมินอ่านคิดเขียน!O59="","",ประเมินอ่านคิดเขียน!O59))</f>
        <v/>
      </c>
      <c r="P29" s="186" t="str">
        <f>IF($B$2=1,IF(ประเมินอ่านคิดเขียน!P29="","",ประเมินอ่านคิดเขียน!P29),IF(ประเมินอ่านคิดเขียน!P59="","",ประเมินอ่านคิดเขียน!P59))</f>
        <v/>
      </c>
      <c r="Q29" s="186" t="str">
        <f>IF($B$2=1,IF(ประเมินอ่านคิดเขียน!Q29="","",ประเมินอ่านคิดเขียน!Q29),IF(ประเมินอ่านคิดเขียน!Q59="","",ประเมินอ่านคิดเขียน!Q59))</f>
        <v/>
      </c>
      <c r="R29" s="189" t="str">
        <f>IF($B$2=1,IF(ประเมินอ่านคิดเขียน!R29="","",ประเมินอ่านคิดเขียน!R29),IF(ประเมินอ่านคิดเขียน!R59="","",ประเมินอ่านคิดเขียน!R59))</f>
        <v/>
      </c>
      <c r="S29" s="186" t="str">
        <f>IF($B$2=1,IF(ประเมินอ่านคิดเขียน!S29="","",ประเมินอ่านคิดเขียน!S29),IF(ประเมินอ่านคิดเขียน!S59="","",ประเมินอ่านคิดเขียน!S59))</f>
        <v/>
      </c>
      <c r="T29" s="186" t="str">
        <f>IF($B$2=1,IF(ประเมินอ่านคิดเขียน!T29="","",ประเมินอ่านคิดเขียน!T29),IF(ประเมินอ่านคิดเขียน!T59="","",ประเมินอ่านคิดเขียน!T59))</f>
        <v/>
      </c>
      <c r="U29" s="186" t="str">
        <f>IF($B$2=1,IF(ประเมินอ่านคิดเขียน!U29="","",ประเมินอ่านคิดเขียน!U29),IF(ประเมินอ่านคิดเขียน!U59="","",ประเมินอ่านคิดเขียน!U59))</f>
        <v/>
      </c>
      <c r="V29" s="186" t="str">
        <f>IF($B$2=1,IF(ประเมินอ่านคิดเขียน!V29="","",ประเมินอ่านคิดเขียน!V29),IF(ประเมินอ่านคิดเขียน!V59="","",ประเมินอ่านคิดเขียน!V59))</f>
        <v/>
      </c>
      <c r="W29" s="186" t="str">
        <f>IF($B$2=1,IF(ประเมินอ่านคิดเขียน!W29="","",ประเมินอ่านคิดเขียน!W29),IF(ประเมินอ่านคิดเขียน!W59="","",ประเมินอ่านคิดเขียน!W59))</f>
        <v/>
      </c>
      <c r="X29" s="189" t="str">
        <f>IF($B$2=1,IF(ประเมินอ่านคิดเขียน!X29="","",ประเมินอ่านคิดเขียน!X29),IF(ประเมินอ่านคิดเขียน!X59="","",ประเมินอ่านคิดเขียน!X59))</f>
        <v/>
      </c>
      <c r="Y29" s="186" t="str">
        <f>IF($B$2=1,IF(ประเมินอ่านคิดเขียน!Y29="","",ประเมินอ่านคิดเขียน!Y29),IF(ประเมินอ่านคิดเขียน!Y59="","",ประเมินอ่านคิดเขียน!Y59))</f>
        <v/>
      </c>
      <c r="Z29" s="186" t="str">
        <f>IF($B$2=1,IF(ประเมินอ่านคิดเขียน!Z29="","",ประเมินอ่านคิดเขียน!Z29),IF(ประเมินอ่านคิดเขียน!Z59="","",ประเมินอ่านคิดเขียน!Z59))</f>
        <v/>
      </c>
      <c r="AA29" s="186" t="str">
        <f>IF($B$2=1,IF(ประเมินอ่านคิดเขียน!AA29="","",ประเมินอ่านคิดเขียน!AA29),IF(ประเมินอ่านคิดเขียน!AA59="","",ประเมินอ่านคิดเขียน!AA59))</f>
        <v/>
      </c>
      <c r="AB29" s="186" t="str">
        <f>IF($B$2=1,IF(ประเมินอ่านคิดเขียน!AB29="","",ประเมินอ่านคิดเขียน!AB29),IF(ประเมินอ่านคิดเขียน!AB59="","",ประเมินอ่านคิดเขียน!AB59))</f>
        <v/>
      </c>
      <c r="AC29" s="186" t="str">
        <f>IF($B$2=1,IF(ประเมินอ่านคิดเขียน!AC29="","",ประเมินอ่านคิดเขียน!AC29),IF(ประเมินอ่านคิดเขียน!AC59="","",ประเมินอ่านคิดเขียน!AC59))</f>
        <v/>
      </c>
      <c r="AD29" s="186" t="str">
        <f>IF($B$2=1,IF(ประเมินอ่านคิดเขียน!AD29="","",ประเมินอ่านคิดเขียน!AD29),IF(ประเมินอ่านคิดเขียน!AD59="","",ประเมินอ่านคิดเขียน!AD59))</f>
        <v/>
      </c>
      <c r="AE29" s="186" t="str">
        <f>IF($B$2=1,IF(ประเมินอ่านคิดเขียน!AE29="","",ประเมินอ่านคิดเขียน!AE29),IF(ประเมินอ่านคิดเขียน!AE59="","",ประเมินอ่านคิดเขียน!AE59))</f>
        <v/>
      </c>
      <c r="AF29" s="189" t="str">
        <f>IF($B$2=1,IF(ประเมินอ่านคิดเขียน!AF29="","",ประเมินอ่านคิดเขียน!AF29),IF(ประเมินอ่านคิดเขียน!AF59="","",ประเมินอ่านคิดเขียน!AF59))</f>
        <v/>
      </c>
      <c r="AG29" s="186" t="str">
        <f>IF($B$2=1,IF(ประเมินอ่านคิดเขียน!AG29="","",ประเมินอ่านคิดเขียน!AG29),IF(ประเมินอ่านคิดเขียน!AG59="","",ประเมินอ่านคิดเขียน!AG59))</f>
        <v/>
      </c>
      <c r="AH29" s="186" t="str">
        <f>IF($B$2=1,IF(ประเมินอ่านคิดเขียน!AH29="","",ประเมินอ่านคิดเขียน!AH29),IF(ประเมินอ่านคิดเขียน!AH59="","",ประเมินอ่านคิดเขียน!AH59))</f>
        <v/>
      </c>
      <c r="AI29" s="186" t="str">
        <f>IF($B$2=1,IF(ประเมินอ่านคิดเขียน!AI29="","",ประเมินอ่านคิดเขียน!AI29),IF(ประเมินอ่านคิดเขียน!AI59="","",ประเมินอ่านคิดเขียน!AI59))</f>
        <v/>
      </c>
      <c r="AJ29" s="186" t="str">
        <f>IF($B$2=1,IF(ประเมินอ่านคิดเขียน!AJ29="","",ประเมินอ่านคิดเขียน!AJ29),IF(ประเมินอ่านคิดเขียน!AJ59="","",ประเมินอ่านคิดเขียน!AJ59))</f>
        <v/>
      </c>
      <c r="AK29" s="186" t="str">
        <f>IF($B$2=1,IF(ประเมินอ่านคิดเขียน!AK29="","",ประเมินอ่านคิดเขียน!AK29),IF(ประเมินอ่านคิดเขียน!AK59="","",ประเมินอ่านคิดเขียน!AK59))</f>
        <v/>
      </c>
      <c r="AL29" s="189" t="str">
        <f>IF($B$2=1,IF(ประเมินอ่านคิดเขียน!AL29="","",ประเมินอ่านคิดเขียน!AL29),IF(ประเมินอ่านคิดเขียน!AL59="","",ประเมินอ่านคิดเขียน!AL59))</f>
        <v/>
      </c>
      <c r="AM29" s="186" t="str">
        <f>IF($B$2=1,IF(ประเมินอ่านคิดเขียน!AM29="","",ประเมินอ่านคิดเขียน!AM29),IF(ประเมินอ่านคิดเขียน!AM59="","",ประเมินอ่านคิดเขียน!AM59))</f>
        <v/>
      </c>
      <c r="AN29" s="186" t="str">
        <f>IF($B$2=1,IF(ประเมินอ่านคิดเขียน!AN29="","",ประเมินอ่านคิดเขียน!AN29),IF(ประเมินอ่านคิดเขียน!AN59="","",ประเมินอ่านคิดเขียน!AN59))</f>
        <v/>
      </c>
      <c r="AO29" s="186" t="str">
        <f>IF($B$2=1,IF(ประเมินอ่านคิดเขียน!AO29="","",ประเมินอ่านคิดเขียน!AO29),IF(ประเมินอ่านคิดเขียน!AO59="","",ประเมินอ่านคิดเขียน!AO59))</f>
        <v/>
      </c>
      <c r="AP29" s="186" t="str">
        <f>IF($B$2=1,IF(ประเมินอ่านคิดเขียน!AP29="","",ประเมินอ่านคิดเขียน!AP29),IF(ประเมินอ่านคิดเขียน!AP59="","",ประเมินอ่านคิดเขียน!AP59))</f>
        <v/>
      </c>
      <c r="AQ29" s="186" t="str">
        <f>IF($B$2=1,IF(ประเมินอ่านคิดเขียน!AQ29="","",ประเมินอ่านคิดเขียน!AQ29),IF(ประเมินอ่านคิดเขียน!AQ59="","",ประเมินอ่านคิดเขียน!AQ59))</f>
        <v/>
      </c>
      <c r="AR29" s="186" t="str">
        <f>IF($B$2=1,IF(ประเมินอ่านคิดเขียน!AR29="","",ประเมินอ่านคิดเขียน!AR29),IF(ประเมินอ่านคิดเขียน!AR59="","",ประเมินอ่านคิดเขียน!AR59))</f>
        <v/>
      </c>
      <c r="AS29" s="186" t="str">
        <f>IF($B$2=1,IF(ประเมินอ่านคิดเขียน!AS29="","",ประเมินอ่านคิดเขียน!AS29),IF(ประเมินอ่านคิดเขียน!AS59="","",ประเมินอ่านคิดเขียน!AS59))</f>
        <v/>
      </c>
      <c r="AT29" s="189" t="str">
        <f>IF($B$2=1,IF(ประเมินอ่านคิดเขียน!AT29="","",ประเมินอ่านคิดเขียน!AT29),IF(ประเมินอ่านคิดเขียน!AT59="","",ประเมินอ่านคิดเขียน!AT59))</f>
        <v/>
      </c>
      <c r="AU29" s="186" t="str">
        <f>IF($B$2=1,IF(ประเมินอ่านคิดเขียน!AU29="","",ประเมินอ่านคิดเขียน!AU29),IF(ประเมินอ่านคิดเขียน!AU59="","",ประเมินอ่านคิดเขียน!AU59))</f>
        <v/>
      </c>
      <c r="AV29" s="189" t="str">
        <f>IF($B$2=1,IF(ประเมินอ่านคิดเขียน!AV29="","",ประเมินอ่านคิดเขียน!AV29),IF(ประเมินอ่านคิดเขียน!AV59="","",ประเมินอ่านคิดเขียน!AV59))</f>
        <v/>
      </c>
      <c r="AW29" s="186" t="str">
        <f>IF($B$2=1,IF(ประเมินอ่านคิดเขียน!AW29="","",ประเมินอ่านคิดเขียน!AW29),IF(ประเมินอ่านคิดเขียน!AW59="","",ประเมินอ่านคิดเขียน!AW59))</f>
        <v/>
      </c>
    </row>
    <row r="30" spans="1:49" ht="20.100000000000001" customHeight="1" x14ac:dyDescent="0.3">
      <c r="A30" s="213"/>
      <c r="B30" s="213"/>
      <c r="C30" s="213"/>
      <c r="D30" s="190">
        <f t="shared" si="6"/>
        <v>25</v>
      </c>
      <c r="E30" s="188" t="str">
        <f>IF($B$2=1,IF(ประเมินอ่านคิดเขียน!E30="","",ประเมินอ่านคิดเขียน!E30),IF(ประเมินอ่านคิดเขียน!E60="","",ประเมินอ่านคิดเขียน!E60))</f>
        <v/>
      </c>
      <c r="F30" s="186" t="str">
        <f>IF($B$2=1,IF(ประเมินอ่านคิดเขียน!F30="","",ประเมินอ่านคิดเขียน!F30),IF(ประเมินอ่านคิดเขียน!F60="","",ประเมินอ่านคิดเขียน!F60))</f>
        <v/>
      </c>
      <c r="G30" s="186" t="str">
        <f>IF($B$2=1,IF(ประเมินอ่านคิดเขียน!G30="","",ประเมินอ่านคิดเขียน!G30),IF(ประเมินอ่านคิดเขียน!G60="","",ประเมินอ่านคิดเขียน!G60))</f>
        <v/>
      </c>
      <c r="H30" s="186" t="str">
        <f>IF($B$2=1,IF(ประเมินอ่านคิดเขียน!H30="","",ประเมินอ่านคิดเขียน!H30),IF(ประเมินอ่านคิดเขียน!H60="","",ประเมินอ่านคิดเขียน!H60))</f>
        <v/>
      </c>
      <c r="I30" s="186" t="str">
        <f>IF($B$2=1,IF(ประเมินอ่านคิดเขียน!I30="","",ประเมินอ่านคิดเขียน!I30),IF(ประเมินอ่านคิดเขียน!I60="","",ประเมินอ่านคิดเขียน!I60))</f>
        <v/>
      </c>
      <c r="J30" s="189" t="str">
        <f>IF($B$2=1,IF(ประเมินอ่านคิดเขียน!J30="","",ประเมินอ่านคิดเขียน!J30),IF(ประเมินอ่านคิดเขียน!J60="","",ประเมินอ่านคิดเขียน!J60))</f>
        <v/>
      </c>
      <c r="K30" s="186" t="str">
        <f>IF($B$2=1,IF(ประเมินอ่านคิดเขียน!K30="","",ประเมินอ่านคิดเขียน!K30),IF(ประเมินอ่านคิดเขียน!K60="","",ประเมินอ่านคิดเขียน!K60))</f>
        <v/>
      </c>
      <c r="L30" s="186" t="str">
        <f>IF($B$2=1,IF(ประเมินอ่านคิดเขียน!L30="","",ประเมินอ่านคิดเขียน!L30),IF(ประเมินอ่านคิดเขียน!L60="","",ประเมินอ่านคิดเขียน!L60))</f>
        <v/>
      </c>
      <c r="M30" s="186" t="str">
        <f>IF($B$2=1,IF(ประเมินอ่านคิดเขียน!M30="","",ประเมินอ่านคิดเขียน!M30),IF(ประเมินอ่านคิดเขียน!M60="","",ประเมินอ่านคิดเขียน!M60))</f>
        <v/>
      </c>
      <c r="N30" s="186" t="str">
        <f>IF($B$2=1,IF(ประเมินอ่านคิดเขียน!N30="","",ประเมินอ่านคิดเขียน!N30),IF(ประเมินอ่านคิดเขียน!N60="","",ประเมินอ่านคิดเขียน!N60))</f>
        <v/>
      </c>
      <c r="O30" s="186" t="str">
        <f>IF($B$2=1,IF(ประเมินอ่านคิดเขียน!O30="","",ประเมินอ่านคิดเขียน!O30),IF(ประเมินอ่านคิดเขียน!O60="","",ประเมินอ่านคิดเขียน!O60))</f>
        <v/>
      </c>
      <c r="P30" s="186" t="str">
        <f>IF($B$2=1,IF(ประเมินอ่านคิดเขียน!P30="","",ประเมินอ่านคิดเขียน!P30),IF(ประเมินอ่านคิดเขียน!P60="","",ประเมินอ่านคิดเขียน!P60))</f>
        <v/>
      </c>
      <c r="Q30" s="186" t="str">
        <f>IF($B$2=1,IF(ประเมินอ่านคิดเขียน!Q30="","",ประเมินอ่านคิดเขียน!Q30),IF(ประเมินอ่านคิดเขียน!Q60="","",ประเมินอ่านคิดเขียน!Q60))</f>
        <v/>
      </c>
      <c r="R30" s="189" t="str">
        <f>IF($B$2=1,IF(ประเมินอ่านคิดเขียน!R30="","",ประเมินอ่านคิดเขียน!R30),IF(ประเมินอ่านคิดเขียน!R60="","",ประเมินอ่านคิดเขียน!R60))</f>
        <v/>
      </c>
      <c r="S30" s="186" t="str">
        <f>IF($B$2=1,IF(ประเมินอ่านคิดเขียน!S30="","",ประเมินอ่านคิดเขียน!S30),IF(ประเมินอ่านคิดเขียน!S60="","",ประเมินอ่านคิดเขียน!S60))</f>
        <v/>
      </c>
      <c r="T30" s="186" t="str">
        <f>IF($B$2=1,IF(ประเมินอ่านคิดเขียน!T30="","",ประเมินอ่านคิดเขียน!T30),IF(ประเมินอ่านคิดเขียน!T60="","",ประเมินอ่านคิดเขียน!T60))</f>
        <v/>
      </c>
      <c r="U30" s="186" t="str">
        <f>IF($B$2=1,IF(ประเมินอ่านคิดเขียน!U30="","",ประเมินอ่านคิดเขียน!U30),IF(ประเมินอ่านคิดเขียน!U60="","",ประเมินอ่านคิดเขียน!U60))</f>
        <v/>
      </c>
      <c r="V30" s="186" t="str">
        <f>IF($B$2=1,IF(ประเมินอ่านคิดเขียน!V30="","",ประเมินอ่านคิดเขียน!V30),IF(ประเมินอ่านคิดเขียน!V60="","",ประเมินอ่านคิดเขียน!V60))</f>
        <v/>
      </c>
      <c r="W30" s="186" t="str">
        <f>IF($B$2=1,IF(ประเมินอ่านคิดเขียน!W30="","",ประเมินอ่านคิดเขียน!W30),IF(ประเมินอ่านคิดเขียน!W60="","",ประเมินอ่านคิดเขียน!W60))</f>
        <v/>
      </c>
      <c r="X30" s="189" t="str">
        <f>IF($B$2=1,IF(ประเมินอ่านคิดเขียน!X30="","",ประเมินอ่านคิดเขียน!X30),IF(ประเมินอ่านคิดเขียน!X60="","",ประเมินอ่านคิดเขียน!X60))</f>
        <v/>
      </c>
      <c r="Y30" s="186" t="str">
        <f>IF($B$2=1,IF(ประเมินอ่านคิดเขียน!Y30="","",ประเมินอ่านคิดเขียน!Y30),IF(ประเมินอ่านคิดเขียน!Y60="","",ประเมินอ่านคิดเขียน!Y60))</f>
        <v/>
      </c>
      <c r="Z30" s="186" t="str">
        <f>IF($B$2=1,IF(ประเมินอ่านคิดเขียน!Z30="","",ประเมินอ่านคิดเขียน!Z30),IF(ประเมินอ่านคิดเขียน!Z60="","",ประเมินอ่านคิดเขียน!Z60))</f>
        <v/>
      </c>
      <c r="AA30" s="186" t="str">
        <f>IF($B$2=1,IF(ประเมินอ่านคิดเขียน!AA30="","",ประเมินอ่านคิดเขียน!AA30),IF(ประเมินอ่านคิดเขียน!AA60="","",ประเมินอ่านคิดเขียน!AA60))</f>
        <v/>
      </c>
      <c r="AB30" s="186" t="str">
        <f>IF($B$2=1,IF(ประเมินอ่านคิดเขียน!AB30="","",ประเมินอ่านคิดเขียน!AB30),IF(ประเมินอ่านคิดเขียน!AB60="","",ประเมินอ่านคิดเขียน!AB60))</f>
        <v/>
      </c>
      <c r="AC30" s="186" t="str">
        <f>IF($B$2=1,IF(ประเมินอ่านคิดเขียน!AC30="","",ประเมินอ่านคิดเขียน!AC30),IF(ประเมินอ่านคิดเขียน!AC60="","",ประเมินอ่านคิดเขียน!AC60))</f>
        <v/>
      </c>
      <c r="AD30" s="186" t="str">
        <f>IF($B$2=1,IF(ประเมินอ่านคิดเขียน!AD30="","",ประเมินอ่านคิดเขียน!AD30),IF(ประเมินอ่านคิดเขียน!AD60="","",ประเมินอ่านคิดเขียน!AD60))</f>
        <v/>
      </c>
      <c r="AE30" s="186" t="str">
        <f>IF($B$2=1,IF(ประเมินอ่านคิดเขียน!AE30="","",ประเมินอ่านคิดเขียน!AE30),IF(ประเมินอ่านคิดเขียน!AE60="","",ประเมินอ่านคิดเขียน!AE60))</f>
        <v/>
      </c>
      <c r="AF30" s="189" t="str">
        <f>IF($B$2=1,IF(ประเมินอ่านคิดเขียน!AF30="","",ประเมินอ่านคิดเขียน!AF30),IF(ประเมินอ่านคิดเขียน!AF60="","",ประเมินอ่านคิดเขียน!AF60))</f>
        <v/>
      </c>
      <c r="AG30" s="186" t="str">
        <f>IF($B$2=1,IF(ประเมินอ่านคิดเขียน!AG30="","",ประเมินอ่านคิดเขียน!AG30),IF(ประเมินอ่านคิดเขียน!AG60="","",ประเมินอ่านคิดเขียน!AG60))</f>
        <v/>
      </c>
      <c r="AH30" s="186" t="str">
        <f>IF($B$2=1,IF(ประเมินอ่านคิดเขียน!AH30="","",ประเมินอ่านคิดเขียน!AH30),IF(ประเมินอ่านคิดเขียน!AH60="","",ประเมินอ่านคิดเขียน!AH60))</f>
        <v/>
      </c>
      <c r="AI30" s="186" t="str">
        <f>IF($B$2=1,IF(ประเมินอ่านคิดเขียน!AI30="","",ประเมินอ่านคิดเขียน!AI30),IF(ประเมินอ่านคิดเขียน!AI60="","",ประเมินอ่านคิดเขียน!AI60))</f>
        <v/>
      </c>
      <c r="AJ30" s="186" t="str">
        <f>IF($B$2=1,IF(ประเมินอ่านคิดเขียน!AJ30="","",ประเมินอ่านคิดเขียน!AJ30),IF(ประเมินอ่านคิดเขียน!AJ60="","",ประเมินอ่านคิดเขียน!AJ60))</f>
        <v/>
      </c>
      <c r="AK30" s="186" t="str">
        <f>IF($B$2=1,IF(ประเมินอ่านคิดเขียน!AK30="","",ประเมินอ่านคิดเขียน!AK30),IF(ประเมินอ่านคิดเขียน!AK60="","",ประเมินอ่านคิดเขียน!AK60))</f>
        <v/>
      </c>
      <c r="AL30" s="189" t="str">
        <f>IF($B$2=1,IF(ประเมินอ่านคิดเขียน!AL30="","",ประเมินอ่านคิดเขียน!AL30),IF(ประเมินอ่านคิดเขียน!AL60="","",ประเมินอ่านคิดเขียน!AL60))</f>
        <v/>
      </c>
      <c r="AM30" s="186" t="str">
        <f>IF($B$2=1,IF(ประเมินอ่านคิดเขียน!AM30="","",ประเมินอ่านคิดเขียน!AM30),IF(ประเมินอ่านคิดเขียน!AM60="","",ประเมินอ่านคิดเขียน!AM60))</f>
        <v/>
      </c>
      <c r="AN30" s="186" t="str">
        <f>IF($B$2=1,IF(ประเมินอ่านคิดเขียน!AN30="","",ประเมินอ่านคิดเขียน!AN30),IF(ประเมินอ่านคิดเขียน!AN60="","",ประเมินอ่านคิดเขียน!AN60))</f>
        <v/>
      </c>
      <c r="AO30" s="186" t="str">
        <f>IF($B$2=1,IF(ประเมินอ่านคิดเขียน!AO30="","",ประเมินอ่านคิดเขียน!AO30),IF(ประเมินอ่านคิดเขียน!AO60="","",ประเมินอ่านคิดเขียน!AO60))</f>
        <v/>
      </c>
      <c r="AP30" s="186" t="str">
        <f>IF($B$2=1,IF(ประเมินอ่านคิดเขียน!AP30="","",ประเมินอ่านคิดเขียน!AP30),IF(ประเมินอ่านคิดเขียน!AP60="","",ประเมินอ่านคิดเขียน!AP60))</f>
        <v/>
      </c>
      <c r="AQ30" s="186" t="str">
        <f>IF($B$2=1,IF(ประเมินอ่านคิดเขียน!AQ30="","",ประเมินอ่านคิดเขียน!AQ30),IF(ประเมินอ่านคิดเขียน!AQ60="","",ประเมินอ่านคิดเขียน!AQ60))</f>
        <v/>
      </c>
      <c r="AR30" s="186" t="str">
        <f>IF($B$2=1,IF(ประเมินอ่านคิดเขียน!AR30="","",ประเมินอ่านคิดเขียน!AR30),IF(ประเมินอ่านคิดเขียน!AR60="","",ประเมินอ่านคิดเขียน!AR60))</f>
        <v/>
      </c>
      <c r="AS30" s="186" t="str">
        <f>IF($B$2=1,IF(ประเมินอ่านคิดเขียน!AS30="","",ประเมินอ่านคิดเขียน!AS30),IF(ประเมินอ่านคิดเขียน!AS60="","",ประเมินอ่านคิดเขียน!AS60))</f>
        <v/>
      </c>
      <c r="AT30" s="189" t="str">
        <f>IF($B$2=1,IF(ประเมินอ่านคิดเขียน!AT30="","",ประเมินอ่านคิดเขียน!AT30),IF(ประเมินอ่านคิดเขียน!AT60="","",ประเมินอ่านคิดเขียน!AT60))</f>
        <v/>
      </c>
      <c r="AU30" s="186" t="str">
        <f>IF($B$2=1,IF(ประเมินอ่านคิดเขียน!AU30="","",ประเมินอ่านคิดเขียน!AU30),IF(ประเมินอ่านคิดเขียน!AU60="","",ประเมินอ่านคิดเขียน!AU60))</f>
        <v/>
      </c>
      <c r="AV30" s="189" t="str">
        <f>IF($B$2=1,IF(ประเมินอ่านคิดเขียน!AV30="","",ประเมินอ่านคิดเขียน!AV30),IF(ประเมินอ่านคิดเขียน!AV60="","",ประเมินอ่านคิดเขียน!AV60))</f>
        <v/>
      </c>
      <c r="AW30" s="186" t="str">
        <f>IF($B$2=1,IF(ประเมินอ่านคิดเขียน!AW30="","",ประเมินอ่านคิดเขียน!AW30),IF(ประเมินอ่านคิดเขียน!AW60="","",ประเมินอ่านคิดเขียน!AW60))</f>
        <v/>
      </c>
    </row>
    <row r="31" spans="1:49" ht="20.100000000000001" customHeight="1" x14ac:dyDescent="0.3">
      <c r="A31" s="213"/>
      <c r="B31" s="213"/>
      <c r="C31" s="213"/>
      <c r="D31" s="190">
        <f t="shared" si="6"/>
        <v>26</v>
      </c>
      <c r="E31" s="188" t="str">
        <f>IF($B$2=1,IF(ประเมินอ่านคิดเขียน!E31="","",ประเมินอ่านคิดเขียน!E31),IF(ประเมินอ่านคิดเขียน!E61="","",ประเมินอ่านคิดเขียน!E61))</f>
        <v/>
      </c>
      <c r="F31" s="186" t="str">
        <f>IF($B$2=1,IF(ประเมินอ่านคิดเขียน!F31="","",ประเมินอ่านคิดเขียน!F31),IF(ประเมินอ่านคิดเขียน!F61="","",ประเมินอ่านคิดเขียน!F61))</f>
        <v/>
      </c>
      <c r="G31" s="186" t="str">
        <f>IF($B$2=1,IF(ประเมินอ่านคิดเขียน!G31="","",ประเมินอ่านคิดเขียน!G31),IF(ประเมินอ่านคิดเขียน!G61="","",ประเมินอ่านคิดเขียน!G61))</f>
        <v/>
      </c>
      <c r="H31" s="186" t="str">
        <f>IF($B$2=1,IF(ประเมินอ่านคิดเขียน!H31="","",ประเมินอ่านคิดเขียน!H31),IF(ประเมินอ่านคิดเขียน!H61="","",ประเมินอ่านคิดเขียน!H61))</f>
        <v/>
      </c>
      <c r="I31" s="186" t="str">
        <f>IF($B$2=1,IF(ประเมินอ่านคิดเขียน!I31="","",ประเมินอ่านคิดเขียน!I31),IF(ประเมินอ่านคิดเขียน!I61="","",ประเมินอ่านคิดเขียน!I61))</f>
        <v/>
      </c>
      <c r="J31" s="189" t="str">
        <f>IF($B$2=1,IF(ประเมินอ่านคิดเขียน!J31="","",ประเมินอ่านคิดเขียน!J31),IF(ประเมินอ่านคิดเขียน!J61="","",ประเมินอ่านคิดเขียน!J61))</f>
        <v/>
      </c>
      <c r="K31" s="186" t="str">
        <f>IF($B$2=1,IF(ประเมินอ่านคิดเขียน!K31="","",ประเมินอ่านคิดเขียน!K31),IF(ประเมินอ่านคิดเขียน!K61="","",ประเมินอ่านคิดเขียน!K61))</f>
        <v/>
      </c>
      <c r="L31" s="186" t="str">
        <f>IF($B$2=1,IF(ประเมินอ่านคิดเขียน!L31="","",ประเมินอ่านคิดเขียน!L31),IF(ประเมินอ่านคิดเขียน!L61="","",ประเมินอ่านคิดเขียน!L61))</f>
        <v/>
      </c>
      <c r="M31" s="186" t="str">
        <f>IF($B$2=1,IF(ประเมินอ่านคิดเขียน!M31="","",ประเมินอ่านคิดเขียน!M31),IF(ประเมินอ่านคิดเขียน!M61="","",ประเมินอ่านคิดเขียน!M61))</f>
        <v/>
      </c>
      <c r="N31" s="186" t="str">
        <f>IF($B$2=1,IF(ประเมินอ่านคิดเขียน!N31="","",ประเมินอ่านคิดเขียน!N31),IF(ประเมินอ่านคิดเขียน!N61="","",ประเมินอ่านคิดเขียน!N61))</f>
        <v/>
      </c>
      <c r="O31" s="186" t="str">
        <f>IF($B$2=1,IF(ประเมินอ่านคิดเขียน!O31="","",ประเมินอ่านคิดเขียน!O31),IF(ประเมินอ่านคิดเขียน!O61="","",ประเมินอ่านคิดเขียน!O61))</f>
        <v/>
      </c>
      <c r="P31" s="186" t="str">
        <f>IF($B$2=1,IF(ประเมินอ่านคิดเขียน!P31="","",ประเมินอ่านคิดเขียน!P31),IF(ประเมินอ่านคิดเขียน!P61="","",ประเมินอ่านคิดเขียน!P61))</f>
        <v/>
      </c>
      <c r="Q31" s="186" t="str">
        <f>IF($B$2=1,IF(ประเมินอ่านคิดเขียน!Q31="","",ประเมินอ่านคิดเขียน!Q31),IF(ประเมินอ่านคิดเขียน!Q61="","",ประเมินอ่านคิดเขียน!Q61))</f>
        <v/>
      </c>
      <c r="R31" s="189" t="str">
        <f>IF($B$2=1,IF(ประเมินอ่านคิดเขียน!R31="","",ประเมินอ่านคิดเขียน!R31),IF(ประเมินอ่านคิดเขียน!R61="","",ประเมินอ่านคิดเขียน!R61))</f>
        <v/>
      </c>
      <c r="S31" s="186" t="str">
        <f>IF($B$2=1,IF(ประเมินอ่านคิดเขียน!S31="","",ประเมินอ่านคิดเขียน!S31),IF(ประเมินอ่านคิดเขียน!S61="","",ประเมินอ่านคิดเขียน!S61))</f>
        <v/>
      </c>
      <c r="T31" s="186" t="str">
        <f>IF($B$2=1,IF(ประเมินอ่านคิดเขียน!T31="","",ประเมินอ่านคิดเขียน!T31),IF(ประเมินอ่านคิดเขียน!T61="","",ประเมินอ่านคิดเขียน!T61))</f>
        <v/>
      </c>
      <c r="U31" s="186" t="str">
        <f>IF($B$2=1,IF(ประเมินอ่านคิดเขียน!U31="","",ประเมินอ่านคิดเขียน!U31),IF(ประเมินอ่านคิดเขียน!U61="","",ประเมินอ่านคิดเขียน!U61))</f>
        <v/>
      </c>
      <c r="V31" s="186" t="str">
        <f>IF($B$2=1,IF(ประเมินอ่านคิดเขียน!V31="","",ประเมินอ่านคิดเขียน!V31),IF(ประเมินอ่านคิดเขียน!V61="","",ประเมินอ่านคิดเขียน!V61))</f>
        <v/>
      </c>
      <c r="W31" s="186" t="str">
        <f>IF($B$2=1,IF(ประเมินอ่านคิดเขียน!W31="","",ประเมินอ่านคิดเขียน!W31),IF(ประเมินอ่านคิดเขียน!W61="","",ประเมินอ่านคิดเขียน!W61))</f>
        <v/>
      </c>
      <c r="X31" s="189" t="str">
        <f>IF($B$2=1,IF(ประเมินอ่านคิดเขียน!X31="","",ประเมินอ่านคิดเขียน!X31),IF(ประเมินอ่านคิดเขียน!X61="","",ประเมินอ่านคิดเขียน!X61))</f>
        <v/>
      </c>
      <c r="Y31" s="186" t="str">
        <f>IF($B$2=1,IF(ประเมินอ่านคิดเขียน!Y31="","",ประเมินอ่านคิดเขียน!Y31),IF(ประเมินอ่านคิดเขียน!Y61="","",ประเมินอ่านคิดเขียน!Y61))</f>
        <v/>
      </c>
      <c r="Z31" s="186" t="str">
        <f>IF($B$2=1,IF(ประเมินอ่านคิดเขียน!Z31="","",ประเมินอ่านคิดเขียน!Z31),IF(ประเมินอ่านคิดเขียน!Z61="","",ประเมินอ่านคิดเขียน!Z61))</f>
        <v/>
      </c>
      <c r="AA31" s="186" t="str">
        <f>IF($B$2=1,IF(ประเมินอ่านคิดเขียน!AA31="","",ประเมินอ่านคิดเขียน!AA31),IF(ประเมินอ่านคิดเขียน!AA61="","",ประเมินอ่านคิดเขียน!AA61))</f>
        <v/>
      </c>
      <c r="AB31" s="186" t="str">
        <f>IF($B$2=1,IF(ประเมินอ่านคิดเขียน!AB31="","",ประเมินอ่านคิดเขียน!AB31),IF(ประเมินอ่านคิดเขียน!AB61="","",ประเมินอ่านคิดเขียน!AB61))</f>
        <v/>
      </c>
      <c r="AC31" s="186" t="str">
        <f>IF($B$2=1,IF(ประเมินอ่านคิดเขียน!AC31="","",ประเมินอ่านคิดเขียน!AC31),IF(ประเมินอ่านคิดเขียน!AC61="","",ประเมินอ่านคิดเขียน!AC61))</f>
        <v/>
      </c>
      <c r="AD31" s="186" t="str">
        <f>IF($B$2=1,IF(ประเมินอ่านคิดเขียน!AD31="","",ประเมินอ่านคิดเขียน!AD31),IF(ประเมินอ่านคิดเขียน!AD61="","",ประเมินอ่านคิดเขียน!AD61))</f>
        <v/>
      </c>
      <c r="AE31" s="186" t="str">
        <f>IF($B$2=1,IF(ประเมินอ่านคิดเขียน!AE31="","",ประเมินอ่านคิดเขียน!AE31),IF(ประเมินอ่านคิดเขียน!AE61="","",ประเมินอ่านคิดเขียน!AE61))</f>
        <v/>
      </c>
      <c r="AF31" s="189" t="str">
        <f>IF($B$2=1,IF(ประเมินอ่านคิดเขียน!AF31="","",ประเมินอ่านคิดเขียน!AF31),IF(ประเมินอ่านคิดเขียน!AF61="","",ประเมินอ่านคิดเขียน!AF61))</f>
        <v/>
      </c>
      <c r="AG31" s="186" t="str">
        <f>IF($B$2=1,IF(ประเมินอ่านคิดเขียน!AG31="","",ประเมินอ่านคิดเขียน!AG31),IF(ประเมินอ่านคิดเขียน!AG61="","",ประเมินอ่านคิดเขียน!AG61))</f>
        <v/>
      </c>
      <c r="AH31" s="186" t="str">
        <f>IF($B$2=1,IF(ประเมินอ่านคิดเขียน!AH31="","",ประเมินอ่านคิดเขียน!AH31),IF(ประเมินอ่านคิดเขียน!AH61="","",ประเมินอ่านคิดเขียน!AH61))</f>
        <v/>
      </c>
      <c r="AI31" s="186" t="str">
        <f>IF($B$2=1,IF(ประเมินอ่านคิดเขียน!AI31="","",ประเมินอ่านคิดเขียน!AI31),IF(ประเมินอ่านคิดเขียน!AI61="","",ประเมินอ่านคิดเขียน!AI61))</f>
        <v/>
      </c>
      <c r="AJ31" s="186" t="str">
        <f>IF($B$2=1,IF(ประเมินอ่านคิดเขียน!AJ31="","",ประเมินอ่านคิดเขียน!AJ31),IF(ประเมินอ่านคิดเขียน!AJ61="","",ประเมินอ่านคิดเขียน!AJ61))</f>
        <v/>
      </c>
      <c r="AK31" s="186" t="str">
        <f>IF($B$2=1,IF(ประเมินอ่านคิดเขียน!AK31="","",ประเมินอ่านคิดเขียน!AK31),IF(ประเมินอ่านคิดเขียน!AK61="","",ประเมินอ่านคิดเขียน!AK61))</f>
        <v/>
      </c>
      <c r="AL31" s="189" t="str">
        <f>IF($B$2=1,IF(ประเมินอ่านคิดเขียน!AL31="","",ประเมินอ่านคิดเขียน!AL31),IF(ประเมินอ่านคิดเขียน!AL61="","",ประเมินอ่านคิดเขียน!AL61))</f>
        <v/>
      </c>
      <c r="AM31" s="186" t="str">
        <f>IF($B$2=1,IF(ประเมินอ่านคิดเขียน!AM31="","",ประเมินอ่านคิดเขียน!AM31),IF(ประเมินอ่านคิดเขียน!AM61="","",ประเมินอ่านคิดเขียน!AM61))</f>
        <v/>
      </c>
      <c r="AN31" s="186" t="str">
        <f>IF($B$2=1,IF(ประเมินอ่านคิดเขียน!AN31="","",ประเมินอ่านคิดเขียน!AN31),IF(ประเมินอ่านคิดเขียน!AN61="","",ประเมินอ่านคิดเขียน!AN61))</f>
        <v/>
      </c>
      <c r="AO31" s="186" t="str">
        <f>IF($B$2=1,IF(ประเมินอ่านคิดเขียน!AO31="","",ประเมินอ่านคิดเขียน!AO31),IF(ประเมินอ่านคิดเขียน!AO61="","",ประเมินอ่านคิดเขียน!AO61))</f>
        <v/>
      </c>
      <c r="AP31" s="186" t="str">
        <f>IF($B$2=1,IF(ประเมินอ่านคิดเขียน!AP31="","",ประเมินอ่านคิดเขียน!AP31),IF(ประเมินอ่านคิดเขียน!AP61="","",ประเมินอ่านคิดเขียน!AP61))</f>
        <v/>
      </c>
      <c r="AQ31" s="186" t="str">
        <f>IF($B$2=1,IF(ประเมินอ่านคิดเขียน!AQ31="","",ประเมินอ่านคิดเขียน!AQ31),IF(ประเมินอ่านคิดเขียน!AQ61="","",ประเมินอ่านคิดเขียน!AQ61))</f>
        <v/>
      </c>
      <c r="AR31" s="186" t="str">
        <f>IF($B$2=1,IF(ประเมินอ่านคิดเขียน!AR31="","",ประเมินอ่านคิดเขียน!AR31),IF(ประเมินอ่านคิดเขียน!AR61="","",ประเมินอ่านคิดเขียน!AR61))</f>
        <v/>
      </c>
      <c r="AS31" s="186" t="str">
        <f>IF($B$2=1,IF(ประเมินอ่านคิดเขียน!AS31="","",ประเมินอ่านคิดเขียน!AS31),IF(ประเมินอ่านคิดเขียน!AS61="","",ประเมินอ่านคิดเขียน!AS61))</f>
        <v/>
      </c>
      <c r="AT31" s="189" t="str">
        <f>IF($B$2=1,IF(ประเมินอ่านคิดเขียน!AT31="","",ประเมินอ่านคิดเขียน!AT31),IF(ประเมินอ่านคิดเขียน!AT61="","",ประเมินอ่านคิดเขียน!AT61))</f>
        <v/>
      </c>
      <c r="AU31" s="186" t="str">
        <f>IF($B$2=1,IF(ประเมินอ่านคิดเขียน!AU31="","",ประเมินอ่านคิดเขียน!AU31),IF(ประเมินอ่านคิดเขียน!AU61="","",ประเมินอ่านคิดเขียน!AU61))</f>
        <v/>
      </c>
      <c r="AV31" s="189" t="str">
        <f>IF($B$2=1,IF(ประเมินอ่านคิดเขียน!AV31="","",ประเมินอ่านคิดเขียน!AV31),IF(ประเมินอ่านคิดเขียน!AV61="","",ประเมินอ่านคิดเขียน!AV61))</f>
        <v/>
      </c>
      <c r="AW31" s="186" t="str">
        <f>IF($B$2=1,IF(ประเมินอ่านคิดเขียน!AW31="","",ประเมินอ่านคิดเขียน!AW31),IF(ประเมินอ่านคิดเขียน!AW61="","",ประเมินอ่านคิดเขียน!AW61))</f>
        <v/>
      </c>
    </row>
    <row r="32" spans="1:49" ht="20.100000000000001" customHeight="1" x14ac:dyDescent="0.3">
      <c r="A32" s="213"/>
      <c r="B32" s="213"/>
      <c r="C32" s="213"/>
      <c r="D32" s="190">
        <f t="shared" si="6"/>
        <v>27</v>
      </c>
      <c r="E32" s="188" t="str">
        <f>IF($B$2=1,IF(ประเมินอ่านคิดเขียน!E32="","",ประเมินอ่านคิดเขียน!E32),IF(ประเมินอ่านคิดเขียน!E62="","",ประเมินอ่านคิดเขียน!E62))</f>
        <v/>
      </c>
      <c r="F32" s="186" t="str">
        <f>IF($B$2=1,IF(ประเมินอ่านคิดเขียน!F32="","",ประเมินอ่านคิดเขียน!F32),IF(ประเมินอ่านคิดเขียน!F62="","",ประเมินอ่านคิดเขียน!F62))</f>
        <v/>
      </c>
      <c r="G32" s="186" t="str">
        <f>IF($B$2=1,IF(ประเมินอ่านคิดเขียน!G32="","",ประเมินอ่านคิดเขียน!G32),IF(ประเมินอ่านคิดเขียน!G62="","",ประเมินอ่านคิดเขียน!G62))</f>
        <v/>
      </c>
      <c r="H32" s="186" t="str">
        <f>IF($B$2=1,IF(ประเมินอ่านคิดเขียน!H32="","",ประเมินอ่านคิดเขียน!H32),IF(ประเมินอ่านคิดเขียน!H62="","",ประเมินอ่านคิดเขียน!H62))</f>
        <v/>
      </c>
      <c r="I32" s="186" t="str">
        <f>IF($B$2=1,IF(ประเมินอ่านคิดเขียน!I32="","",ประเมินอ่านคิดเขียน!I32),IF(ประเมินอ่านคิดเขียน!I62="","",ประเมินอ่านคิดเขียน!I62))</f>
        <v/>
      </c>
      <c r="J32" s="189" t="str">
        <f>IF($B$2=1,IF(ประเมินอ่านคิดเขียน!J32="","",ประเมินอ่านคิดเขียน!J32),IF(ประเมินอ่านคิดเขียน!J62="","",ประเมินอ่านคิดเขียน!J62))</f>
        <v/>
      </c>
      <c r="K32" s="186" t="str">
        <f>IF($B$2=1,IF(ประเมินอ่านคิดเขียน!K32="","",ประเมินอ่านคิดเขียน!K32),IF(ประเมินอ่านคิดเขียน!K62="","",ประเมินอ่านคิดเขียน!K62))</f>
        <v/>
      </c>
      <c r="L32" s="186" t="str">
        <f>IF($B$2=1,IF(ประเมินอ่านคิดเขียน!L32="","",ประเมินอ่านคิดเขียน!L32),IF(ประเมินอ่านคิดเขียน!L62="","",ประเมินอ่านคิดเขียน!L62))</f>
        <v/>
      </c>
      <c r="M32" s="186" t="str">
        <f>IF($B$2=1,IF(ประเมินอ่านคิดเขียน!M32="","",ประเมินอ่านคิดเขียน!M32),IF(ประเมินอ่านคิดเขียน!M62="","",ประเมินอ่านคิดเขียน!M62))</f>
        <v/>
      </c>
      <c r="N32" s="186" t="str">
        <f>IF($B$2=1,IF(ประเมินอ่านคิดเขียน!N32="","",ประเมินอ่านคิดเขียน!N32),IF(ประเมินอ่านคิดเขียน!N62="","",ประเมินอ่านคิดเขียน!N62))</f>
        <v/>
      </c>
      <c r="O32" s="186" t="str">
        <f>IF($B$2=1,IF(ประเมินอ่านคิดเขียน!O32="","",ประเมินอ่านคิดเขียน!O32),IF(ประเมินอ่านคิดเขียน!O62="","",ประเมินอ่านคิดเขียน!O62))</f>
        <v/>
      </c>
      <c r="P32" s="186" t="str">
        <f>IF($B$2=1,IF(ประเมินอ่านคิดเขียน!P32="","",ประเมินอ่านคิดเขียน!P32),IF(ประเมินอ่านคิดเขียน!P62="","",ประเมินอ่านคิดเขียน!P62))</f>
        <v/>
      </c>
      <c r="Q32" s="186" t="str">
        <f>IF($B$2=1,IF(ประเมินอ่านคิดเขียน!Q32="","",ประเมินอ่านคิดเขียน!Q32),IF(ประเมินอ่านคิดเขียน!Q62="","",ประเมินอ่านคิดเขียน!Q62))</f>
        <v/>
      </c>
      <c r="R32" s="189" t="str">
        <f>IF($B$2=1,IF(ประเมินอ่านคิดเขียน!R32="","",ประเมินอ่านคิดเขียน!R32),IF(ประเมินอ่านคิดเขียน!R62="","",ประเมินอ่านคิดเขียน!R62))</f>
        <v/>
      </c>
      <c r="S32" s="186" t="str">
        <f>IF($B$2=1,IF(ประเมินอ่านคิดเขียน!S32="","",ประเมินอ่านคิดเขียน!S32),IF(ประเมินอ่านคิดเขียน!S62="","",ประเมินอ่านคิดเขียน!S62))</f>
        <v/>
      </c>
      <c r="T32" s="186" t="str">
        <f>IF($B$2=1,IF(ประเมินอ่านคิดเขียน!T32="","",ประเมินอ่านคิดเขียน!T32),IF(ประเมินอ่านคิดเขียน!T62="","",ประเมินอ่านคิดเขียน!T62))</f>
        <v/>
      </c>
      <c r="U32" s="186" t="str">
        <f>IF($B$2=1,IF(ประเมินอ่านคิดเขียน!U32="","",ประเมินอ่านคิดเขียน!U32),IF(ประเมินอ่านคิดเขียน!U62="","",ประเมินอ่านคิดเขียน!U62))</f>
        <v/>
      </c>
      <c r="V32" s="186" t="str">
        <f>IF($B$2=1,IF(ประเมินอ่านคิดเขียน!V32="","",ประเมินอ่านคิดเขียน!V32),IF(ประเมินอ่านคิดเขียน!V62="","",ประเมินอ่านคิดเขียน!V62))</f>
        <v/>
      </c>
      <c r="W32" s="186" t="str">
        <f>IF($B$2=1,IF(ประเมินอ่านคิดเขียน!W32="","",ประเมินอ่านคิดเขียน!W32),IF(ประเมินอ่านคิดเขียน!W62="","",ประเมินอ่านคิดเขียน!W62))</f>
        <v/>
      </c>
      <c r="X32" s="189" t="str">
        <f>IF($B$2=1,IF(ประเมินอ่านคิดเขียน!X32="","",ประเมินอ่านคิดเขียน!X32),IF(ประเมินอ่านคิดเขียน!X62="","",ประเมินอ่านคิดเขียน!X62))</f>
        <v/>
      </c>
      <c r="Y32" s="186" t="str">
        <f>IF($B$2=1,IF(ประเมินอ่านคิดเขียน!Y32="","",ประเมินอ่านคิดเขียน!Y32),IF(ประเมินอ่านคิดเขียน!Y62="","",ประเมินอ่านคิดเขียน!Y62))</f>
        <v/>
      </c>
      <c r="Z32" s="186" t="str">
        <f>IF($B$2=1,IF(ประเมินอ่านคิดเขียน!Z32="","",ประเมินอ่านคิดเขียน!Z32),IF(ประเมินอ่านคิดเขียน!Z62="","",ประเมินอ่านคิดเขียน!Z62))</f>
        <v/>
      </c>
      <c r="AA32" s="186" t="str">
        <f>IF($B$2=1,IF(ประเมินอ่านคิดเขียน!AA32="","",ประเมินอ่านคิดเขียน!AA32),IF(ประเมินอ่านคิดเขียน!AA62="","",ประเมินอ่านคิดเขียน!AA62))</f>
        <v/>
      </c>
      <c r="AB32" s="186" t="str">
        <f>IF($B$2=1,IF(ประเมินอ่านคิดเขียน!AB32="","",ประเมินอ่านคิดเขียน!AB32),IF(ประเมินอ่านคิดเขียน!AB62="","",ประเมินอ่านคิดเขียน!AB62))</f>
        <v/>
      </c>
      <c r="AC32" s="186" t="str">
        <f>IF($B$2=1,IF(ประเมินอ่านคิดเขียน!AC32="","",ประเมินอ่านคิดเขียน!AC32),IF(ประเมินอ่านคิดเขียน!AC62="","",ประเมินอ่านคิดเขียน!AC62))</f>
        <v/>
      </c>
      <c r="AD32" s="186" t="str">
        <f>IF($B$2=1,IF(ประเมินอ่านคิดเขียน!AD32="","",ประเมินอ่านคิดเขียน!AD32),IF(ประเมินอ่านคิดเขียน!AD62="","",ประเมินอ่านคิดเขียน!AD62))</f>
        <v/>
      </c>
      <c r="AE32" s="186" t="str">
        <f>IF($B$2=1,IF(ประเมินอ่านคิดเขียน!AE32="","",ประเมินอ่านคิดเขียน!AE32),IF(ประเมินอ่านคิดเขียน!AE62="","",ประเมินอ่านคิดเขียน!AE62))</f>
        <v/>
      </c>
      <c r="AF32" s="189" t="str">
        <f>IF($B$2=1,IF(ประเมินอ่านคิดเขียน!AF32="","",ประเมินอ่านคิดเขียน!AF32),IF(ประเมินอ่านคิดเขียน!AF62="","",ประเมินอ่านคิดเขียน!AF62))</f>
        <v/>
      </c>
      <c r="AG32" s="186" t="str">
        <f>IF($B$2=1,IF(ประเมินอ่านคิดเขียน!AG32="","",ประเมินอ่านคิดเขียน!AG32),IF(ประเมินอ่านคิดเขียน!AG62="","",ประเมินอ่านคิดเขียน!AG62))</f>
        <v/>
      </c>
      <c r="AH32" s="186" t="str">
        <f>IF($B$2=1,IF(ประเมินอ่านคิดเขียน!AH32="","",ประเมินอ่านคิดเขียน!AH32),IF(ประเมินอ่านคิดเขียน!AH62="","",ประเมินอ่านคิดเขียน!AH62))</f>
        <v/>
      </c>
      <c r="AI32" s="186" t="str">
        <f>IF($B$2=1,IF(ประเมินอ่านคิดเขียน!AI32="","",ประเมินอ่านคิดเขียน!AI32),IF(ประเมินอ่านคิดเขียน!AI62="","",ประเมินอ่านคิดเขียน!AI62))</f>
        <v/>
      </c>
      <c r="AJ32" s="186" t="str">
        <f>IF($B$2=1,IF(ประเมินอ่านคิดเขียน!AJ32="","",ประเมินอ่านคิดเขียน!AJ32),IF(ประเมินอ่านคิดเขียน!AJ62="","",ประเมินอ่านคิดเขียน!AJ62))</f>
        <v/>
      </c>
      <c r="AK32" s="186" t="str">
        <f>IF($B$2=1,IF(ประเมินอ่านคิดเขียน!AK32="","",ประเมินอ่านคิดเขียน!AK32),IF(ประเมินอ่านคิดเขียน!AK62="","",ประเมินอ่านคิดเขียน!AK62))</f>
        <v/>
      </c>
      <c r="AL32" s="189" t="str">
        <f>IF($B$2=1,IF(ประเมินอ่านคิดเขียน!AL32="","",ประเมินอ่านคิดเขียน!AL32),IF(ประเมินอ่านคิดเขียน!AL62="","",ประเมินอ่านคิดเขียน!AL62))</f>
        <v/>
      </c>
      <c r="AM32" s="186" t="str">
        <f>IF($B$2=1,IF(ประเมินอ่านคิดเขียน!AM32="","",ประเมินอ่านคิดเขียน!AM32),IF(ประเมินอ่านคิดเขียน!AM62="","",ประเมินอ่านคิดเขียน!AM62))</f>
        <v/>
      </c>
      <c r="AN32" s="186" t="str">
        <f>IF($B$2=1,IF(ประเมินอ่านคิดเขียน!AN32="","",ประเมินอ่านคิดเขียน!AN32),IF(ประเมินอ่านคิดเขียน!AN62="","",ประเมินอ่านคิดเขียน!AN62))</f>
        <v/>
      </c>
      <c r="AO32" s="186" t="str">
        <f>IF($B$2=1,IF(ประเมินอ่านคิดเขียน!AO32="","",ประเมินอ่านคิดเขียน!AO32),IF(ประเมินอ่านคิดเขียน!AO62="","",ประเมินอ่านคิดเขียน!AO62))</f>
        <v/>
      </c>
      <c r="AP32" s="186" t="str">
        <f>IF($B$2=1,IF(ประเมินอ่านคิดเขียน!AP32="","",ประเมินอ่านคิดเขียน!AP32),IF(ประเมินอ่านคิดเขียน!AP62="","",ประเมินอ่านคิดเขียน!AP62))</f>
        <v/>
      </c>
      <c r="AQ32" s="186" t="str">
        <f>IF($B$2=1,IF(ประเมินอ่านคิดเขียน!AQ32="","",ประเมินอ่านคิดเขียน!AQ32),IF(ประเมินอ่านคิดเขียน!AQ62="","",ประเมินอ่านคิดเขียน!AQ62))</f>
        <v/>
      </c>
      <c r="AR32" s="186" t="str">
        <f>IF($B$2=1,IF(ประเมินอ่านคิดเขียน!AR32="","",ประเมินอ่านคิดเขียน!AR32),IF(ประเมินอ่านคิดเขียน!AR62="","",ประเมินอ่านคิดเขียน!AR62))</f>
        <v/>
      </c>
      <c r="AS32" s="186" t="str">
        <f>IF($B$2=1,IF(ประเมินอ่านคิดเขียน!AS32="","",ประเมินอ่านคิดเขียน!AS32),IF(ประเมินอ่านคิดเขียน!AS62="","",ประเมินอ่านคิดเขียน!AS62))</f>
        <v/>
      </c>
      <c r="AT32" s="189" t="str">
        <f>IF($B$2=1,IF(ประเมินอ่านคิดเขียน!AT32="","",ประเมินอ่านคิดเขียน!AT32),IF(ประเมินอ่านคิดเขียน!AT62="","",ประเมินอ่านคิดเขียน!AT62))</f>
        <v/>
      </c>
      <c r="AU32" s="186" t="str">
        <f>IF($B$2=1,IF(ประเมินอ่านคิดเขียน!AU32="","",ประเมินอ่านคิดเขียน!AU32),IF(ประเมินอ่านคิดเขียน!AU62="","",ประเมินอ่านคิดเขียน!AU62))</f>
        <v/>
      </c>
      <c r="AV32" s="189" t="str">
        <f>IF($B$2=1,IF(ประเมินอ่านคิดเขียน!AV32="","",ประเมินอ่านคิดเขียน!AV32),IF(ประเมินอ่านคิดเขียน!AV62="","",ประเมินอ่านคิดเขียน!AV62))</f>
        <v/>
      </c>
      <c r="AW32" s="186" t="str">
        <f>IF($B$2=1,IF(ประเมินอ่านคิดเขียน!AW32="","",ประเมินอ่านคิดเขียน!AW32),IF(ประเมินอ่านคิดเขียน!AW62="","",ประเมินอ่านคิดเขียน!AW62))</f>
        <v/>
      </c>
    </row>
    <row r="33" spans="1:49" ht="20.100000000000001" customHeight="1" x14ac:dyDescent="0.3">
      <c r="A33" s="213"/>
      <c r="B33" s="213"/>
      <c r="C33" s="213"/>
      <c r="D33" s="190">
        <f t="shared" si="6"/>
        <v>28</v>
      </c>
      <c r="E33" s="188" t="str">
        <f>IF($B$2=1,IF(ประเมินอ่านคิดเขียน!E33="","",ประเมินอ่านคิดเขียน!E33),IF(ประเมินอ่านคิดเขียน!E63="","",ประเมินอ่านคิดเขียน!E63))</f>
        <v/>
      </c>
      <c r="F33" s="186" t="str">
        <f>IF($B$2=1,IF(ประเมินอ่านคิดเขียน!F33="","",ประเมินอ่านคิดเขียน!F33),IF(ประเมินอ่านคิดเขียน!F63="","",ประเมินอ่านคิดเขียน!F63))</f>
        <v/>
      </c>
      <c r="G33" s="186" t="str">
        <f>IF($B$2=1,IF(ประเมินอ่านคิดเขียน!G33="","",ประเมินอ่านคิดเขียน!G33),IF(ประเมินอ่านคิดเขียน!G63="","",ประเมินอ่านคิดเขียน!G63))</f>
        <v/>
      </c>
      <c r="H33" s="186" t="str">
        <f>IF($B$2=1,IF(ประเมินอ่านคิดเขียน!H33="","",ประเมินอ่านคิดเขียน!H33),IF(ประเมินอ่านคิดเขียน!H63="","",ประเมินอ่านคิดเขียน!H63))</f>
        <v/>
      </c>
      <c r="I33" s="186" t="str">
        <f>IF($B$2=1,IF(ประเมินอ่านคิดเขียน!I33="","",ประเมินอ่านคิดเขียน!I33),IF(ประเมินอ่านคิดเขียน!I63="","",ประเมินอ่านคิดเขียน!I63))</f>
        <v/>
      </c>
      <c r="J33" s="189" t="str">
        <f>IF($B$2=1,IF(ประเมินอ่านคิดเขียน!J33="","",ประเมินอ่านคิดเขียน!J33),IF(ประเมินอ่านคิดเขียน!J63="","",ประเมินอ่านคิดเขียน!J63))</f>
        <v/>
      </c>
      <c r="K33" s="186" t="str">
        <f>IF($B$2=1,IF(ประเมินอ่านคิดเขียน!K33="","",ประเมินอ่านคิดเขียน!K33),IF(ประเมินอ่านคิดเขียน!K63="","",ประเมินอ่านคิดเขียน!K63))</f>
        <v/>
      </c>
      <c r="L33" s="186" t="str">
        <f>IF($B$2=1,IF(ประเมินอ่านคิดเขียน!L33="","",ประเมินอ่านคิดเขียน!L33),IF(ประเมินอ่านคิดเขียน!L63="","",ประเมินอ่านคิดเขียน!L63))</f>
        <v/>
      </c>
      <c r="M33" s="186" t="str">
        <f>IF($B$2=1,IF(ประเมินอ่านคิดเขียน!M33="","",ประเมินอ่านคิดเขียน!M33),IF(ประเมินอ่านคิดเขียน!M63="","",ประเมินอ่านคิดเขียน!M63))</f>
        <v/>
      </c>
      <c r="N33" s="186" t="str">
        <f>IF($B$2=1,IF(ประเมินอ่านคิดเขียน!N33="","",ประเมินอ่านคิดเขียน!N33),IF(ประเมินอ่านคิดเขียน!N63="","",ประเมินอ่านคิดเขียน!N63))</f>
        <v/>
      </c>
      <c r="O33" s="186" t="str">
        <f>IF($B$2=1,IF(ประเมินอ่านคิดเขียน!O33="","",ประเมินอ่านคิดเขียน!O33),IF(ประเมินอ่านคิดเขียน!O63="","",ประเมินอ่านคิดเขียน!O63))</f>
        <v/>
      </c>
      <c r="P33" s="186" t="str">
        <f>IF($B$2=1,IF(ประเมินอ่านคิดเขียน!P33="","",ประเมินอ่านคิดเขียน!P33),IF(ประเมินอ่านคิดเขียน!P63="","",ประเมินอ่านคิดเขียน!P63))</f>
        <v/>
      </c>
      <c r="Q33" s="186" t="str">
        <f>IF($B$2=1,IF(ประเมินอ่านคิดเขียน!Q33="","",ประเมินอ่านคิดเขียน!Q33),IF(ประเมินอ่านคิดเขียน!Q63="","",ประเมินอ่านคิดเขียน!Q63))</f>
        <v/>
      </c>
      <c r="R33" s="189" t="str">
        <f>IF($B$2=1,IF(ประเมินอ่านคิดเขียน!R33="","",ประเมินอ่านคิดเขียน!R33),IF(ประเมินอ่านคิดเขียน!R63="","",ประเมินอ่านคิดเขียน!R63))</f>
        <v/>
      </c>
      <c r="S33" s="186" t="str">
        <f>IF($B$2=1,IF(ประเมินอ่านคิดเขียน!S33="","",ประเมินอ่านคิดเขียน!S33),IF(ประเมินอ่านคิดเขียน!S63="","",ประเมินอ่านคิดเขียน!S63))</f>
        <v/>
      </c>
      <c r="T33" s="186" t="str">
        <f>IF($B$2=1,IF(ประเมินอ่านคิดเขียน!T33="","",ประเมินอ่านคิดเขียน!T33),IF(ประเมินอ่านคิดเขียน!T63="","",ประเมินอ่านคิดเขียน!T63))</f>
        <v/>
      </c>
      <c r="U33" s="186" t="str">
        <f>IF($B$2=1,IF(ประเมินอ่านคิดเขียน!U33="","",ประเมินอ่านคิดเขียน!U33),IF(ประเมินอ่านคิดเขียน!U63="","",ประเมินอ่านคิดเขียน!U63))</f>
        <v/>
      </c>
      <c r="V33" s="186" t="str">
        <f>IF($B$2=1,IF(ประเมินอ่านคิดเขียน!V33="","",ประเมินอ่านคิดเขียน!V33),IF(ประเมินอ่านคิดเขียน!V63="","",ประเมินอ่านคิดเขียน!V63))</f>
        <v/>
      </c>
      <c r="W33" s="186" t="str">
        <f>IF($B$2=1,IF(ประเมินอ่านคิดเขียน!W33="","",ประเมินอ่านคิดเขียน!W33),IF(ประเมินอ่านคิดเขียน!W63="","",ประเมินอ่านคิดเขียน!W63))</f>
        <v/>
      </c>
      <c r="X33" s="189" t="str">
        <f>IF($B$2=1,IF(ประเมินอ่านคิดเขียน!X33="","",ประเมินอ่านคิดเขียน!X33),IF(ประเมินอ่านคิดเขียน!X63="","",ประเมินอ่านคิดเขียน!X63))</f>
        <v/>
      </c>
      <c r="Y33" s="186" t="str">
        <f>IF($B$2=1,IF(ประเมินอ่านคิดเขียน!Y33="","",ประเมินอ่านคิดเขียน!Y33),IF(ประเมินอ่านคิดเขียน!Y63="","",ประเมินอ่านคิดเขียน!Y63))</f>
        <v/>
      </c>
      <c r="Z33" s="186" t="str">
        <f>IF($B$2=1,IF(ประเมินอ่านคิดเขียน!Z33="","",ประเมินอ่านคิดเขียน!Z33),IF(ประเมินอ่านคิดเขียน!Z63="","",ประเมินอ่านคิดเขียน!Z63))</f>
        <v/>
      </c>
      <c r="AA33" s="186" t="str">
        <f>IF($B$2=1,IF(ประเมินอ่านคิดเขียน!AA33="","",ประเมินอ่านคิดเขียน!AA33),IF(ประเมินอ่านคิดเขียน!AA63="","",ประเมินอ่านคิดเขียน!AA63))</f>
        <v/>
      </c>
      <c r="AB33" s="186" t="str">
        <f>IF($B$2=1,IF(ประเมินอ่านคิดเขียน!AB33="","",ประเมินอ่านคิดเขียน!AB33),IF(ประเมินอ่านคิดเขียน!AB63="","",ประเมินอ่านคิดเขียน!AB63))</f>
        <v/>
      </c>
      <c r="AC33" s="186" t="str">
        <f>IF($B$2=1,IF(ประเมินอ่านคิดเขียน!AC33="","",ประเมินอ่านคิดเขียน!AC33),IF(ประเมินอ่านคิดเขียน!AC63="","",ประเมินอ่านคิดเขียน!AC63))</f>
        <v/>
      </c>
      <c r="AD33" s="186" t="str">
        <f>IF($B$2=1,IF(ประเมินอ่านคิดเขียน!AD33="","",ประเมินอ่านคิดเขียน!AD33),IF(ประเมินอ่านคิดเขียน!AD63="","",ประเมินอ่านคิดเขียน!AD63))</f>
        <v/>
      </c>
      <c r="AE33" s="186" t="str">
        <f>IF($B$2=1,IF(ประเมินอ่านคิดเขียน!AE33="","",ประเมินอ่านคิดเขียน!AE33),IF(ประเมินอ่านคิดเขียน!AE63="","",ประเมินอ่านคิดเขียน!AE63))</f>
        <v/>
      </c>
      <c r="AF33" s="189" t="str">
        <f>IF($B$2=1,IF(ประเมินอ่านคิดเขียน!AF33="","",ประเมินอ่านคิดเขียน!AF33),IF(ประเมินอ่านคิดเขียน!AF63="","",ประเมินอ่านคิดเขียน!AF63))</f>
        <v/>
      </c>
      <c r="AG33" s="186" t="str">
        <f>IF($B$2=1,IF(ประเมินอ่านคิดเขียน!AG33="","",ประเมินอ่านคิดเขียน!AG33),IF(ประเมินอ่านคิดเขียน!AG63="","",ประเมินอ่านคิดเขียน!AG63))</f>
        <v/>
      </c>
      <c r="AH33" s="186" t="str">
        <f>IF($B$2=1,IF(ประเมินอ่านคิดเขียน!AH33="","",ประเมินอ่านคิดเขียน!AH33),IF(ประเมินอ่านคิดเขียน!AH63="","",ประเมินอ่านคิดเขียน!AH63))</f>
        <v/>
      </c>
      <c r="AI33" s="186" t="str">
        <f>IF($B$2=1,IF(ประเมินอ่านคิดเขียน!AI33="","",ประเมินอ่านคิดเขียน!AI33),IF(ประเมินอ่านคิดเขียน!AI63="","",ประเมินอ่านคิดเขียน!AI63))</f>
        <v/>
      </c>
      <c r="AJ33" s="186" t="str">
        <f>IF($B$2=1,IF(ประเมินอ่านคิดเขียน!AJ33="","",ประเมินอ่านคิดเขียน!AJ33),IF(ประเมินอ่านคิดเขียน!AJ63="","",ประเมินอ่านคิดเขียน!AJ63))</f>
        <v/>
      </c>
      <c r="AK33" s="186" t="str">
        <f>IF($B$2=1,IF(ประเมินอ่านคิดเขียน!AK33="","",ประเมินอ่านคิดเขียน!AK33),IF(ประเมินอ่านคิดเขียน!AK63="","",ประเมินอ่านคิดเขียน!AK63))</f>
        <v/>
      </c>
      <c r="AL33" s="189" t="str">
        <f>IF($B$2=1,IF(ประเมินอ่านคิดเขียน!AL33="","",ประเมินอ่านคิดเขียน!AL33),IF(ประเมินอ่านคิดเขียน!AL63="","",ประเมินอ่านคิดเขียน!AL63))</f>
        <v/>
      </c>
      <c r="AM33" s="186" t="str">
        <f>IF($B$2=1,IF(ประเมินอ่านคิดเขียน!AM33="","",ประเมินอ่านคิดเขียน!AM33),IF(ประเมินอ่านคิดเขียน!AM63="","",ประเมินอ่านคิดเขียน!AM63))</f>
        <v/>
      </c>
      <c r="AN33" s="186" t="str">
        <f>IF($B$2=1,IF(ประเมินอ่านคิดเขียน!AN33="","",ประเมินอ่านคิดเขียน!AN33),IF(ประเมินอ่านคิดเขียน!AN63="","",ประเมินอ่านคิดเขียน!AN63))</f>
        <v/>
      </c>
      <c r="AO33" s="186" t="str">
        <f>IF($B$2=1,IF(ประเมินอ่านคิดเขียน!AO33="","",ประเมินอ่านคิดเขียน!AO33),IF(ประเมินอ่านคิดเขียน!AO63="","",ประเมินอ่านคิดเขียน!AO63))</f>
        <v/>
      </c>
      <c r="AP33" s="186" t="str">
        <f>IF($B$2=1,IF(ประเมินอ่านคิดเขียน!AP33="","",ประเมินอ่านคิดเขียน!AP33),IF(ประเมินอ่านคิดเขียน!AP63="","",ประเมินอ่านคิดเขียน!AP63))</f>
        <v/>
      </c>
      <c r="AQ33" s="186" t="str">
        <f>IF($B$2=1,IF(ประเมินอ่านคิดเขียน!AQ33="","",ประเมินอ่านคิดเขียน!AQ33),IF(ประเมินอ่านคิดเขียน!AQ63="","",ประเมินอ่านคิดเขียน!AQ63))</f>
        <v/>
      </c>
      <c r="AR33" s="186" t="str">
        <f>IF($B$2=1,IF(ประเมินอ่านคิดเขียน!AR33="","",ประเมินอ่านคิดเขียน!AR33),IF(ประเมินอ่านคิดเขียน!AR63="","",ประเมินอ่านคิดเขียน!AR63))</f>
        <v/>
      </c>
      <c r="AS33" s="186" t="str">
        <f>IF($B$2=1,IF(ประเมินอ่านคิดเขียน!AS33="","",ประเมินอ่านคิดเขียน!AS33),IF(ประเมินอ่านคิดเขียน!AS63="","",ประเมินอ่านคิดเขียน!AS63))</f>
        <v/>
      </c>
      <c r="AT33" s="189" t="str">
        <f>IF($B$2=1,IF(ประเมินอ่านคิดเขียน!AT33="","",ประเมินอ่านคิดเขียน!AT33),IF(ประเมินอ่านคิดเขียน!AT63="","",ประเมินอ่านคิดเขียน!AT63))</f>
        <v/>
      </c>
      <c r="AU33" s="186" t="str">
        <f>IF($B$2=1,IF(ประเมินอ่านคิดเขียน!AU33="","",ประเมินอ่านคิดเขียน!AU33),IF(ประเมินอ่านคิดเขียน!AU63="","",ประเมินอ่านคิดเขียน!AU63))</f>
        <v/>
      </c>
      <c r="AV33" s="189" t="str">
        <f>IF($B$2=1,IF(ประเมินอ่านคิดเขียน!AV33="","",ประเมินอ่านคิดเขียน!AV33),IF(ประเมินอ่านคิดเขียน!AV63="","",ประเมินอ่านคิดเขียน!AV63))</f>
        <v/>
      </c>
      <c r="AW33" s="186" t="str">
        <f>IF($B$2=1,IF(ประเมินอ่านคิดเขียน!AW33="","",ประเมินอ่านคิดเขียน!AW33),IF(ประเมินอ่านคิดเขียน!AW63="","",ประเมินอ่านคิดเขียน!AW63))</f>
        <v/>
      </c>
    </row>
    <row r="34" spans="1:49" ht="20.100000000000001" customHeight="1" x14ac:dyDescent="0.3">
      <c r="A34" s="213"/>
      <c r="B34" s="213"/>
      <c r="C34" s="213"/>
      <c r="D34" s="190">
        <f t="shared" si="6"/>
        <v>29</v>
      </c>
      <c r="E34" s="188" t="str">
        <f>IF($B$2=1,IF(ประเมินอ่านคิดเขียน!E34="","",ประเมินอ่านคิดเขียน!E34),IF(ประเมินอ่านคิดเขียน!E64="","",ประเมินอ่านคิดเขียน!E64))</f>
        <v/>
      </c>
      <c r="F34" s="186" t="str">
        <f>IF($B$2=1,IF(ประเมินอ่านคิดเขียน!F34="","",ประเมินอ่านคิดเขียน!F34),IF(ประเมินอ่านคิดเขียน!F64="","",ประเมินอ่านคิดเขียน!F64))</f>
        <v/>
      </c>
      <c r="G34" s="186" t="str">
        <f>IF($B$2=1,IF(ประเมินอ่านคิดเขียน!G34="","",ประเมินอ่านคิดเขียน!G34),IF(ประเมินอ่านคิดเขียน!G64="","",ประเมินอ่านคิดเขียน!G64))</f>
        <v/>
      </c>
      <c r="H34" s="186" t="str">
        <f>IF($B$2=1,IF(ประเมินอ่านคิดเขียน!H34="","",ประเมินอ่านคิดเขียน!H34),IF(ประเมินอ่านคิดเขียน!H64="","",ประเมินอ่านคิดเขียน!H64))</f>
        <v/>
      </c>
      <c r="I34" s="186" t="str">
        <f>IF($B$2=1,IF(ประเมินอ่านคิดเขียน!I34="","",ประเมินอ่านคิดเขียน!I34),IF(ประเมินอ่านคิดเขียน!I64="","",ประเมินอ่านคิดเขียน!I64))</f>
        <v/>
      </c>
      <c r="J34" s="189" t="str">
        <f>IF($B$2=1,IF(ประเมินอ่านคิดเขียน!J34="","",ประเมินอ่านคิดเขียน!J34),IF(ประเมินอ่านคิดเขียน!J64="","",ประเมินอ่านคิดเขียน!J64))</f>
        <v/>
      </c>
      <c r="K34" s="186" t="str">
        <f>IF($B$2=1,IF(ประเมินอ่านคิดเขียน!K34="","",ประเมินอ่านคิดเขียน!K34),IF(ประเมินอ่านคิดเขียน!K64="","",ประเมินอ่านคิดเขียน!K64))</f>
        <v/>
      </c>
      <c r="L34" s="186" t="str">
        <f>IF($B$2=1,IF(ประเมินอ่านคิดเขียน!L34="","",ประเมินอ่านคิดเขียน!L34),IF(ประเมินอ่านคิดเขียน!L64="","",ประเมินอ่านคิดเขียน!L64))</f>
        <v/>
      </c>
      <c r="M34" s="186" t="str">
        <f>IF($B$2=1,IF(ประเมินอ่านคิดเขียน!M34="","",ประเมินอ่านคิดเขียน!M34),IF(ประเมินอ่านคิดเขียน!M64="","",ประเมินอ่านคิดเขียน!M64))</f>
        <v/>
      </c>
      <c r="N34" s="186" t="str">
        <f>IF($B$2=1,IF(ประเมินอ่านคิดเขียน!N34="","",ประเมินอ่านคิดเขียน!N34),IF(ประเมินอ่านคิดเขียน!N64="","",ประเมินอ่านคิดเขียน!N64))</f>
        <v/>
      </c>
      <c r="O34" s="186" t="str">
        <f>IF($B$2=1,IF(ประเมินอ่านคิดเขียน!O34="","",ประเมินอ่านคิดเขียน!O34),IF(ประเมินอ่านคิดเขียน!O64="","",ประเมินอ่านคิดเขียน!O64))</f>
        <v/>
      </c>
      <c r="P34" s="186" t="str">
        <f>IF($B$2=1,IF(ประเมินอ่านคิดเขียน!P34="","",ประเมินอ่านคิดเขียน!P34),IF(ประเมินอ่านคิดเขียน!P64="","",ประเมินอ่านคิดเขียน!P64))</f>
        <v/>
      </c>
      <c r="Q34" s="186" t="str">
        <f>IF($B$2=1,IF(ประเมินอ่านคิดเขียน!Q34="","",ประเมินอ่านคิดเขียน!Q34),IF(ประเมินอ่านคิดเขียน!Q64="","",ประเมินอ่านคิดเขียน!Q64))</f>
        <v/>
      </c>
      <c r="R34" s="189" t="str">
        <f>IF($B$2=1,IF(ประเมินอ่านคิดเขียน!R34="","",ประเมินอ่านคิดเขียน!R34),IF(ประเมินอ่านคิดเขียน!R64="","",ประเมินอ่านคิดเขียน!R64))</f>
        <v/>
      </c>
      <c r="S34" s="186" t="str">
        <f>IF($B$2=1,IF(ประเมินอ่านคิดเขียน!S34="","",ประเมินอ่านคิดเขียน!S34),IF(ประเมินอ่านคิดเขียน!S64="","",ประเมินอ่านคิดเขียน!S64))</f>
        <v/>
      </c>
      <c r="T34" s="186" t="str">
        <f>IF($B$2=1,IF(ประเมินอ่านคิดเขียน!T34="","",ประเมินอ่านคิดเขียน!T34),IF(ประเมินอ่านคิดเขียน!T64="","",ประเมินอ่านคิดเขียน!T64))</f>
        <v/>
      </c>
      <c r="U34" s="186" t="str">
        <f>IF($B$2=1,IF(ประเมินอ่านคิดเขียน!U34="","",ประเมินอ่านคิดเขียน!U34),IF(ประเมินอ่านคิดเขียน!U64="","",ประเมินอ่านคิดเขียน!U64))</f>
        <v/>
      </c>
      <c r="V34" s="186" t="str">
        <f>IF($B$2=1,IF(ประเมินอ่านคิดเขียน!V34="","",ประเมินอ่านคิดเขียน!V34),IF(ประเมินอ่านคิดเขียน!V64="","",ประเมินอ่านคิดเขียน!V64))</f>
        <v/>
      </c>
      <c r="W34" s="186" t="str">
        <f>IF($B$2=1,IF(ประเมินอ่านคิดเขียน!W34="","",ประเมินอ่านคิดเขียน!W34),IF(ประเมินอ่านคิดเขียน!W64="","",ประเมินอ่านคิดเขียน!W64))</f>
        <v/>
      </c>
      <c r="X34" s="189" t="str">
        <f>IF($B$2=1,IF(ประเมินอ่านคิดเขียน!X34="","",ประเมินอ่านคิดเขียน!X34),IF(ประเมินอ่านคิดเขียน!X64="","",ประเมินอ่านคิดเขียน!X64))</f>
        <v/>
      </c>
      <c r="Y34" s="186" t="str">
        <f>IF($B$2=1,IF(ประเมินอ่านคิดเขียน!Y34="","",ประเมินอ่านคิดเขียน!Y34),IF(ประเมินอ่านคิดเขียน!Y64="","",ประเมินอ่านคิดเขียน!Y64))</f>
        <v/>
      </c>
      <c r="Z34" s="186" t="str">
        <f>IF($B$2=1,IF(ประเมินอ่านคิดเขียน!Z34="","",ประเมินอ่านคิดเขียน!Z34),IF(ประเมินอ่านคิดเขียน!Z64="","",ประเมินอ่านคิดเขียน!Z64))</f>
        <v/>
      </c>
      <c r="AA34" s="186" t="str">
        <f>IF($B$2=1,IF(ประเมินอ่านคิดเขียน!AA34="","",ประเมินอ่านคิดเขียน!AA34),IF(ประเมินอ่านคิดเขียน!AA64="","",ประเมินอ่านคิดเขียน!AA64))</f>
        <v/>
      </c>
      <c r="AB34" s="186" t="str">
        <f>IF($B$2=1,IF(ประเมินอ่านคิดเขียน!AB34="","",ประเมินอ่านคิดเขียน!AB34),IF(ประเมินอ่านคิดเขียน!AB64="","",ประเมินอ่านคิดเขียน!AB64))</f>
        <v/>
      </c>
      <c r="AC34" s="186" t="str">
        <f>IF($B$2=1,IF(ประเมินอ่านคิดเขียน!AC34="","",ประเมินอ่านคิดเขียน!AC34),IF(ประเมินอ่านคิดเขียน!AC64="","",ประเมินอ่านคิดเขียน!AC64))</f>
        <v/>
      </c>
      <c r="AD34" s="186" t="str">
        <f>IF($B$2=1,IF(ประเมินอ่านคิดเขียน!AD34="","",ประเมินอ่านคิดเขียน!AD34),IF(ประเมินอ่านคิดเขียน!AD64="","",ประเมินอ่านคิดเขียน!AD64))</f>
        <v/>
      </c>
      <c r="AE34" s="186" t="str">
        <f>IF($B$2=1,IF(ประเมินอ่านคิดเขียน!AE34="","",ประเมินอ่านคิดเขียน!AE34),IF(ประเมินอ่านคิดเขียน!AE64="","",ประเมินอ่านคิดเขียน!AE64))</f>
        <v/>
      </c>
      <c r="AF34" s="189" t="str">
        <f>IF($B$2=1,IF(ประเมินอ่านคิดเขียน!AF34="","",ประเมินอ่านคิดเขียน!AF34),IF(ประเมินอ่านคิดเขียน!AF64="","",ประเมินอ่านคิดเขียน!AF64))</f>
        <v/>
      </c>
      <c r="AG34" s="186" t="str">
        <f>IF($B$2=1,IF(ประเมินอ่านคิดเขียน!AG34="","",ประเมินอ่านคิดเขียน!AG34),IF(ประเมินอ่านคิดเขียน!AG64="","",ประเมินอ่านคิดเขียน!AG64))</f>
        <v/>
      </c>
      <c r="AH34" s="186" t="str">
        <f>IF($B$2=1,IF(ประเมินอ่านคิดเขียน!AH34="","",ประเมินอ่านคิดเขียน!AH34),IF(ประเมินอ่านคิดเขียน!AH64="","",ประเมินอ่านคิดเขียน!AH64))</f>
        <v/>
      </c>
      <c r="AI34" s="186" t="str">
        <f>IF($B$2=1,IF(ประเมินอ่านคิดเขียน!AI34="","",ประเมินอ่านคิดเขียน!AI34),IF(ประเมินอ่านคิดเขียน!AI64="","",ประเมินอ่านคิดเขียน!AI64))</f>
        <v/>
      </c>
      <c r="AJ34" s="186" t="str">
        <f>IF($B$2=1,IF(ประเมินอ่านคิดเขียน!AJ34="","",ประเมินอ่านคิดเขียน!AJ34),IF(ประเมินอ่านคิดเขียน!AJ64="","",ประเมินอ่านคิดเขียน!AJ64))</f>
        <v/>
      </c>
      <c r="AK34" s="186" t="str">
        <f>IF($B$2=1,IF(ประเมินอ่านคิดเขียน!AK34="","",ประเมินอ่านคิดเขียน!AK34),IF(ประเมินอ่านคิดเขียน!AK64="","",ประเมินอ่านคิดเขียน!AK64))</f>
        <v/>
      </c>
      <c r="AL34" s="189" t="str">
        <f>IF($B$2=1,IF(ประเมินอ่านคิดเขียน!AL34="","",ประเมินอ่านคิดเขียน!AL34),IF(ประเมินอ่านคิดเขียน!AL64="","",ประเมินอ่านคิดเขียน!AL64))</f>
        <v/>
      </c>
      <c r="AM34" s="186" t="str">
        <f>IF($B$2=1,IF(ประเมินอ่านคิดเขียน!AM34="","",ประเมินอ่านคิดเขียน!AM34),IF(ประเมินอ่านคิดเขียน!AM64="","",ประเมินอ่านคิดเขียน!AM64))</f>
        <v/>
      </c>
      <c r="AN34" s="186" t="str">
        <f>IF($B$2=1,IF(ประเมินอ่านคิดเขียน!AN34="","",ประเมินอ่านคิดเขียน!AN34),IF(ประเมินอ่านคิดเขียน!AN64="","",ประเมินอ่านคิดเขียน!AN64))</f>
        <v/>
      </c>
      <c r="AO34" s="186" t="str">
        <f>IF($B$2=1,IF(ประเมินอ่านคิดเขียน!AO34="","",ประเมินอ่านคิดเขียน!AO34),IF(ประเมินอ่านคิดเขียน!AO64="","",ประเมินอ่านคิดเขียน!AO64))</f>
        <v/>
      </c>
      <c r="AP34" s="186" t="str">
        <f>IF($B$2=1,IF(ประเมินอ่านคิดเขียน!AP34="","",ประเมินอ่านคิดเขียน!AP34),IF(ประเมินอ่านคิดเขียน!AP64="","",ประเมินอ่านคิดเขียน!AP64))</f>
        <v/>
      </c>
      <c r="AQ34" s="186" t="str">
        <f>IF($B$2=1,IF(ประเมินอ่านคิดเขียน!AQ34="","",ประเมินอ่านคิดเขียน!AQ34),IF(ประเมินอ่านคิดเขียน!AQ64="","",ประเมินอ่านคิดเขียน!AQ64))</f>
        <v/>
      </c>
      <c r="AR34" s="186" t="str">
        <f>IF($B$2=1,IF(ประเมินอ่านคิดเขียน!AR34="","",ประเมินอ่านคิดเขียน!AR34),IF(ประเมินอ่านคิดเขียน!AR64="","",ประเมินอ่านคิดเขียน!AR64))</f>
        <v/>
      </c>
      <c r="AS34" s="186" t="str">
        <f>IF($B$2=1,IF(ประเมินอ่านคิดเขียน!AS34="","",ประเมินอ่านคิดเขียน!AS34),IF(ประเมินอ่านคิดเขียน!AS64="","",ประเมินอ่านคิดเขียน!AS64))</f>
        <v/>
      </c>
      <c r="AT34" s="189" t="str">
        <f>IF($B$2=1,IF(ประเมินอ่านคิดเขียน!AT34="","",ประเมินอ่านคิดเขียน!AT34),IF(ประเมินอ่านคิดเขียน!AT64="","",ประเมินอ่านคิดเขียน!AT64))</f>
        <v/>
      </c>
      <c r="AU34" s="186" t="str">
        <f>IF($B$2=1,IF(ประเมินอ่านคิดเขียน!AU34="","",ประเมินอ่านคิดเขียน!AU34),IF(ประเมินอ่านคิดเขียน!AU64="","",ประเมินอ่านคิดเขียน!AU64))</f>
        <v/>
      </c>
      <c r="AV34" s="189" t="str">
        <f>IF($B$2=1,IF(ประเมินอ่านคิดเขียน!AV34="","",ประเมินอ่านคิดเขียน!AV34),IF(ประเมินอ่านคิดเขียน!AV64="","",ประเมินอ่านคิดเขียน!AV64))</f>
        <v/>
      </c>
      <c r="AW34" s="186" t="str">
        <f>IF($B$2=1,IF(ประเมินอ่านคิดเขียน!AW34="","",ประเมินอ่านคิดเขียน!AW34),IF(ประเมินอ่านคิดเขียน!AW64="","",ประเมินอ่านคิดเขียน!AW64))</f>
        <v/>
      </c>
    </row>
    <row r="35" spans="1:49" ht="20.100000000000001" customHeight="1" x14ac:dyDescent="0.3">
      <c r="A35" s="213"/>
      <c r="B35" s="213"/>
      <c r="C35" s="213"/>
      <c r="D35" s="190">
        <f t="shared" si="6"/>
        <v>30</v>
      </c>
      <c r="E35" s="188" t="str">
        <f>IF($B$2=1,IF(ประเมินอ่านคิดเขียน!E35="","",ประเมินอ่านคิดเขียน!E35),IF(ประเมินอ่านคิดเขียน!E65="","",ประเมินอ่านคิดเขียน!E65))</f>
        <v/>
      </c>
      <c r="F35" s="186" t="str">
        <f>IF($B$2=1,IF(ประเมินอ่านคิดเขียน!F35="","",ประเมินอ่านคิดเขียน!F35),IF(ประเมินอ่านคิดเขียน!F65="","",ประเมินอ่านคิดเขียน!F65))</f>
        <v/>
      </c>
      <c r="G35" s="186" t="str">
        <f>IF($B$2=1,IF(ประเมินอ่านคิดเขียน!G35="","",ประเมินอ่านคิดเขียน!G35),IF(ประเมินอ่านคิดเขียน!G65="","",ประเมินอ่านคิดเขียน!G65))</f>
        <v/>
      </c>
      <c r="H35" s="186" t="str">
        <f>IF($B$2=1,IF(ประเมินอ่านคิดเขียน!H35="","",ประเมินอ่านคิดเขียน!H35),IF(ประเมินอ่านคิดเขียน!H65="","",ประเมินอ่านคิดเขียน!H65))</f>
        <v/>
      </c>
      <c r="I35" s="186" t="str">
        <f>IF($B$2=1,IF(ประเมินอ่านคิดเขียน!I35="","",ประเมินอ่านคิดเขียน!I35),IF(ประเมินอ่านคิดเขียน!I65="","",ประเมินอ่านคิดเขียน!I65))</f>
        <v/>
      </c>
      <c r="J35" s="189" t="str">
        <f>IF($B$2=1,IF(ประเมินอ่านคิดเขียน!J35="","",ประเมินอ่านคิดเขียน!J35),IF(ประเมินอ่านคิดเขียน!J65="","",ประเมินอ่านคิดเขียน!J65))</f>
        <v/>
      </c>
      <c r="K35" s="186" t="str">
        <f>IF($B$2=1,IF(ประเมินอ่านคิดเขียน!K35="","",ประเมินอ่านคิดเขียน!K35),IF(ประเมินอ่านคิดเขียน!K65="","",ประเมินอ่านคิดเขียน!K65))</f>
        <v/>
      </c>
      <c r="L35" s="186" t="str">
        <f>IF($B$2=1,IF(ประเมินอ่านคิดเขียน!L35="","",ประเมินอ่านคิดเขียน!L35),IF(ประเมินอ่านคิดเขียน!L65="","",ประเมินอ่านคิดเขียน!L65))</f>
        <v/>
      </c>
      <c r="M35" s="186" t="str">
        <f>IF($B$2=1,IF(ประเมินอ่านคิดเขียน!M35="","",ประเมินอ่านคิดเขียน!M35),IF(ประเมินอ่านคิดเขียน!M65="","",ประเมินอ่านคิดเขียน!M65))</f>
        <v/>
      </c>
      <c r="N35" s="186" t="str">
        <f>IF($B$2=1,IF(ประเมินอ่านคิดเขียน!N35="","",ประเมินอ่านคิดเขียน!N35),IF(ประเมินอ่านคิดเขียน!N65="","",ประเมินอ่านคิดเขียน!N65))</f>
        <v/>
      </c>
      <c r="O35" s="186" t="str">
        <f>IF($B$2=1,IF(ประเมินอ่านคิดเขียน!O35="","",ประเมินอ่านคิดเขียน!O35),IF(ประเมินอ่านคิดเขียน!O65="","",ประเมินอ่านคิดเขียน!O65))</f>
        <v/>
      </c>
      <c r="P35" s="186" t="str">
        <f>IF($B$2=1,IF(ประเมินอ่านคิดเขียน!P35="","",ประเมินอ่านคิดเขียน!P35),IF(ประเมินอ่านคิดเขียน!P65="","",ประเมินอ่านคิดเขียน!P65))</f>
        <v/>
      </c>
      <c r="Q35" s="186" t="str">
        <f>IF($B$2=1,IF(ประเมินอ่านคิดเขียน!Q35="","",ประเมินอ่านคิดเขียน!Q35),IF(ประเมินอ่านคิดเขียน!Q65="","",ประเมินอ่านคิดเขียน!Q65))</f>
        <v/>
      </c>
      <c r="R35" s="189" t="str">
        <f>IF($B$2=1,IF(ประเมินอ่านคิดเขียน!R35="","",ประเมินอ่านคิดเขียน!R35),IF(ประเมินอ่านคิดเขียน!R65="","",ประเมินอ่านคิดเขียน!R65))</f>
        <v/>
      </c>
      <c r="S35" s="186" t="str">
        <f>IF($B$2=1,IF(ประเมินอ่านคิดเขียน!S35="","",ประเมินอ่านคิดเขียน!S35),IF(ประเมินอ่านคิดเขียน!S65="","",ประเมินอ่านคิดเขียน!S65))</f>
        <v/>
      </c>
      <c r="T35" s="186" t="str">
        <f>IF($B$2=1,IF(ประเมินอ่านคิดเขียน!T35="","",ประเมินอ่านคิดเขียน!T35),IF(ประเมินอ่านคิดเขียน!T65="","",ประเมินอ่านคิดเขียน!T65))</f>
        <v/>
      </c>
      <c r="U35" s="186" t="str">
        <f>IF($B$2=1,IF(ประเมินอ่านคิดเขียน!U35="","",ประเมินอ่านคิดเขียน!U35),IF(ประเมินอ่านคิดเขียน!U65="","",ประเมินอ่านคิดเขียน!U65))</f>
        <v/>
      </c>
      <c r="V35" s="186" t="str">
        <f>IF($B$2=1,IF(ประเมินอ่านคิดเขียน!V35="","",ประเมินอ่านคิดเขียน!V35),IF(ประเมินอ่านคิดเขียน!V65="","",ประเมินอ่านคิดเขียน!V65))</f>
        <v/>
      </c>
      <c r="W35" s="186" t="str">
        <f>IF($B$2=1,IF(ประเมินอ่านคิดเขียน!W35="","",ประเมินอ่านคิดเขียน!W35),IF(ประเมินอ่านคิดเขียน!W65="","",ประเมินอ่านคิดเขียน!W65))</f>
        <v/>
      </c>
      <c r="X35" s="189" t="str">
        <f>IF($B$2=1,IF(ประเมินอ่านคิดเขียน!X35="","",ประเมินอ่านคิดเขียน!X35),IF(ประเมินอ่านคิดเขียน!X65="","",ประเมินอ่านคิดเขียน!X65))</f>
        <v/>
      </c>
      <c r="Y35" s="186" t="str">
        <f>IF($B$2=1,IF(ประเมินอ่านคิดเขียน!Y35="","",ประเมินอ่านคิดเขียน!Y35),IF(ประเมินอ่านคิดเขียน!Y65="","",ประเมินอ่านคิดเขียน!Y65))</f>
        <v/>
      </c>
      <c r="Z35" s="186" t="str">
        <f>IF($B$2=1,IF(ประเมินอ่านคิดเขียน!Z35="","",ประเมินอ่านคิดเขียน!Z35),IF(ประเมินอ่านคิดเขียน!Z65="","",ประเมินอ่านคิดเขียน!Z65))</f>
        <v/>
      </c>
      <c r="AA35" s="186" t="str">
        <f>IF($B$2=1,IF(ประเมินอ่านคิดเขียน!AA35="","",ประเมินอ่านคิดเขียน!AA35),IF(ประเมินอ่านคิดเขียน!AA65="","",ประเมินอ่านคิดเขียน!AA65))</f>
        <v/>
      </c>
      <c r="AB35" s="186" t="str">
        <f>IF($B$2=1,IF(ประเมินอ่านคิดเขียน!AB35="","",ประเมินอ่านคิดเขียน!AB35),IF(ประเมินอ่านคิดเขียน!AB65="","",ประเมินอ่านคิดเขียน!AB65))</f>
        <v/>
      </c>
      <c r="AC35" s="186" t="str">
        <f>IF($B$2=1,IF(ประเมินอ่านคิดเขียน!AC35="","",ประเมินอ่านคิดเขียน!AC35),IF(ประเมินอ่านคิดเขียน!AC65="","",ประเมินอ่านคิดเขียน!AC65))</f>
        <v/>
      </c>
      <c r="AD35" s="186" t="str">
        <f>IF($B$2=1,IF(ประเมินอ่านคิดเขียน!AD35="","",ประเมินอ่านคิดเขียน!AD35),IF(ประเมินอ่านคิดเขียน!AD65="","",ประเมินอ่านคิดเขียน!AD65))</f>
        <v/>
      </c>
      <c r="AE35" s="186" t="str">
        <f>IF($B$2=1,IF(ประเมินอ่านคิดเขียน!AE35="","",ประเมินอ่านคิดเขียน!AE35),IF(ประเมินอ่านคิดเขียน!AE65="","",ประเมินอ่านคิดเขียน!AE65))</f>
        <v/>
      </c>
      <c r="AF35" s="189" t="str">
        <f>IF($B$2=1,IF(ประเมินอ่านคิดเขียน!AF35="","",ประเมินอ่านคิดเขียน!AF35),IF(ประเมินอ่านคิดเขียน!AF65="","",ประเมินอ่านคิดเขียน!AF65))</f>
        <v/>
      </c>
      <c r="AG35" s="186" t="str">
        <f>IF($B$2=1,IF(ประเมินอ่านคิดเขียน!AG35="","",ประเมินอ่านคิดเขียน!AG35),IF(ประเมินอ่านคิดเขียน!AG65="","",ประเมินอ่านคิดเขียน!AG65))</f>
        <v/>
      </c>
      <c r="AH35" s="186" t="str">
        <f>IF($B$2=1,IF(ประเมินอ่านคิดเขียน!AH35="","",ประเมินอ่านคิดเขียน!AH35),IF(ประเมินอ่านคิดเขียน!AH65="","",ประเมินอ่านคิดเขียน!AH65))</f>
        <v/>
      </c>
      <c r="AI35" s="186" t="str">
        <f>IF($B$2=1,IF(ประเมินอ่านคิดเขียน!AI35="","",ประเมินอ่านคิดเขียน!AI35),IF(ประเมินอ่านคิดเขียน!AI65="","",ประเมินอ่านคิดเขียน!AI65))</f>
        <v/>
      </c>
      <c r="AJ35" s="186" t="str">
        <f>IF($B$2=1,IF(ประเมินอ่านคิดเขียน!AJ35="","",ประเมินอ่านคิดเขียน!AJ35),IF(ประเมินอ่านคิดเขียน!AJ65="","",ประเมินอ่านคิดเขียน!AJ65))</f>
        <v/>
      </c>
      <c r="AK35" s="186" t="str">
        <f>IF($B$2=1,IF(ประเมินอ่านคิดเขียน!AK35="","",ประเมินอ่านคิดเขียน!AK35),IF(ประเมินอ่านคิดเขียน!AK65="","",ประเมินอ่านคิดเขียน!AK65))</f>
        <v/>
      </c>
      <c r="AL35" s="189" t="str">
        <f>IF($B$2=1,IF(ประเมินอ่านคิดเขียน!AL35="","",ประเมินอ่านคิดเขียน!AL35),IF(ประเมินอ่านคิดเขียน!AL65="","",ประเมินอ่านคิดเขียน!AL65))</f>
        <v/>
      </c>
      <c r="AM35" s="186" t="str">
        <f>IF($B$2=1,IF(ประเมินอ่านคิดเขียน!AM35="","",ประเมินอ่านคิดเขียน!AM35),IF(ประเมินอ่านคิดเขียน!AM65="","",ประเมินอ่านคิดเขียน!AM65))</f>
        <v/>
      </c>
      <c r="AN35" s="186" t="str">
        <f>IF($B$2=1,IF(ประเมินอ่านคิดเขียน!AN35="","",ประเมินอ่านคิดเขียน!AN35),IF(ประเมินอ่านคิดเขียน!AN65="","",ประเมินอ่านคิดเขียน!AN65))</f>
        <v/>
      </c>
      <c r="AO35" s="186" t="str">
        <f>IF($B$2=1,IF(ประเมินอ่านคิดเขียน!AO35="","",ประเมินอ่านคิดเขียน!AO35),IF(ประเมินอ่านคิดเขียน!AO65="","",ประเมินอ่านคิดเขียน!AO65))</f>
        <v/>
      </c>
      <c r="AP35" s="186" t="str">
        <f>IF($B$2=1,IF(ประเมินอ่านคิดเขียน!AP35="","",ประเมินอ่านคิดเขียน!AP35),IF(ประเมินอ่านคิดเขียน!AP65="","",ประเมินอ่านคิดเขียน!AP65))</f>
        <v/>
      </c>
      <c r="AQ35" s="186" t="str">
        <f>IF($B$2=1,IF(ประเมินอ่านคิดเขียน!AQ35="","",ประเมินอ่านคิดเขียน!AQ35),IF(ประเมินอ่านคิดเขียน!AQ65="","",ประเมินอ่านคิดเขียน!AQ65))</f>
        <v/>
      </c>
      <c r="AR35" s="186" t="str">
        <f>IF($B$2=1,IF(ประเมินอ่านคิดเขียน!AR35="","",ประเมินอ่านคิดเขียน!AR35),IF(ประเมินอ่านคิดเขียน!AR65="","",ประเมินอ่านคิดเขียน!AR65))</f>
        <v/>
      </c>
      <c r="AS35" s="186" t="str">
        <f>IF($B$2=1,IF(ประเมินอ่านคิดเขียน!AS35="","",ประเมินอ่านคิดเขียน!AS35),IF(ประเมินอ่านคิดเขียน!AS65="","",ประเมินอ่านคิดเขียน!AS65))</f>
        <v/>
      </c>
      <c r="AT35" s="189" t="str">
        <f>IF($B$2=1,IF(ประเมินอ่านคิดเขียน!AT35="","",ประเมินอ่านคิดเขียน!AT35),IF(ประเมินอ่านคิดเขียน!AT65="","",ประเมินอ่านคิดเขียน!AT65))</f>
        <v/>
      </c>
      <c r="AU35" s="186" t="str">
        <f>IF($B$2=1,IF(ประเมินอ่านคิดเขียน!AU35="","",ประเมินอ่านคิดเขียน!AU35),IF(ประเมินอ่านคิดเขียน!AU65="","",ประเมินอ่านคิดเขียน!AU65))</f>
        <v/>
      </c>
      <c r="AV35" s="189" t="str">
        <f>IF($B$2=1,IF(ประเมินอ่านคิดเขียน!AV35="","",ประเมินอ่านคิดเขียน!AV35),IF(ประเมินอ่านคิดเขียน!AV65="","",ประเมินอ่านคิดเขียน!AV65))</f>
        <v/>
      </c>
      <c r="AW35" s="186" t="str">
        <f>IF($B$2=1,IF(ประเมินอ่านคิดเขียน!AW35="","",ประเมินอ่านคิดเขียน!AW35),IF(ประเมินอ่านคิดเขียน!AW65="","",ประเมินอ่านคิดเขียน!AW65))</f>
        <v/>
      </c>
    </row>
  </sheetData>
  <sheetProtection algorithmName="SHA-512" hashValue="VLk7yGoW3Mmzi0Za8GMW1PHL8ZsKaWNWBkNELayMsvH6/QRmjFEnjbGxQHvQaNYH9ZK8xTI0dt7s892XwPjwuA==" saltValue="kP7iNKPoFB+Begl3VE5TUw==" spinCount="100000" sheet="1" objects="1" scenarios="1"/>
  <protectedRanges>
    <protectedRange sqref="B1:B2" name="ช่วง4_2"/>
  </protectedRanges>
  <mergeCells count="37">
    <mergeCell ref="T1:AE1"/>
    <mergeCell ref="Z2:AC3"/>
    <mergeCell ref="AD2:AD5"/>
    <mergeCell ref="AE2:AE5"/>
    <mergeCell ref="D1:D5"/>
    <mergeCell ref="E1:E5"/>
    <mergeCell ref="F1:Q1"/>
    <mergeCell ref="R1:R5"/>
    <mergeCell ref="S1:S5"/>
    <mergeCell ref="AW1:AW5"/>
    <mergeCell ref="F2:I3"/>
    <mergeCell ref="J2:J5"/>
    <mergeCell ref="K2:K5"/>
    <mergeCell ref="L2:O3"/>
    <mergeCell ref="P2:P5"/>
    <mergeCell ref="Q2:Q5"/>
    <mergeCell ref="T2:W3"/>
    <mergeCell ref="X2:X5"/>
    <mergeCell ref="Y2:Y5"/>
    <mergeCell ref="AF1:AF5"/>
    <mergeCell ref="AG1:AG5"/>
    <mergeCell ref="AH1:AS1"/>
    <mergeCell ref="AT1:AT5"/>
    <mergeCell ref="AU1:AU5"/>
    <mergeCell ref="AV1:AV5"/>
    <mergeCell ref="AR2:AR5"/>
    <mergeCell ref="AS2:AS5"/>
    <mergeCell ref="F4:I4"/>
    <mergeCell ref="L4:O4"/>
    <mergeCell ref="T4:W4"/>
    <mergeCell ref="Z4:AC4"/>
    <mergeCell ref="AH4:AK4"/>
    <mergeCell ref="AN4:AQ4"/>
    <mergeCell ref="AH2:AK3"/>
    <mergeCell ref="AL2:AL5"/>
    <mergeCell ref="AM2:AM5"/>
    <mergeCell ref="AN2:AQ3"/>
  </mergeCells>
  <conditionalFormatting sqref="AW6:AW35">
    <cfRule type="cellIs" dxfId="118" priority="1" operator="equal">
      <formula>"ย้ายออก"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B09197-03F2-4B83-A787-6E961FAE3D2B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C9CB793-6356-4AC4-BCFD-C9A2761916FD}">
          <x14:formula1>
            <xm:f>รายการ!$K$2:$K$36</xm:f>
          </x14:formula1>
          <xm:sqref>B1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1F2D-1B29-447A-85C8-BA9130AB526D}">
  <dimension ref="A1:AH38"/>
  <sheetViews>
    <sheetView topLeftCell="B1" zoomScale="107" workbookViewId="0">
      <selection activeCell="N8" sqref="N8:Q37"/>
    </sheetView>
  </sheetViews>
  <sheetFormatPr defaultColWidth="5.625" defaultRowHeight="18.75" x14ac:dyDescent="0.3"/>
  <cols>
    <col min="1" max="1" width="3" style="1" customWidth="1"/>
    <col min="2" max="2" width="9" style="1" customWidth="1"/>
    <col min="3" max="3" width="10" style="1" customWidth="1"/>
    <col min="4" max="31" width="2.125" style="1" customWidth="1"/>
    <col min="32" max="32" width="8.625" style="1" customWidth="1"/>
    <col min="33" max="33" width="23.75" style="1" customWidth="1"/>
    <col min="34" max="34" width="9.75" style="1" customWidth="1"/>
    <col min="35" max="16384" width="5.625" style="1"/>
  </cols>
  <sheetData>
    <row r="1" spans="1:34" ht="23.25" x14ac:dyDescent="0.3">
      <c r="A1" s="512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ส16102 : ประวัติศาสตร์ 6 ปีการศึกษา 2565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  <c r="Y1" s="512"/>
      <c r="Z1" s="512"/>
      <c r="AA1" s="512"/>
      <c r="AB1" s="512"/>
      <c r="AC1" s="512"/>
      <c r="AD1" s="512"/>
      <c r="AE1" s="512"/>
      <c r="AF1" s="210" t="s">
        <v>239</v>
      </c>
      <c r="AG1" s="204" t="s">
        <v>243</v>
      </c>
      <c r="AH1" s="211" t="str">
        <f>_xlfn.IFNA(IF(VLOOKUP(AG1,รายการ!$K$1:$L$36,2,FALSE)="","",HYPERLINK("#" &amp; VLOOKUP(AG1,รายการ!$K$1:$L$36,2,FALSE)  &amp; "","คลิก")),"")</f>
        <v>คลิก</v>
      </c>
    </row>
    <row r="2" spans="1:34" ht="21.95" customHeight="1" x14ac:dyDescent="0.3">
      <c r="A2" s="192" t="s">
        <v>180</v>
      </c>
      <c r="B2" s="513" t="str">
        <f>IF(ตั้งค่าปพ5!I9="","",ตั้งค่าปพ5!I9)</f>
        <v>ประถมศึกษาปีที่ 6/1</v>
      </c>
      <c r="C2" s="513"/>
      <c r="D2" s="514" t="s">
        <v>183</v>
      </c>
      <c r="E2" s="514"/>
      <c r="F2" s="513" t="str">
        <f>IF(ตั้งค่าปพ5!I12="","",ตั้งค่าปพ5!I12)</f>
        <v>ประวัติศาสตร์ 6</v>
      </c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4" t="s">
        <v>276</v>
      </c>
      <c r="U2" s="514"/>
      <c r="V2" s="514"/>
      <c r="W2" s="513" t="str">
        <f>IF(ตั้งค่าปพ5!I15="","",ตั้งค่าปพ5!I15)</f>
        <v>พื้นฐาน</v>
      </c>
      <c r="X2" s="513"/>
      <c r="Y2" s="513"/>
      <c r="Z2" s="513"/>
      <c r="AA2" s="514" t="s">
        <v>186</v>
      </c>
      <c r="AB2" s="514"/>
      <c r="AC2" s="514"/>
      <c r="AD2" s="513">
        <f>IF(ตั้งค่าปพ5!I14="","",ตั้งค่าปพ5!I14)</f>
        <v>1</v>
      </c>
      <c r="AE2" s="513"/>
      <c r="AF2" s="206" t="s">
        <v>320</v>
      </c>
      <c r="AG2" s="205">
        <v>1</v>
      </c>
      <c r="AH2" s="207"/>
    </row>
    <row r="3" spans="1:34" ht="18.95" customHeight="1" x14ac:dyDescent="0.3">
      <c r="A3" s="515" t="s">
        <v>40</v>
      </c>
      <c r="B3" s="462" t="s">
        <v>277</v>
      </c>
      <c r="C3" s="462"/>
      <c r="D3" s="462" t="s">
        <v>160</v>
      </c>
      <c r="E3" s="462"/>
      <c r="F3" s="462"/>
      <c r="G3" s="462"/>
      <c r="H3" s="462"/>
      <c r="I3" s="462"/>
      <c r="J3" s="462"/>
      <c r="K3" s="462"/>
      <c r="L3" s="462" t="s">
        <v>161</v>
      </c>
      <c r="M3" s="462"/>
      <c r="N3" s="462"/>
      <c r="O3" s="462"/>
      <c r="P3" s="462"/>
      <c r="Q3" s="462"/>
      <c r="R3" s="462"/>
      <c r="S3" s="462"/>
      <c r="T3" s="462" t="s">
        <v>278</v>
      </c>
      <c r="U3" s="462"/>
      <c r="V3" s="462"/>
      <c r="W3" s="462"/>
      <c r="X3" s="462"/>
      <c r="Y3" s="462"/>
      <c r="Z3" s="473" t="s">
        <v>279</v>
      </c>
      <c r="AA3" s="473"/>
      <c r="AB3" s="473" t="s">
        <v>280</v>
      </c>
      <c r="AC3" s="473"/>
      <c r="AD3" s="473" t="s">
        <v>281</v>
      </c>
      <c r="AE3" s="473"/>
      <c r="AF3" s="146"/>
      <c r="AG3" s="146"/>
      <c r="AH3" s="146"/>
    </row>
    <row r="4" spans="1:34" ht="18.95" customHeight="1" x14ac:dyDescent="0.3">
      <c r="A4" s="515"/>
      <c r="B4" s="462"/>
      <c r="C4" s="462"/>
      <c r="D4" s="511" t="s">
        <v>156</v>
      </c>
      <c r="E4" s="511"/>
      <c r="F4" s="511" t="s">
        <v>157</v>
      </c>
      <c r="G4" s="511"/>
      <c r="H4" s="511" t="s">
        <v>158</v>
      </c>
      <c r="I4" s="511"/>
      <c r="J4" s="473" t="s">
        <v>159</v>
      </c>
      <c r="K4" s="473"/>
      <c r="L4" s="511" t="s">
        <v>156</v>
      </c>
      <c r="M4" s="511"/>
      <c r="N4" s="511" t="s">
        <v>157</v>
      </c>
      <c r="O4" s="511"/>
      <c r="P4" s="511" t="s">
        <v>158</v>
      </c>
      <c r="Q4" s="511"/>
      <c r="R4" s="473" t="s">
        <v>159</v>
      </c>
      <c r="S4" s="473"/>
      <c r="T4" s="473" t="s">
        <v>164</v>
      </c>
      <c r="U4" s="473"/>
      <c r="V4" s="473"/>
      <c r="W4" s="473" t="s">
        <v>159</v>
      </c>
      <c r="X4" s="473"/>
      <c r="Y4" s="473"/>
      <c r="Z4" s="473"/>
      <c r="AA4" s="473"/>
      <c r="AB4" s="473"/>
      <c r="AC4" s="473"/>
      <c r="AD4" s="473"/>
      <c r="AE4" s="473"/>
      <c r="AF4" s="146"/>
      <c r="AG4" s="146"/>
      <c r="AH4" s="146"/>
    </row>
    <row r="5" spans="1:34" ht="18.95" customHeight="1" x14ac:dyDescent="0.3">
      <c r="A5" s="515"/>
      <c r="B5" s="462"/>
      <c r="C5" s="462"/>
      <c r="D5" s="511"/>
      <c r="E5" s="511"/>
      <c r="F5" s="511"/>
      <c r="G5" s="511"/>
      <c r="H5" s="511"/>
      <c r="I5" s="511"/>
      <c r="J5" s="473"/>
      <c r="K5" s="473"/>
      <c r="L5" s="511"/>
      <c r="M5" s="511"/>
      <c r="N5" s="511"/>
      <c r="O5" s="511"/>
      <c r="P5" s="511"/>
      <c r="Q5" s="511"/>
      <c r="R5" s="473"/>
      <c r="S5" s="473"/>
      <c r="T5" s="473"/>
      <c r="U5" s="473"/>
      <c r="V5" s="473"/>
      <c r="W5" s="473"/>
      <c r="X5" s="473"/>
      <c r="Y5" s="473"/>
      <c r="Z5" s="473"/>
      <c r="AA5" s="473"/>
      <c r="AB5" s="473"/>
      <c r="AC5" s="473"/>
      <c r="AD5" s="473"/>
      <c r="AE5" s="473"/>
      <c r="AF5" s="146"/>
      <c r="AG5" s="146"/>
      <c r="AH5" s="146"/>
    </row>
    <row r="6" spans="1:34" ht="18.95" customHeight="1" x14ac:dyDescent="0.3">
      <c r="A6" s="515"/>
      <c r="B6" s="462"/>
      <c r="C6" s="462"/>
      <c r="D6" s="511"/>
      <c r="E6" s="511"/>
      <c r="F6" s="511"/>
      <c r="G6" s="511"/>
      <c r="H6" s="511"/>
      <c r="I6" s="511"/>
      <c r="J6" s="473"/>
      <c r="K6" s="473"/>
      <c r="L6" s="511"/>
      <c r="M6" s="511"/>
      <c r="N6" s="511"/>
      <c r="O6" s="511"/>
      <c r="P6" s="511"/>
      <c r="Q6" s="511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146"/>
      <c r="AG6" s="146"/>
      <c r="AH6" s="146"/>
    </row>
    <row r="7" spans="1:34" ht="18.95" customHeight="1" x14ac:dyDescent="0.3">
      <c r="A7" s="515"/>
      <c r="B7" s="462"/>
      <c r="C7" s="462"/>
      <c r="D7" s="516">
        <f>IF(ตั้งค่าปพ5!I$16="","",ตั้งค่าปพ5!I$16)</f>
        <v>70</v>
      </c>
      <c r="E7" s="513"/>
      <c r="F7" s="516">
        <f>IF(ตั้งค่าปพ5!I$17="","",ตั้งค่าปพ5!I$17)</f>
        <v>30</v>
      </c>
      <c r="G7" s="513"/>
      <c r="H7" s="516">
        <f>SUM(D7:G7)</f>
        <v>100</v>
      </c>
      <c r="I7" s="513"/>
      <c r="J7" s="473"/>
      <c r="K7" s="473"/>
      <c r="L7" s="516">
        <f>D7</f>
        <v>70</v>
      </c>
      <c r="M7" s="513"/>
      <c r="N7" s="516">
        <f>F7</f>
        <v>30</v>
      </c>
      <c r="O7" s="513"/>
      <c r="P7" s="516">
        <f>H7</f>
        <v>100</v>
      </c>
      <c r="Q7" s="513"/>
      <c r="R7" s="473"/>
      <c r="S7" s="473"/>
      <c r="T7" s="516">
        <f>P7</f>
        <v>100</v>
      </c>
      <c r="U7" s="513"/>
      <c r="V7" s="513"/>
      <c r="W7" s="473"/>
      <c r="X7" s="473"/>
      <c r="Y7" s="473"/>
      <c r="Z7" s="513">
        <f>IF(ประเมินตัวชี้วัด!BC3="","",ประเมินตัวชี้วัด!BC3)</f>
        <v>8</v>
      </c>
      <c r="AA7" s="513"/>
      <c r="AB7" s="473"/>
      <c r="AC7" s="473"/>
      <c r="AD7" s="473"/>
      <c r="AE7" s="473"/>
      <c r="AF7" s="146"/>
      <c r="AG7" s="146"/>
      <c r="AH7" s="146"/>
    </row>
    <row r="8" spans="1:34" ht="18.95" customHeight="1" x14ac:dyDescent="0.3">
      <c r="A8" s="192">
        <f>IF(AG2="","",IF(AG2=1,1,31))</f>
        <v>1</v>
      </c>
      <c r="B8" s="510" t="str">
        <f>IF($AG$2=1,IF(สรุปคะแนนตลอดปีกศ!C6="","",สรุปคะแนนตลอดปีกศ!C6),IF(สรุปคะแนนตลอดปีกศ!C36="","",สรุปคะแนนตลอดปีกศ!C36))</f>
        <v>เด็กชายทดสอบ  ทดสอบ</v>
      </c>
      <c r="C8" s="510"/>
      <c r="D8" s="509">
        <f>IF($AG$2=1,IF(สรุปคะแนนตลอดปีกศ!D6="","",สรุปคะแนนตลอดปีกศ!D6),IF(สรุปคะแนนตลอดปีกศ!D36="","",สรุปคะแนนตลอดปีกศ!D36))</f>
        <v>61.197604790419163</v>
      </c>
      <c r="E8" s="509"/>
      <c r="F8" s="509">
        <f>IF($AG$2=1,IF(สรุปคะแนนตลอดปีกศ!E6="","",สรุปคะแนนตลอดปีกศ!E6),IF(สรุปคะแนนตลอดปีกศ!E36="","",สรุปคะแนนตลอดปีกศ!E36))</f>
        <v>14.5</v>
      </c>
      <c r="G8" s="509"/>
      <c r="H8" s="509">
        <f>IF($AG$2=1,IF(สรุปคะแนนตลอดปีกศ!F6="","",สรุปคะแนนตลอดปีกศ!F6),IF(สรุปคะแนนตลอดปีกศ!F36="","",สรุปคะแนนตลอดปีกศ!F36))</f>
        <v>75.697604790419163</v>
      </c>
      <c r="I8" s="509"/>
      <c r="J8" s="508">
        <f>IF($AG$2=1,IF(สรุปคะแนนตลอดปีกศ!G6="","",สรุปคะแนนตลอดปีกศ!G6),IF(สรุปคะแนนตลอดปีกศ!G36="","",สรุปคะแนนตลอดปีกศ!G36))</f>
        <v>3.5</v>
      </c>
      <c r="K8" s="508"/>
      <c r="L8" s="509">
        <f>IF($AG$2=1,IF(สรุปคะแนนตลอดปีกศ!H6="","",สรุปคะแนนตลอดปีกศ!H6),IF(สรุปคะแนนตลอดปีกศ!H36="","",สรุปคะแนนตลอดปีกศ!H36))</f>
        <v>61.197604790419163</v>
      </c>
      <c r="M8" s="509"/>
      <c r="N8" s="509">
        <f>IF($AG$2=1,IF(สรุปคะแนนตลอดปีกศ!I6="","",สรุปคะแนนตลอดปีกศ!I6),IF(สรุปคะแนนตลอดปีกศ!I36="","",สรุปคะแนนตลอดปีกศ!I36))</f>
        <v>13</v>
      </c>
      <c r="O8" s="509"/>
      <c r="P8" s="509">
        <f>IF($AG$2=1,IF(สรุปคะแนนตลอดปีกศ!J6="","",สรุปคะแนนตลอดปีกศ!J6),IF(สรุปคะแนนตลอดปีกศ!J36="","",สรุปคะแนนตลอดปีกศ!J36))</f>
        <v>74.197604790419163</v>
      </c>
      <c r="Q8" s="509"/>
      <c r="R8" s="508">
        <f>IF($AG$2=1,IF(สรุปคะแนนตลอดปีกศ!K6="","",สรุปคะแนนตลอดปีกศ!K6),IF(สรุปคะแนนตลอดปีกศ!K36="","",สรุปคะแนนตลอดปีกศ!K36))</f>
        <v>3</v>
      </c>
      <c r="S8" s="508"/>
      <c r="T8" s="509">
        <f>IF($AG$2=1,IF(สรุปคะแนนตลอดปีกศ!L6="","",สรุปคะแนนตลอดปีกศ!L6),IF(สรุปคะแนนตลอดปีกศ!L36="","",สรุปคะแนนตลอดปีกศ!L36))</f>
        <v>74.947604790419163</v>
      </c>
      <c r="U8" s="509"/>
      <c r="V8" s="509"/>
      <c r="W8" s="508">
        <f>IF($AG$2=1,IF(สรุปคะแนนตลอดปีกศ!M6="","",สรุปคะแนนตลอดปีกศ!M6),IF(สรุปคะแนนตลอดปีกศ!M36="","",สรุปคะแนนตลอดปีกศ!M36))</f>
        <v>3</v>
      </c>
      <c r="X8" s="508"/>
      <c r="Y8" s="508"/>
      <c r="Z8" s="508">
        <f>IF($AG$2=1,IF(ประเมินตัวชี้วัด!BC5="","",ประเมินตัวชี้วัด!BC5),IF(ประเมินตัวชี้วัด!BC35="","",ประเมินตัวชี้วัด!BC35))</f>
        <v>8</v>
      </c>
      <c r="AA8" s="508"/>
      <c r="AB8" s="508">
        <f>IF($AG$2=1,IF(ประเมินคุณลักษณะ!BC6="","",ประเมินคุณลักษณะ!BC6),IF(ประเมินคุณลักษณะ!BC36="","",ประเมินคุณลักษณะ!BC36))</f>
        <v>2</v>
      </c>
      <c r="AC8" s="508"/>
      <c r="AD8" s="508">
        <f>IF($AG$2=1,IF(ประเมินอ่านคิดเขียน!AW6="","",ประเมินอ่านคิดเขียน!AW6),IF(ประเมินอ่านคิดเขียน!AW36="","",ประเมินอ่านคิดเขียน!AW36))</f>
        <v>3</v>
      </c>
      <c r="AE8" s="508"/>
      <c r="AF8" s="146"/>
      <c r="AG8" s="146"/>
      <c r="AH8" s="146"/>
    </row>
    <row r="9" spans="1:34" ht="18.95" customHeight="1" x14ac:dyDescent="0.3">
      <c r="A9" s="192">
        <f>A8+1</f>
        <v>2</v>
      </c>
      <c r="B9" s="510" t="str">
        <f>IF($AG$2=1,IF(สรุปคะแนนตลอดปีกศ!C7="","",สรุปคะแนนตลอดปีกศ!C7),IF(สรุปคะแนนตลอดปีกศ!C37="","",สรุปคะแนนตลอดปีกศ!C37))</f>
        <v>เด็กชายทดสอบ  ทดสอบ</v>
      </c>
      <c r="C9" s="510"/>
      <c r="D9" s="509">
        <f>IF($AG$2=1,IF(สรุปคะแนนตลอดปีกศ!D7="","",สรุปคะแนนตลอดปีกศ!D7),IF(สรุปคะแนนตลอดปีกศ!D37="","",สรุปคะแนนตลอดปีกศ!D37))</f>
        <v>45.269461077844312</v>
      </c>
      <c r="E9" s="509"/>
      <c r="F9" s="509">
        <f>IF($AG$2=1,IF(สรุปคะแนนตลอดปีกศ!E7="","",สรุปคะแนนตลอดปีกศ!E7),IF(สรุปคะแนนตลอดปีกศ!E37="","",สรุปคะแนนตลอดปีกศ!E37))</f>
        <v>13</v>
      </c>
      <c r="G9" s="509"/>
      <c r="H9" s="509">
        <f>IF($AG$2=1,IF(สรุปคะแนนตลอดปีกศ!F7="","",สรุปคะแนนตลอดปีกศ!F7),IF(สรุปคะแนนตลอดปีกศ!F37="","",สรุปคะแนนตลอดปีกศ!F37))</f>
        <v>58.269461077844312</v>
      </c>
      <c r="I9" s="509"/>
      <c r="J9" s="508">
        <f>IF($AG$2=1,IF(สรุปคะแนนตลอดปีกศ!G7="","",สรุปคะแนนตลอดปีกศ!G7),IF(สรุปคะแนนตลอดปีกศ!G37="","",สรุปคะแนนตลอดปีกศ!G37))</f>
        <v>1.5</v>
      </c>
      <c r="K9" s="508"/>
      <c r="L9" s="509">
        <f>IF($AG$2=1,IF(สรุปคะแนนตลอดปีกศ!H7="","",สรุปคะแนนตลอดปีกศ!H7),IF(สรุปคะแนนตลอดปีกศ!H37="","",สรุปคะแนนตลอดปีกศ!H37))</f>
        <v>45.269461077844312</v>
      </c>
      <c r="M9" s="509"/>
      <c r="N9" s="509">
        <f>IF($AG$2=1,IF(สรุปคะแนนตลอดปีกศ!I7="","",สรุปคะแนนตลอดปีกศ!I7),IF(สรุปคะแนนตลอดปีกศ!I37="","",สรุปคะแนนตลอดปีกศ!I37))</f>
        <v>13</v>
      </c>
      <c r="O9" s="509"/>
      <c r="P9" s="509">
        <f>IF($AG$2=1,IF(สรุปคะแนนตลอดปีกศ!J7="","",สรุปคะแนนตลอดปีกศ!J7),IF(สรุปคะแนนตลอดปีกศ!J37="","",สรุปคะแนนตลอดปีกศ!J37))</f>
        <v>58.269461077844312</v>
      </c>
      <c r="Q9" s="509"/>
      <c r="R9" s="508">
        <f>IF($AG$2=1,IF(สรุปคะแนนตลอดปีกศ!K7="","",สรุปคะแนนตลอดปีกศ!K7),IF(สรุปคะแนนตลอดปีกศ!K37="","",สรุปคะแนนตลอดปีกศ!K37))</f>
        <v>1.5</v>
      </c>
      <c r="S9" s="508"/>
      <c r="T9" s="509" t="str">
        <f>IF($AG$2=1,IF(สรุปคะแนนตลอดปีกศ!L7="","",สรุปคะแนนตลอดปีกศ!L7),IF(สรุปคะแนนตลอดปีกศ!L37="","",สรุปคะแนนตลอดปีกศ!L37))</f>
        <v>ย้ายออก</v>
      </c>
      <c r="U9" s="509"/>
      <c r="V9" s="509"/>
      <c r="W9" s="508" t="str">
        <f>IF($AG$2=1,IF(สรุปคะแนนตลอดปีกศ!M7="","",สรุปคะแนนตลอดปีกศ!M7),IF(สรุปคะแนนตลอดปีกศ!M37="","",สรุปคะแนนตลอดปีกศ!M37))</f>
        <v>ย้ายออก</v>
      </c>
      <c r="X9" s="508"/>
      <c r="Y9" s="508"/>
      <c r="Z9" s="508">
        <f>IF($AG$2=1,IF(ประเมินตัวชี้วัด!BC6="","",ประเมินตัวชี้วัด!BC6),IF(ประเมินตัวชี้วัด!BC36="","",ประเมินตัวชี้วัด!BC36))</f>
        <v>7</v>
      </c>
      <c r="AA9" s="508"/>
      <c r="AB9" s="508" t="str">
        <f>IF($AG$2=1,IF(ประเมินคุณลักษณะ!BC7="","",ประเมินคุณลักษณะ!BC7),IF(ประเมินคุณลักษณะ!BC37="","",ประเมินคุณลักษณะ!BC37))</f>
        <v>ย้ายออก</v>
      </c>
      <c r="AC9" s="508"/>
      <c r="AD9" s="508" t="str">
        <f>IF($AG$2=1,IF(ประเมินอ่านคิดเขียน!AW7="","",ประเมินอ่านคิดเขียน!AW7),IF(ประเมินอ่านคิดเขียน!AW37="","",ประเมินอ่านคิดเขียน!AW37))</f>
        <v>ย้ายออก</v>
      </c>
      <c r="AE9" s="508"/>
      <c r="AF9" s="146"/>
      <c r="AG9" s="146"/>
      <c r="AH9" s="146"/>
    </row>
    <row r="10" spans="1:34" ht="18.95" customHeight="1" x14ac:dyDescent="0.3">
      <c r="A10" s="192">
        <f t="shared" ref="A10:A37" si="0">A9+1</f>
        <v>3</v>
      </c>
      <c r="B10" s="510" t="str">
        <f>IF($AG$2=1,IF(สรุปคะแนนตลอดปีกศ!C8="","",สรุปคะแนนตลอดปีกศ!C8),IF(สรุปคะแนนตลอดปีกศ!C38="","",สรุปคะแนนตลอดปีกศ!C38))</f>
        <v>เด็กหญิงทดสอบ  ทดสอบ</v>
      </c>
      <c r="C10" s="510"/>
      <c r="D10" s="509">
        <f>IF($AG$2=1,IF(สรุปคะแนนตลอดปีกศ!D8="","",สรุปคะแนนตลอดปีกศ!D8),IF(สรุปคะแนนตลอดปีกศ!D38="","",สรุปคะแนนตลอดปีกศ!D38))</f>
        <v>61.197604790419163</v>
      </c>
      <c r="E10" s="509"/>
      <c r="F10" s="509">
        <f>IF($AG$2=1,IF(สรุปคะแนนตลอดปีกศ!E8="","",สรุปคะแนนตลอดปีกศ!E8),IF(สรุปคะแนนตลอดปีกศ!E38="","",สรุปคะแนนตลอดปีกศ!E38))</f>
        <v>13</v>
      </c>
      <c r="G10" s="509"/>
      <c r="H10" s="509">
        <f>IF($AG$2=1,IF(สรุปคะแนนตลอดปีกศ!F8="","",สรุปคะแนนตลอดปีกศ!F8),IF(สรุปคะแนนตลอดปีกศ!F38="","",สรุปคะแนนตลอดปีกศ!F38))</f>
        <v>74.197604790419163</v>
      </c>
      <c r="I10" s="509"/>
      <c r="J10" s="508">
        <f>IF($AG$2=1,IF(สรุปคะแนนตลอดปีกศ!G8="","",สรุปคะแนนตลอดปีกศ!G8),IF(สรุปคะแนนตลอดปีกศ!G38="","",สรุปคะแนนตลอดปีกศ!G38))</f>
        <v>3</v>
      </c>
      <c r="K10" s="508"/>
      <c r="L10" s="509">
        <f>IF($AG$2=1,IF(สรุปคะแนนตลอดปีกศ!H8="","",สรุปคะแนนตลอดปีกศ!H8),IF(สรุปคะแนนตลอดปีกศ!H38="","",สรุปคะแนนตลอดปีกศ!H38))</f>
        <v>61.197604790419163</v>
      </c>
      <c r="M10" s="509"/>
      <c r="N10" s="509">
        <f>IF($AG$2=1,IF(สรุปคะแนนตลอดปีกศ!I8="","",สรุปคะแนนตลอดปีกศ!I8),IF(สรุปคะแนนตลอดปีกศ!I38="","",สรุปคะแนนตลอดปีกศ!I38))</f>
        <v>23</v>
      </c>
      <c r="O10" s="509"/>
      <c r="P10" s="509">
        <f>IF($AG$2=1,IF(สรุปคะแนนตลอดปีกศ!J8="","",สรุปคะแนนตลอดปีกศ!J8),IF(สรุปคะแนนตลอดปีกศ!J38="","",สรุปคะแนนตลอดปีกศ!J38))</f>
        <v>84.197604790419163</v>
      </c>
      <c r="Q10" s="509"/>
      <c r="R10" s="508">
        <f>IF($AG$2=1,IF(สรุปคะแนนตลอดปีกศ!K8="","",สรุปคะแนนตลอดปีกศ!K8),IF(สรุปคะแนนตลอดปีกศ!K38="","",สรุปคะแนนตลอดปีกศ!K38))</f>
        <v>4</v>
      </c>
      <c r="S10" s="508"/>
      <c r="T10" s="509">
        <f>IF($AG$2=1,IF(สรุปคะแนนตลอดปีกศ!L8="","",สรุปคะแนนตลอดปีกศ!L8),IF(สรุปคะแนนตลอดปีกศ!L38="","",สรุปคะแนนตลอดปีกศ!L38))</f>
        <v>79.197604790419163</v>
      </c>
      <c r="U10" s="509"/>
      <c r="V10" s="509"/>
      <c r="W10" s="508">
        <f>IF($AG$2=1,IF(สรุปคะแนนตลอดปีกศ!M8="","",สรุปคะแนนตลอดปีกศ!M8),IF(สรุปคะแนนตลอดปีกศ!M38="","",สรุปคะแนนตลอดปีกศ!M38))</f>
        <v>3.5</v>
      </c>
      <c r="X10" s="508"/>
      <c r="Y10" s="508"/>
      <c r="Z10" s="508">
        <f>IF($AG$2=1,IF(ประเมินตัวชี้วัด!BC7="","",ประเมินตัวชี้วัด!BC7),IF(ประเมินตัวชี้วัด!BC37="","",ประเมินตัวชี้วัด!BC37))</f>
        <v>8</v>
      </c>
      <c r="AA10" s="508"/>
      <c r="AB10" s="508">
        <f>IF($AG$2=1,IF(ประเมินคุณลักษณะ!BC8="","",ประเมินคุณลักษณะ!BC8),IF(ประเมินคุณลักษณะ!BC38="","",ประเมินคุณลักษณะ!BC38))</f>
        <v>2</v>
      </c>
      <c r="AC10" s="508"/>
      <c r="AD10" s="508">
        <f>IF($AG$2=1,IF(ประเมินอ่านคิดเขียน!AW8="","",ประเมินอ่านคิดเขียน!AW8),IF(ประเมินอ่านคิดเขียน!AW38="","",ประเมินอ่านคิดเขียน!AW38))</f>
        <v>2</v>
      </c>
      <c r="AE10" s="508"/>
      <c r="AF10" s="146"/>
      <c r="AG10" s="146"/>
      <c r="AH10" s="146"/>
    </row>
    <row r="11" spans="1:34" ht="18.95" customHeight="1" x14ac:dyDescent="0.3">
      <c r="A11" s="192">
        <f t="shared" si="0"/>
        <v>4</v>
      </c>
      <c r="B11" s="510" t="str">
        <f>IF($AG$2=1,IF(สรุปคะแนนตลอดปีกศ!C9="","",สรุปคะแนนตลอดปีกศ!C9),IF(สรุปคะแนนตลอดปีกศ!C39="","",สรุปคะแนนตลอดปีกศ!C39))</f>
        <v>เด็กหญิงทดสอบ  ทดสอบ</v>
      </c>
      <c r="C11" s="510"/>
      <c r="D11" s="509">
        <f>IF($AG$2=1,IF(สรุปคะแนนตลอดปีกศ!D9="","",สรุปคะแนนตลอดปีกศ!D9),IF(สรุปคะแนนตลอดปีกศ!D39="","",สรุปคะแนนตลอดปีกศ!D39))</f>
        <v>55.32934131736527</v>
      </c>
      <c r="E11" s="509"/>
      <c r="F11" s="509">
        <f>IF($AG$2=1,IF(สรุปคะแนนตลอดปีกศ!E9="","",สรุปคะแนนตลอดปีกศ!E9),IF(สรุปคะแนนตลอดปีกศ!E39="","",สรุปคะแนนตลอดปีกศ!E39))</f>
        <v>25</v>
      </c>
      <c r="G11" s="509"/>
      <c r="H11" s="509">
        <f>IF($AG$2=1,IF(สรุปคะแนนตลอดปีกศ!F9="","",สรุปคะแนนตลอดปีกศ!F9),IF(สรุปคะแนนตลอดปีกศ!F39="","",สรุปคะแนนตลอดปีกศ!F39))</f>
        <v>80.329341317365277</v>
      </c>
      <c r="I11" s="509"/>
      <c r="J11" s="508">
        <f>IF($AG$2=1,IF(สรุปคะแนนตลอดปีกศ!G9="","",สรุปคะแนนตลอดปีกศ!G9),IF(สรุปคะแนนตลอดปีกศ!G39="","",สรุปคะแนนตลอดปีกศ!G39))</f>
        <v>4</v>
      </c>
      <c r="K11" s="508"/>
      <c r="L11" s="509">
        <f>IF($AG$2=1,IF(สรุปคะแนนตลอดปีกศ!H9="","",สรุปคะแนนตลอดปีกศ!H9),IF(สรุปคะแนนตลอดปีกศ!H39="","",สรุปคะแนนตลอดปีกศ!H39))</f>
        <v>62.455089820359284</v>
      </c>
      <c r="M11" s="509"/>
      <c r="N11" s="509">
        <f>IF($AG$2=1,IF(สรุปคะแนนตลอดปีกศ!I9="","",สรุปคะแนนตลอดปีกศ!I9),IF(สรุปคะแนนตลอดปีกศ!I39="","",สรุปคะแนนตลอดปีกศ!I39))</f>
        <v>25</v>
      </c>
      <c r="O11" s="509"/>
      <c r="P11" s="509">
        <f>IF($AG$2=1,IF(สรุปคะแนนตลอดปีกศ!J9="","",สรุปคะแนนตลอดปีกศ!J9),IF(สรุปคะแนนตลอดปีกศ!J39="","",สรุปคะแนนตลอดปีกศ!J39))</f>
        <v>87.455089820359291</v>
      </c>
      <c r="Q11" s="509"/>
      <c r="R11" s="508">
        <f>IF($AG$2=1,IF(สรุปคะแนนตลอดปีกศ!K9="","",สรุปคะแนนตลอดปีกศ!K9),IF(สรุปคะแนนตลอดปีกศ!K39="","",สรุปคะแนนตลอดปีกศ!K39))</f>
        <v>4</v>
      </c>
      <c r="S11" s="508"/>
      <c r="T11" s="509">
        <f>IF($AG$2=1,IF(สรุปคะแนนตลอดปีกศ!L9="","",สรุปคะแนนตลอดปีกศ!L9),IF(สรุปคะแนนตลอดปีกศ!L39="","",สรุปคะแนนตลอดปีกศ!L39))</f>
        <v>83.892215568862284</v>
      </c>
      <c r="U11" s="509"/>
      <c r="V11" s="509"/>
      <c r="W11" s="508">
        <f>IF($AG$2=1,IF(สรุปคะแนนตลอดปีกศ!M9="","",สรุปคะแนนตลอดปีกศ!M9),IF(สรุปคะแนนตลอดปีกศ!M39="","",สรุปคะแนนตลอดปีกศ!M39))</f>
        <v>4</v>
      </c>
      <c r="X11" s="508"/>
      <c r="Y11" s="508"/>
      <c r="Z11" s="508">
        <f>IF($AG$2=1,IF(ประเมินตัวชี้วัด!BC8="","",ประเมินตัวชี้วัด!BC8),IF(ประเมินตัวชี้วัด!BC38="","",ประเมินตัวชี้วัด!BC38))</f>
        <v>7</v>
      </c>
      <c r="AA11" s="508"/>
      <c r="AB11" s="508">
        <f>IF($AG$2=1,IF(ประเมินคุณลักษณะ!BC9="","",ประเมินคุณลักษณะ!BC9),IF(ประเมินคุณลักษณะ!BC39="","",ประเมินคุณลักษณะ!BC39))</f>
        <v>2</v>
      </c>
      <c r="AC11" s="508"/>
      <c r="AD11" s="508">
        <f>IF($AG$2=1,IF(ประเมินอ่านคิดเขียน!AW9="","",ประเมินอ่านคิดเขียน!AW9),IF(ประเมินอ่านคิดเขียน!AW39="","",ประเมินอ่านคิดเขียน!AW39))</f>
        <v>2</v>
      </c>
      <c r="AE11" s="508"/>
      <c r="AF11" s="146"/>
      <c r="AG11" s="146"/>
      <c r="AH11" s="146"/>
    </row>
    <row r="12" spans="1:34" ht="18.95" customHeight="1" x14ac:dyDescent="0.3">
      <c r="A12" s="192">
        <f t="shared" si="0"/>
        <v>5</v>
      </c>
      <c r="B12" s="510" t="str">
        <f>IF($AG$2=1,IF(สรุปคะแนนตลอดปีกศ!C10="","",สรุปคะแนนตลอดปีกศ!C10),IF(สรุปคะแนนตลอดปีกศ!C40="","",สรุปคะแนนตลอดปีกศ!C40))</f>
        <v/>
      </c>
      <c r="C12" s="510"/>
      <c r="D12" s="509" t="str">
        <f>IF($AG$2=1,IF(สรุปคะแนนตลอดปีกศ!D10="","",สรุปคะแนนตลอดปีกศ!D10),IF(สรุปคะแนนตลอดปีกศ!D40="","",สรุปคะแนนตลอดปีกศ!D40))</f>
        <v/>
      </c>
      <c r="E12" s="509"/>
      <c r="F12" s="509" t="str">
        <f>IF($AG$2=1,IF(สรุปคะแนนตลอดปีกศ!E10="","",สรุปคะแนนตลอดปีกศ!E10),IF(สรุปคะแนนตลอดปีกศ!E40="","",สรุปคะแนนตลอดปีกศ!E40))</f>
        <v/>
      </c>
      <c r="G12" s="509"/>
      <c r="H12" s="509" t="str">
        <f>IF($AG$2=1,IF(สรุปคะแนนตลอดปีกศ!F10="","",สรุปคะแนนตลอดปีกศ!F10),IF(สรุปคะแนนตลอดปีกศ!F40="","",สรุปคะแนนตลอดปีกศ!F40))</f>
        <v/>
      </c>
      <c r="I12" s="509"/>
      <c r="J12" s="508" t="str">
        <f>IF($AG$2=1,IF(สรุปคะแนนตลอดปีกศ!G10="","",สรุปคะแนนตลอดปีกศ!G10),IF(สรุปคะแนนตลอดปีกศ!G40="","",สรุปคะแนนตลอดปีกศ!G40))</f>
        <v/>
      </c>
      <c r="K12" s="508"/>
      <c r="L12" s="509" t="str">
        <f>IF($AG$2=1,IF(สรุปคะแนนตลอดปีกศ!H10="","",สรุปคะแนนตลอดปีกศ!H10),IF(สรุปคะแนนตลอดปีกศ!H40="","",สรุปคะแนนตลอดปีกศ!H40))</f>
        <v/>
      </c>
      <c r="M12" s="509"/>
      <c r="N12" s="509" t="str">
        <f>IF($AG$2=1,IF(สรุปคะแนนตลอดปีกศ!I10="","",สรุปคะแนนตลอดปีกศ!I10),IF(สรุปคะแนนตลอดปีกศ!I40="","",สรุปคะแนนตลอดปีกศ!I40))</f>
        <v/>
      </c>
      <c r="O12" s="509"/>
      <c r="P12" s="509" t="str">
        <f>IF($AG$2=1,IF(สรุปคะแนนตลอดปีกศ!J10="","",สรุปคะแนนตลอดปีกศ!J10),IF(สรุปคะแนนตลอดปีกศ!J40="","",สรุปคะแนนตลอดปีกศ!J40))</f>
        <v/>
      </c>
      <c r="Q12" s="509"/>
      <c r="R12" s="508" t="str">
        <f>IF($AG$2=1,IF(สรุปคะแนนตลอดปีกศ!K10="","",สรุปคะแนนตลอดปีกศ!K10),IF(สรุปคะแนนตลอดปีกศ!K40="","",สรุปคะแนนตลอดปีกศ!K40))</f>
        <v/>
      </c>
      <c r="S12" s="508"/>
      <c r="T12" s="509" t="str">
        <f>IF($AG$2=1,IF(สรุปคะแนนตลอดปีกศ!L10="","",สรุปคะแนนตลอดปีกศ!L10),IF(สรุปคะแนนตลอดปีกศ!L40="","",สรุปคะแนนตลอดปีกศ!L40))</f>
        <v/>
      </c>
      <c r="U12" s="509"/>
      <c r="V12" s="509"/>
      <c r="W12" s="508" t="str">
        <f>IF($AG$2=1,IF(สรุปคะแนนตลอดปีกศ!M10="","",สรุปคะแนนตลอดปีกศ!M10),IF(สรุปคะแนนตลอดปีกศ!M40="","",สรุปคะแนนตลอดปีกศ!M40))</f>
        <v/>
      </c>
      <c r="X12" s="508"/>
      <c r="Y12" s="508"/>
      <c r="Z12" s="508" t="str">
        <f>IF($AG$2=1,IF(ประเมินตัวชี้วัด!BC9="","",ประเมินตัวชี้วัด!BC9),IF(ประเมินตัวชี้วัด!BC39="","",ประเมินตัวชี้วัด!BC39))</f>
        <v/>
      </c>
      <c r="AA12" s="508"/>
      <c r="AB12" s="508" t="str">
        <f>IF($AG$2=1,IF(ประเมินคุณลักษณะ!BC10="","",ประเมินคุณลักษณะ!BC10),IF(ประเมินคุณลักษณะ!BC40="","",ประเมินคุณลักษณะ!BC40))</f>
        <v/>
      </c>
      <c r="AC12" s="508"/>
      <c r="AD12" s="508" t="str">
        <f>IF($AG$2=1,IF(ประเมินอ่านคิดเขียน!AW10="","",ประเมินอ่านคิดเขียน!AW10),IF(ประเมินอ่านคิดเขียน!AW40="","",ประเมินอ่านคิดเขียน!AW40))</f>
        <v/>
      </c>
      <c r="AE12" s="508"/>
      <c r="AF12" s="146"/>
      <c r="AG12" s="146"/>
      <c r="AH12" s="146"/>
    </row>
    <row r="13" spans="1:34" ht="18.95" customHeight="1" x14ac:dyDescent="0.3">
      <c r="A13" s="192">
        <f t="shared" si="0"/>
        <v>6</v>
      </c>
      <c r="B13" s="510" t="str">
        <f>IF($AG$2=1,IF(สรุปคะแนนตลอดปีกศ!C11="","",สรุปคะแนนตลอดปีกศ!C11),IF(สรุปคะแนนตลอดปีกศ!C41="","",สรุปคะแนนตลอดปีกศ!C41))</f>
        <v/>
      </c>
      <c r="C13" s="510"/>
      <c r="D13" s="509" t="str">
        <f>IF($AG$2=1,IF(สรุปคะแนนตลอดปีกศ!D11="","",สรุปคะแนนตลอดปีกศ!D11),IF(สรุปคะแนนตลอดปีกศ!D41="","",สรุปคะแนนตลอดปีกศ!D41))</f>
        <v/>
      </c>
      <c r="E13" s="509"/>
      <c r="F13" s="509" t="str">
        <f>IF($AG$2=1,IF(สรุปคะแนนตลอดปีกศ!E11="","",สรุปคะแนนตลอดปีกศ!E11),IF(สรุปคะแนนตลอดปีกศ!E41="","",สรุปคะแนนตลอดปีกศ!E41))</f>
        <v/>
      </c>
      <c r="G13" s="509"/>
      <c r="H13" s="509" t="str">
        <f>IF($AG$2=1,IF(สรุปคะแนนตลอดปีกศ!F11="","",สรุปคะแนนตลอดปีกศ!F11),IF(สรุปคะแนนตลอดปีกศ!F41="","",สรุปคะแนนตลอดปีกศ!F41))</f>
        <v/>
      </c>
      <c r="I13" s="509"/>
      <c r="J13" s="508" t="str">
        <f>IF($AG$2=1,IF(สรุปคะแนนตลอดปีกศ!G11="","",สรุปคะแนนตลอดปีกศ!G11),IF(สรุปคะแนนตลอดปีกศ!G41="","",สรุปคะแนนตลอดปีกศ!G41))</f>
        <v/>
      </c>
      <c r="K13" s="508"/>
      <c r="L13" s="509" t="str">
        <f>IF($AG$2=1,IF(สรุปคะแนนตลอดปีกศ!H11="","",สรุปคะแนนตลอดปีกศ!H11),IF(สรุปคะแนนตลอดปีกศ!H41="","",สรุปคะแนนตลอดปีกศ!H41))</f>
        <v/>
      </c>
      <c r="M13" s="509"/>
      <c r="N13" s="509" t="str">
        <f>IF($AG$2=1,IF(สรุปคะแนนตลอดปีกศ!I11="","",สรุปคะแนนตลอดปีกศ!I11),IF(สรุปคะแนนตลอดปีกศ!I41="","",สรุปคะแนนตลอดปีกศ!I41))</f>
        <v/>
      </c>
      <c r="O13" s="509"/>
      <c r="P13" s="509" t="str">
        <f>IF($AG$2=1,IF(สรุปคะแนนตลอดปีกศ!J11="","",สรุปคะแนนตลอดปีกศ!J11),IF(สรุปคะแนนตลอดปีกศ!J41="","",สรุปคะแนนตลอดปีกศ!J41))</f>
        <v/>
      </c>
      <c r="Q13" s="509"/>
      <c r="R13" s="508" t="str">
        <f>IF($AG$2=1,IF(สรุปคะแนนตลอดปีกศ!K11="","",สรุปคะแนนตลอดปีกศ!K11),IF(สรุปคะแนนตลอดปีกศ!K41="","",สรุปคะแนนตลอดปีกศ!K41))</f>
        <v/>
      </c>
      <c r="S13" s="508"/>
      <c r="T13" s="509" t="str">
        <f>IF($AG$2=1,IF(สรุปคะแนนตลอดปีกศ!L11="","",สรุปคะแนนตลอดปีกศ!L11),IF(สรุปคะแนนตลอดปีกศ!L41="","",สรุปคะแนนตลอดปีกศ!L41))</f>
        <v/>
      </c>
      <c r="U13" s="509"/>
      <c r="V13" s="509"/>
      <c r="W13" s="508" t="str">
        <f>IF($AG$2=1,IF(สรุปคะแนนตลอดปีกศ!M11="","",สรุปคะแนนตลอดปีกศ!M11),IF(สรุปคะแนนตลอดปีกศ!M41="","",สรุปคะแนนตลอดปีกศ!M41))</f>
        <v/>
      </c>
      <c r="X13" s="508"/>
      <c r="Y13" s="508"/>
      <c r="Z13" s="508" t="str">
        <f>IF($AG$2=1,IF(ประเมินตัวชี้วัด!BC10="","",ประเมินตัวชี้วัด!BC10),IF(ประเมินตัวชี้วัด!BC40="","",ประเมินตัวชี้วัด!BC40))</f>
        <v/>
      </c>
      <c r="AA13" s="508"/>
      <c r="AB13" s="508" t="str">
        <f>IF($AG$2=1,IF(ประเมินคุณลักษณะ!BC11="","",ประเมินคุณลักษณะ!BC11),IF(ประเมินคุณลักษณะ!BC41="","",ประเมินคุณลักษณะ!BC41))</f>
        <v/>
      </c>
      <c r="AC13" s="508"/>
      <c r="AD13" s="508" t="str">
        <f>IF($AG$2=1,IF(ประเมินอ่านคิดเขียน!AW11="","",ประเมินอ่านคิดเขียน!AW11),IF(ประเมินอ่านคิดเขียน!AW41="","",ประเมินอ่านคิดเขียน!AW41))</f>
        <v/>
      </c>
      <c r="AE13" s="508"/>
      <c r="AF13" s="146"/>
      <c r="AG13" s="146"/>
      <c r="AH13" s="146"/>
    </row>
    <row r="14" spans="1:34" ht="18.95" customHeight="1" x14ac:dyDescent="0.3">
      <c r="A14" s="192">
        <f t="shared" si="0"/>
        <v>7</v>
      </c>
      <c r="B14" s="510" t="str">
        <f>IF($AG$2=1,IF(สรุปคะแนนตลอดปีกศ!C12="","",สรุปคะแนนตลอดปีกศ!C12),IF(สรุปคะแนนตลอดปีกศ!C42="","",สรุปคะแนนตลอดปีกศ!C42))</f>
        <v/>
      </c>
      <c r="C14" s="510"/>
      <c r="D14" s="509" t="str">
        <f>IF($AG$2=1,IF(สรุปคะแนนตลอดปีกศ!D12="","",สรุปคะแนนตลอดปีกศ!D12),IF(สรุปคะแนนตลอดปีกศ!D42="","",สรุปคะแนนตลอดปีกศ!D42))</f>
        <v/>
      </c>
      <c r="E14" s="509"/>
      <c r="F14" s="509" t="str">
        <f>IF($AG$2=1,IF(สรุปคะแนนตลอดปีกศ!E12="","",สรุปคะแนนตลอดปีกศ!E12),IF(สรุปคะแนนตลอดปีกศ!E42="","",สรุปคะแนนตลอดปีกศ!E42))</f>
        <v/>
      </c>
      <c r="G14" s="509"/>
      <c r="H14" s="509" t="str">
        <f>IF($AG$2=1,IF(สรุปคะแนนตลอดปีกศ!F12="","",สรุปคะแนนตลอดปีกศ!F12),IF(สรุปคะแนนตลอดปีกศ!F42="","",สรุปคะแนนตลอดปีกศ!F42))</f>
        <v/>
      </c>
      <c r="I14" s="509"/>
      <c r="J14" s="508" t="str">
        <f>IF($AG$2=1,IF(สรุปคะแนนตลอดปีกศ!G12="","",สรุปคะแนนตลอดปีกศ!G12),IF(สรุปคะแนนตลอดปีกศ!G42="","",สรุปคะแนนตลอดปีกศ!G42))</f>
        <v/>
      </c>
      <c r="K14" s="508"/>
      <c r="L14" s="509" t="str">
        <f>IF($AG$2=1,IF(สรุปคะแนนตลอดปีกศ!H12="","",สรุปคะแนนตลอดปีกศ!H12),IF(สรุปคะแนนตลอดปีกศ!H42="","",สรุปคะแนนตลอดปีกศ!H42))</f>
        <v/>
      </c>
      <c r="M14" s="509"/>
      <c r="N14" s="509" t="str">
        <f>IF($AG$2=1,IF(สรุปคะแนนตลอดปีกศ!I12="","",สรุปคะแนนตลอดปีกศ!I12),IF(สรุปคะแนนตลอดปีกศ!I42="","",สรุปคะแนนตลอดปีกศ!I42))</f>
        <v/>
      </c>
      <c r="O14" s="509"/>
      <c r="P14" s="509" t="str">
        <f>IF($AG$2=1,IF(สรุปคะแนนตลอดปีกศ!J12="","",สรุปคะแนนตลอดปีกศ!J12),IF(สรุปคะแนนตลอดปีกศ!J42="","",สรุปคะแนนตลอดปีกศ!J42))</f>
        <v/>
      </c>
      <c r="Q14" s="509"/>
      <c r="R14" s="508" t="str">
        <f>IF($AG$2=1,IF(สรุปคะแนนตลอดปีกศ!K12="","",สรุปคะแนนตลอดปีกศ!K12),IF(สรุปคะแนนตลอดปีกศ!K42="","",สรุปคะแนนตลอดปีกศ!K42))</f>
        <v/>
      </c>
      <c r="S14" s="508"/>
      <c r="T14" s="509" t="str">
        <f>IF($AG$2=1,IF(สรุปคะแนนตลอดปีกศ!L12="","",สรุปคะแนนตลอดปีกศ!L12),IF(สรุปคะแนนตลอดปีกศ!L42="","",สรุปคะแนนตลอดปีกศ!L42))</f>
        <v/>
      </c>
      <c r="U14" s="509"/>
      <c r="V14" s="509"/>
      <c r="W14" s="508" t="str">
        <f>IF($AG$2=1,IF(สรุปคะแนนตลอดปีกศ!M12="","",สรุปคะแนนตลอดปีกศ!M12),IF(สรุปคะแนนตลอดปีกศ!M42="","",สรุปคะแนนตลอดปีกศ!M42))</f>
        <v/>
      </c>
      <c r="X14" s="508"/>
      <c r="Y14" s="508"/>
      <c r="Z14" s="508" t="str">
        <f>IF($AG$2=1,IF(ประเมินตัวชี้วัด!BC11="","",ประเมินตัวชี้วัด!BC11),IF(ประเมินตัวชี้วัด!BC41="","",ประเมินตัวชี้วัด!BC41))</f>
        <v/>
      </c>
      <c r="AA14" s="508"/>
      <c r="AB14" s="508" t="str">
        <f>IF($AG$2=1,IF(ประเมินคุณลักษณะ!BC12="","",ประเมินคุณลักษณะ!BC12),IF(ประเมินคุณลักษณะ!BC42="","",ประเมินคุณลักษณะ!BC42))</f>
        <v/>
      </c>
      <c r="AC14" s="508"/>
      <c r="AD14" s="508" t="str">
        <f>IF($AG$2=1,IF(ประเมินอ่านคิดเขียน!AW12="","",ประเมินอ่านคิดเขียน!AW12),IF(ประเมินอ่านคิดเขียน!AW42="","",ประเมินอ่านคิดเขียน!AW42))</f>
        <v/>
      </c>
      <c r="AE14" s="508"/>
      <c r="AF14" s="146"/>
      <c r="AG14" s="146"/>
      <c r="AH14" s="146"/>
    </row>
    <row r="15" spans="1:34" ht="18.95" customHeight="1" x14ac:dyDescent="0.3">
      <c r="A15" s="192">
        <f t="shared" si="0"/>
        <v>8</v>
      </c>
      <c r="B15" s="510" t="str">
        <f>IF($AG$2=1,IF(สรุปคะแนนตลอดปีกศ!C13="","",สรุปคะแนนตลอดปีกศ!C13),IF(สรุปคะแนนตลอดปีกศ!C43="","",สรุปคะแนนตลอดปีกศ!C43))</f>
        <v/>
      </c>
      <c r="C15" s="510"/>
      <c r="D15" s="509" t="str">
        <f>IF($AG$2=1,IF(สรุปคะแนนตลอดปีกศ!D13="","",สรุปคะแนนตลอดปีกศ!D13),IF(สรุปคะแนนตลอดปีกศ!D43="","",สรุปคะแนนตลอดปีกศ!D43))</f>
        <v/>
      </c>
      <c r="E15" s="509"/>
      <c r="F15" s="509" t="str">
        <f>IF($AG$2=1,IF(สรุปคะแนนตลอดปีกศ!E13="","",สรุปคะแนนตลอดปีกศ!E13),IF(สรุปคะแนนตลอดปีกศ!E43="","",สรุปคะแนนตลอดปีกศ!E43))</f>
        <v/>
      </c>
      <c r="G15" s="509"/>
      <c r="H15" s="509" t="str">
        <f>IF($AG$2=1,IF(สรุปคะแนนตลอดปีกศ!F13="","",สรุปคะแนนตลอดปีกศ!F13),IF(สรุปคะแนนตลอดปีกศ!F43="","",สรุปคะแนนตลอดปีกศ!F43))</f>
        <v/>
      </c>
      <c r="I15" s="509"/>
      <c r="J15" s="508" t="str">
        <f>IF($AG$2=1,IF(สรุปคะแนนตลอดปีกศ!G13="","",สรุปคะแนนตลอดปีกศ!G13),IF(สรุปคะแนนตลอดปีกศ!G43="","",สรุปคะแนนตลอดปีกศ!G43))</f>
        <v/>
      </c>
      <c r="K15" s="508"/>
      <c r="L15" s="509" t="str">
        <f>IF($AG$2=1,IF(สรุปคะแนนตลอดปีกศ!H13="","",สรุปคะแนนตลอดปีกศ!H13),IF(สรุปคะแนนตลอดปีกศ!H43="","",สรุปคะแนนตลอดปีกศ!H43))</f>
        <v/>
      </c>
      <c r="M15" s="509"/>
      <c r="N15" s="509" t="str">
        <f>IF($AG$2=1,IF(สรุปคะแนนตลอดปีกศ!I13="","",สรุปคะแนนตลอดปีกศ!I13),IF(สรุปคะแนนตลอดปีกศ!I43="","",สรุปคะแนนตลอดปีกศ!I43))</f>
        <v/>
      </c>
      <c r="O15" s="509"/>
      <c r="P15" s="509" t="str">
        <f>IF($AG$2=1,IF(สรุปคะแนนตลอดปีกศ!J13="","",สรุปคะแนนตลอดปีกศ!J13),IF(สรุปคะแนนตลอดปีกศ!J43="","",สรุปคะแนนตลอดปีกศ!J43))</f>
        <v/>
      </c>
      <c r="Q15" s="509"/>
      <c r="R15" s="508" t="str">
        <f>IF($AG$2=1,IF(สรุปคะแนนตลอดปีกศ!K13="","",สรุปคะแนนตลอดปีกศ!K13),IF(สรุปคะแนนตลอดปีกศ!K43="","",สรุปคะแนนตลอดปีกศ!K43))</f>
        <v/>
      </c>
      <c r="S15" s="508"/>
      <c r="T15" s="509" t="str">
        <f>IF($AG$2=1,IF(สรุปคะแนนตลอดปีกศ!L13="","",สรุปคะแนนตลอดปีกศ!L13),IF(สรุปคะแนนตลอดปีกศ!L43="","",สรุปคะแนนตลอดปีกศ!L43))</f>
        <v/>
      </c>
      <c r="U15" s="509"/>
      <c r="V15" s="509"/>
      <c r="W15" s="508" t="str">
        <f>IF($AG$2=1,IF(สรุปคะแนนตลอดปีกศ!M13="","",สรุปคะแนนตลอดปีกศ!M13),IF(สรุปคะแนนตลอดปีกศ!M43="","",สรุปคะแนนตลอดปีกศ!M43))</f>
        <v/>
      </c>
      <c r="X15" s="508"/>
      <c r="Y15" s="508"/>
      <c r="Z15" s="508" t="str">
        <f>IF($AG$2=1,IF(ประเมินตัวชี้วัด!BC12="","",ประเมินตัวชี้วัด!BC12),IF(ประเมินตัวชี้วัด!BC42="","",ประเมินตัวชี้วัด!BC42))</f>
        <v/>
      </c>
      <c r="AA15" s="508"/>
      <c r="AB15" s="508" t="str">
        <f>IF($AG$2=1,IF(ประเมินคุณลักษณะ!BC13="","",ประเมินคุณลักษณะ!BC13),IF(ประเมินคุณลักษณะ!BC43="","",ประเมินคุณลักษณะ!BC43))</f>
        <v/>
      </c>
      <c r="AC15" s="508"/>
      <c r="AD15" s="508" t="str">
        <f>IF($AG$2=1,IF(ประเมินอ่านคิดเขียน!AW13="","",ประเมินอ่านคิดเขียน!AW13),IF(ประเมินอ่านคิดเขียน!AW43="","",ประเมินอ่านคิดเขียน!AW43))</f>
        <v/>
      </c>
      <c r="AE15" s="508"/>
      <c r="AF15" s="146"/>
      <c r="AG15" s="146"/>
      <c r="AH15" s="146"/>
    </row>
    <row r="16" spans="1:34" ht="18.95" customHeight="1" x14ac:dyDescent="0.3">
      <c r="A16" s="192">
        <f t="shared" si="0"/>
        <v>9</v>
      </c>
      <c r="B16" s="510" t="str">
        <f>IF($AG$2=1,IF(สรุปคะแนนตลอดปีกศ!C14="","",สรุปคะแนนตลอดปีกศ!C14),IF(สรุปคะแนนตลอดปีกศ!C44="","",สรุปคะแนนตลอดปีกศ!C44))</f>
        <v/>
      </c>
      <c r="C16" s="510"/>
      <c r="D16" s="509" t="str">
        <f>IF($AG$2=1,IF(สรุปคะแนนตลอดปีกศ!D14="","",สรุปคะแนนตลอดปีกศ!D14),IF(สรุปคะแนนตลอดปีกศ!D44="","",สรุปคะแนนตลอดปีกศ!D44))</f>
        <v/>
      </c>
      <c r="E16" s="509"/>
      <c r="F16" s="509" t="str">
        <f>IF($AG$2=1,IF(สรุปคะแนนตลอดปีกศ!E14="","",สรุปคะแนนตลอดปีกศ!E14),IF(สรุปคะแนนตลอดปีกศ!E44="","",สรุปคะแนนตลอดปีกศ!E44))</f>
        <v/>
      </c>
      <c r="G16" s="509"/>
      <c r="H16" s="509" t="str">
        <f>IF($AG$2=1,IF(สรุปคะแนนตลอดปีกศ!F14="","",สรุปคะแนนตลอดปีกศ!F14),IF(สรุปคะแนนตลอดปีกศ!F44="","",สรุปคะแนนตลอดปีกศ!F44))</f>
        <v/>
      </c>
      <c r="I16" s="509"/>
      <c r="J16" s="508" t="str">
        <f>IF($AG$2=1,IF(สรุปคะแนนตลอดปีกศ!G14="","",สรุปคะแนนตลอดปีกศ!G14),IF(สรุปคะแนนตลอดปีกศ!G44="","",สรุปคะแนนตลอดปีกศ!G44))</f>
        <v/>
      </c>
      <c r="K16" s="508"/>
      <c r="L16" s="509" t="str">
        <f>IF($AG$2=1,IF(สรุปคะแนนตลอดปีกศ!H14="","",สรุปคะแนนตลอดปีกศ!H14),IF(สรุปคะแนนตลอดปีกศ!H44="","",สรุปคะแนนตลอดปีกศ!H44))</f>
        <v/>
      </c>
      <c r="M16" s="509"/>
      <c r="N16" s="509" t="str">
        <f>IF($AG$2=1,IF(สรุปคะแนนตลอดปีกศ!I14="","",สรุปคะแนนตลอดปีกศ!I14),IF(สรุปคะแนนตลอดปีกศ!I44="","",สรุปคะแนนตลอดปีกศ!I44))</f>
        <v/>
      </c>
      <c r="O16" s="509"/>
      <c r="P16" s="509" t="str">
        <f>IF($AG$2=1,IF(สรุปคะแนนตลอดปีกศ!J14="","",สรุปคะแนนตลอดปีกศ!J14),IF(สรุปคะแนนตลอดปีกศ!J44="","",สรุปคะแนนตลอดปีกศ!J44))</f>
        <v/>
      </c>
      <c r="Q16" s="509"/>
      <c r="R16" s="508" t="str">
        <f>IF($AG$2=1,IF(สรุปคะแนนตลอดปีกศ!K14="","",สรุปคะแนนตลอดปีกศ!K14),IF(สรุปคะแนนตลอดปีกศ!K44="","",สรุปคะแนนตลอดปีกศ!K44))</f>
        <v/>
      </c>
      <c r="S16" s="508"/>
      <c r="T16" s="509" t="str">
        <f>IF($AG$2=1,IF(สรุปคะแนนตลอดปีกศ!L14="","",สรุปคะแนนตลอดปีกศ!L14),IF(สรุปคะแนนตลอดปีกศ!L44="","",สรุปคะแนนตลอดปีกศ!L44))</f>
        <v/>
      </c>
      <c r="U16" s="509"/>
      <c r="V16" s="509"/>
      <c r="W16" s="508" t="str">
        <f>IF($AG$2=1,IF(สรุปคะแนนตลอดปีกศ!M14="","",สรุปคะแนนตลอดปีกศ!M14),IF(สรุปคะแนนตลอดปีกศ!M44="","",สรุปคะแนนตลอดปีกศ!M44))</f>
        <v/>
      </c>
      <c r="X16" s="508"/>
      <c r="Y16" s="508"/>
      <c r="Z16" s="508" t="str">
        <f>IF($AG$2=1,IF(ประเมินตัวชี้วัด!BC13="","",ประเมินตัวชี้วัด!BC13),IF(ประเมินตัวชี้วัด!BC43="","",ประเมินตัวชี้วัด!BC43))</f>
        <v/>
      </c>
      <c r="AA16" s="508"/>
      <c r="AB16" s="508" t="str">
        <f>IF($AG$2=1,IF(ประเมินคุณลักษณะ!BC14="","",ประเมินคุณลักษณะ!BC14),IF(ประเมินคุณลักษณะ!BC44="","",ประเมินคุณลักษณะ!BC44))</f>
        <v/>
      </c>
      <c r="AC16" s="508"/>
      <c r="AD16" s="508" t="str">
        <f>IF($AG$2=1,IF(ประเมินอ่านคิดเขียน!AW14="","",ประเมินอ่านคิดเขียน!AW14),IF(ประเมินอ่านคิดเขียน!AW44="","",ประเมินอ่านคิดเขียน!AW44))</f>
        <v/>
      </c>
      <c r="AE16" s="508"/>
      <c r="AF16" s="146"/>
      <c r="AG16" s="146"/>
      <c r="AH16" s="146"/>
    </row>
    <row r="17" spans="1:34" ht="18.95" customHeight="1" x14ac:dyDescent="0.3">
      <c r="A17" s="192">
        <f t="shared" si="0"/>
        <v>10</v>
      </c>
      <c r="B17" s="510" t="str">
        <f>IF($AG$2=1,IF(สรุปคะแนนตลอดปีกศ!C15="","",สรุปคะแนนตลอดปีกศ!C15),IF(สรุปคะแนนตลอดปีกศ!C45="","",สรุปคะแนนตลอดปีกศ!C45))</f>
        <v/>
      </c>
      <c r="C17" s="510"/>
      <c r="D17" s="509" t="str">
        <f>IF($AG$2=1,IF(สรุปคะแนนตลอดปีกศ!D15="","",สรุปคะแนนตลอดปีกศ!D15),IF(สรุปคะแนนตลอดปีกศ!D45="","",สรุปคะแนนตลอดปีกศ!D45))</f>
        <v/>
      </c>
      <c r="E17" s="509"/>
      <c r="F17" s="509" t="str">
        <f>IF($AG$2=1,IF(สรุปคะแนนตลอดปีกศ!E15="","",สรุปคะแนนตลอดปีกศ!E15),IF(สรุปคะแนนตลอดปีกศ!E45="","",สรุปคะแนนตลอดปีกศ!E45))</f>
        <v/>
      </c>
      <c r="G17" s="509"/>
      <c r="H17" s="509" t="str">
        <f>IF($AG$2=1,IF(สรุปคะแนนตลอดปีกศ!F15="","",สรุปคะแนนตลอดปีกศ!F15),IF(สรุปคะแนนตลอดปีกศ!F45="","",สรุปคะแนนตลอดปีกศ!F45))</f>
        <v/>
      </c>
      <c r="I17" s="509"/>
      <c r="J17" s="508" t="str">
        <f>IF($AG$2=1,IF(สรุปคะแนนตลอดปีกศ!G15="","",สรุปคะแนนตลอดปีกศ!G15),IF(สรุปคะแนนตลอดปีกศ!G45="","",สรุปคะแนนตลอดปีกศ!G45))</f>
        <v/>
      </c>
      <c r="K17" s="508"/>
      <c r="L17" s="509" t="str">
        <f>IF($AG$2=1,IF(สรุปคะแนนตลอดปีกศ!H15="","",สรุปคะแนนตลอดปีกศ!H15),IF(สรุปคะแนนตลอดปีกศ!H45="","",สรุปคะแนนตลอดปีกศ!H45))</f>
        <v/>
      </c>
      <c r="M17" s="509"/>
      <c r="N17" s="509" t="str">
        <f>IF($AG$2=1,IF(สรุปคะแนนตลอดปีกศ!I15="","",สรุปคะแนนตลอดปีกศ!I15),IF(สรุปคะแนนตลอดปีกศ!I45="","",สรุปคะแนนตลอดปีกศ!I45))</f>
        <v/>
      </c>
      <c r="O17" s="509"/>
      <c r="P17" s="509" t="str">
        <f>IF($AG$2=1,IF(สรุปคะแนนตลอดปีกศ!J15="","",สรุปคะแนนตลอดปีกศ!J15),IF(สรุปคะแนนตลอดปีกศ!J45="","",สรุปคะแนนตลอดปีกศ!J45))</f>
        <v/>
      </c>
      <c r="Q17" s="509"/>
      <c r="R17" s="508" t="str">
        <f>IF($AG$2=1,IF(สรุปคะแนนตลอดปีกศ!K15="","",สรุปคะแนนตลอดปีกศ!K15),IF(สรุปคะแนนตลอดปีกศ!K45="","",สรุปคะแนนตลอดปีกศ!K45))</f>
        <v/>
      </c>
      <c r="S17" s="508"/>
      <c r="T17" s="509" t="str">
        <f>IF($AG$2=1,IF(สรุปคะแนนตลอดปีกศ!L15="","",สรุปคะแนนตลอดปีกศ!L15),IF(สรุปคะแนนตลอดปีกศ!L45="","",สรุปคะแนนตลอดปีกศ!L45))</f>
        <v/>
      </c>
      <c r="U17" s="509"/>
      <c r="V17" s="509"/>
      <c r="W17" s="508" t="str">
        <f>IF($AG$2=1,IF(สรุปคะแนนตลอดปีกศ!M15="","",สรุปคะแนนตลอดปีกศ!M15),IF(สรุปคะแนนตลอดปีกศ!M45="","",สรุปคะแนนตลอดปีกศ!M45))</f>
        <v/>
      </c>
      <c r="X17" s="508"/>
      <c r="Y17" s="508"/>
      <c r="Z17" s="508" t="str">
        <f>IF($AG$2=1,IF(ประเมินตัวชี้วัด!BC14="","",ประเมินตัวชี้วัด!BC14),IF(ประเมินตัวชี้วัด!BC44="","",ประเมินตัวชี้วัด!BC44))</f>
        <v/>
      </c>
      <c r="AA17" s="508"/>
      <c r="AB17" s="508" t="str">
        <f>IF($AG$2=1,IF(ประเมินคุณลักษณะ!BC15="","",ประเมินคุณลักษณะ!BC15),IF(ประเมินคุณลักษณะ!BC45="","",ประเมินคุณลักษณะ!BC45))</f>
        <v/>
      </c>
      <c r="AC17" s="508"/>
      <c r="AD17" s="508" t="str">
        <f>IF($AG$2=1,IF(ประเมินอ่านคิดเขียน!AW15="","",ประเมินอ่านคิดเขียน!AW15),IF(ประเมินอ่านคิดเขียน!AW45="","",ประเมินอ่านคิดเขียน!AW45))</f>
        <v/>
      </c>
      <c r="AE17" s="508"/>
      <c r="AF17" s="146"/>
      <c r="AG17" s="146"/>
      <c r="AH17" s="146"/>
    </row>
    <row r="18" spans="1:34" ht="18.95" customHeight="1" x14ac:dyDescent="0.3">
      <c r="A18" s="192">
        <f t="shared" si="0"/>
        <v>11</v>
      </c>
      <c r="B18" s="510" t="str">
        <f>IF($AG$2=1,IF(สรุปคะแนนตลอดปีกศ!C16="","",สรุปคะแนนตลอดปีกศ!C16),IF(สรุปคะแนนตลอดปีกศ!C46="","",สรุปคะแนนตลอดปีกศ!C46))</f>
        <v/>
      </c>
      <c r="C18" s="510"/>
      <c r="D18" s="509" t="str">
        <f>IF($AG$2=1,IF(สรุปคะแนนตลอดปีกศ!D16="","",สรุปคะแนนตลอดปีกศ!D16),IF(สรุปคะแนนตลอดปีกศ!D46="","",สรุปคะแนนตลอดปีกศ!D46))</f>
        <v/>
      </c>
      <c r="E18" s="509"/>
      <c r="F18" s="509" t="str">
        <f>IF($AG$2=1,IF(สรุปคะแนนตลอดปีกศ!E16="","",สรุปคะแนนตลอดปีกศ!E16),IF(สรุปคะแนนตลอดปีกศ!E46="","",สรุปคะแนนตลอดปีกศ!E46))</f>
        <v/>
      </c>
      <c r="G18" s="509"/>
      <c r="H18" s="509" t="str">
        <f>IF($AG$2=1,IF(สรุปคะแนนตลอดปีกศ!F16="","",สรุปคะแนนตลอดปีกศ!F16),IF(สรุปคะแนนตลอดปีกศ!F46="","",สรุปคะแนนตลอดปีกศ!F46))</f>
        <v/>
      </c>
      <c r="I18" s="509"/>
      <c r="J18" s="508" t="str">
        <f>IF($AG$2=1,IF(สรุปคะแนนตลอดปีกศ!G16="","",สรุปคะแนนตลอดปีกศ!G16),IF(สรุปคะแนนตลอดปีกศ!G46="","",สรุปคะแนนตลอดปีกศ!G46))</f>
        <v/>
      </c>
      <c r="K18" s="508"/>
      <c r="L18" s="509" t="str">
        <f>IF($AG$2=1,IF(สรุปคะแนนตลอดปีกศ!H16="","",สรุปคะแนนตลอดปีกศ!H16),IF(สรุปคะแนนตลอดปีกศ!H46="","",สรุปคะแนนตลอดปีกศ!H46))</f>
        <v/>
      </c>
      <c r="M18" s="509"/>
      <c r="N18" s="509" t="str">
        <f>IF($AG$2=1,IF(สรุปคะแนนตลอดปีกศ!I16="","",สรุปคะแนนตลอดปีกศ!I16),IF(สรุปคะแนนตลอดปีกศ!I46="","",สรุปคะแนนตลอดปีกศ!I46))</f>
        <v/>
      </c>
      <c r="O18" s="509"/>
      <c r="P18" s="509" t="str">
        <f>IF($AG$2=1,IF(สรุปคะแนนตลอดปีกศ!J16="","",สรุปคะแนนตลอดปีกศ!J16),IF(สรุปคะแนนตลอดปีกศ!J46="","",สรุปคะแนนตลอดปีกศ!J46))</f>
        <v/>
      </c>
      <c r="Q18" s="509"/>
      <c r="R18" s="508" t="str">
        <f>IF($AG$2=1,IF(สรุปคะแนนตลอดปีกศ!K16="","",สรุปคะแนนตลอดปีกศ!K16),IF(สรุปคะแนนตลอดปีกศ!K46="","",สรุปคะแนนตลอดปีกศ!K46))</f>
        <v/>
      </c>
      <c r="S18" s="508"/>
      <c r="T18" s="509" t="str">
        <f>IF($AG$2=1,IF(สรุปคะแนนตลอดปีกศ!L16="","",สรุปคะแนนตลอดปีกศ!L16),IF(สรุปคะแนนตลอดปีกศ!L46="","",สรุปคะแนนตลอดปีกศ!L46))</f>
        <v/>
      </c>
      <c r="U18" s="509"/>
      <c r="V18" s="509"/>
      <c r="W18" s="508" t="str">
        <f>IF($AG$2=1,IF(สรุปคะแนนตลอดปีกศ!M16="","",สรุปคะแนนตลอดปีกศ!M16),IF(สรุปคะแนนตลอดปีกศ!M46="","",สรุปคะแนนตลอดปีกศ!M46))</f>
        <v/>
      </c>
      <c r="X18" s="508"/>
      <c r="Y18" s="508"/>
      <c r="Z18" s="508" t="str">
        <f>IF($AG$2=1,IF(ประเมินตัวชี้วัด!BC15="","",ประเมินตัวชี้วัด!BC15),IF(ประเมินตัวชี้วัด!BC45="","",ประเมินตัวชี้วัด!BC45))</f>
        <v/>
      </c>
      <c r="AA18" s="508"/>
      <c r="AB18" s="508" t="str">
        <f>IF($AG$2=1,IF(ประเมินคุณลักษณะ!BC16="","",ประเมินคุณลักษณะ!BC16),IF(ประเมินคุณลักษณะ!BC46="","",ประเมินคุณลักษณะ!BC46))</f>
        <v/>
      </c>
      <c r="AC18" s="508"/>
      <c r="AD18" s="508" t="str">
        <f>IF($AG$2=1,IF(ประเมินอ่านคิดเขียน!AW16="","",ประเมินอ่านคิดเขียน!AW16),IF(ประเมินอ่านคิดเขียน!AW46="","",ประเมินอ่านคิดเขียน!AW46))</f>
        <v/>
      </c>
      <c r="AE18" s="508"/>
      <c r="AF18" s="146"/>
      <c r="AG18" s="146"/>
      <c r="AH18" s="146"/>
    </row>
    <row r="19" spans="1:34" ht="18.95" customHeight="1" x14ac:dyDescent="0.3">
      <c r="A19" s="192">
        <f t="shared" si="0"/>
        <v>12</v>
      </c>
      <c r="B19" s="510" t="str">
        <f>IF($AG$2=1,IF(สรุปคะแนนตลอดปีกศ!C17="","",สรุปคะแนนตลอดปีกศ!C17),IF(สรุปคะแนนตลอดปีกศ!C47="","",สรุปคะแนนตลอดปีกศ!C47))</f>
        <v/>
      </c>
      <c r="C19" s="510"/>
      <c r="D19" s="509" t="str">
        <f>IF($AG$2=1,IF(สรุปคะแนนตลอดปีกศ!D17="","",สรุปคะแนนตลอดปีกศ!D17),IF(สรุปคะแนนตลอดปีกศ!D47="","",สรุปคะแนนตลอดปีกศ!D47))</f>
        <v/>
      </c>
      <c r="E19" s="509"/>
      <c r="F19" s="509" t="str">
        <f>IF($AG$2=1,IF(สรุปคะแนนตลอดปีกศ!E17="","",สรุปคะแนนตลอดปีกศ!E17),IF(สรุปคะแนนตลอดปีกศ!E47="","",สรุปคะแนนตลอดปีกศ!E47))</f>
        <v/>
      </c>
      <c r="G19" s="509"/>
      <c r="H19" s="509" t="str">
        <f>IF($AG$2=1,IF(สรุปคะแนนตลอดปีกศ!F17="","",สรุปคะแนนตลอดปีกศ!F17),IF(สรุปคะแนนตลอดปีกศ!F47="","",สรุปคะแนนตลอดปีกศ!F47))</f>
        <v/>
      </c>
      <c r="I19" s="509"/>
      <c r="J19" s="508" t="str">
        <f>IF($AG$2=1,IF(สรุปคะแนนตลอดปีกศ!G17="","",สรุปคะแนนตลอดปีกศ!G17),IF(สรุปคะแนนตลอดปีกศ!G47="","",สรุปคะแนนตลอดปีกศ!G47))</f>
        <v/>
      </c>
      <c r="K19" s="508"/>
      <c r="L19" s="509" t="str">
        <f>IF($AG$2=1,IF(สรุปคะแนนตลอดปีกศ!H17="","",สรุปคะแนนตลอดปีกศ!H17),IF(สรุปคะแนนตลอดปีกศ!H47="","",สรุปคะแนนตลอดปีกศ!H47))</f>
        <v/>
      </c>
      <c r="M19" s="509"/>
      <c r="N19" s="509" t="str">
        <f>IF($AG$2=1,IF(สรุปคะแนนตลอดปีกศ!I17="","",สรุปคะแนนตลอดปีกศ!I17),IF(สรุปคะแนนตลอดปีกศ!I47="","",สรุปคะแนนตลอดปีกศ!I47))</f>
        <v/>
      </c>
      <c r="O19" s="509"/>
      <c r="P19" s="509" t="str">
        <f>IF($AG$2=1,IF(สรุปคะแนนตลอดปีกศ!J17="","",สรุปคะแนนตลอดปีกศ!J17),IF(สรุปคะแนนตลอดปีกศ!J47="","",สรุปคะแนนตลอดปีกศ!J47))</f>
        <v/>
      </c>
      <c r="Q19" s="509"/>
      <c r="R19" s="508" t="str">
        <f>IF($AG$2=1,IF(สรุปคะแนนตลอดปีกศ!K17="","",สรุปคะแนนตลอดปีกศ!K17),IF(สรุปคะแนนตลอดปีกศ!K47="","",สรุปคะแนนตลอดปีกศ!K47))</f>
        <v/>
      </c>
      <c r="S19" s="508"/>
      <c r="T19" s="509" t="str">
        <f>IF($AG$2=1,IF(สรุปคะแนนตลอดปีกศ!L17="","",สรุปคะแนนตลอดปีกศ!L17),IF(สรุปคะแนนตลอดปีกศ!L47="","",สรุปคะแนนตลอดปีกศ!L47))</f>
        <v/>
      </c>
      <c r="U19" s="509"/>
      <c r="V19" s="509"/>
      <c r="W19" s="508" t="str">
        <f>IF($AG$2=1,IF(สรุปคะแนนตลอดปีกศ!M17="","",สรุปคะแนนตลอดปีกศ!M17),IF(สรุปคะแนนตลอดปีกศ!M47="","",สรุปคะแนนตลอดปีกศ!M47))</f>
        <v/>
      </c>
      <c r="X19" s="508"/>
      <c r="Y19" s="508"/>
      <c r="Z19" s="508" t="str">
        <f>IF($AG$2=1,IF(ประเมินตัวชี้วัด!BC16="","",ประเมินตัวชี้วัด!BC16),IF(ประเมินตัวชี้วัด!BC46="","",ประเมินตัวชี้วัด!BC46))</f>
        <v/>
      </c>
      <c r="AA19" s="508"/>
      <c r="AB19" s="508" t="str">
        <f>IF($AG$2=1,IF(ประเมินคุณลักษณะ!BC17="","",ประเมินคุณลักษณะ!BC17),IF(ประเมินคุณลักษณะ!BC47="","",ประเมินคุณลักษณะ!BC47))</f>
        <v/>
      </c>
      <c r="AC19" s="508"/>
      <c r="AD19" s="508" t="str">
        <f>IF($AG$2=1,IF(ประเมินอ่านคิดเขียน!AW17="","",ประเมินอ่านคิดเขียน!AW17),IF(ประเมินอ่านคิดเขียน!AW47="","",ประเมินอ่านคิดเขียน!AW47))</f>
        <v/>
      </c>
      <c r="AE19" s="508"/>
      <c r="AF19" s="146"/>
      <c r="AG19" s="146"/>
      <c r="AH19" s="146"/>
    </row>
    <row r="20" spans="1:34" ht="18.95" customHeight="1" x14ac:dyDescent="0.3">
      <c r="A20" s="192">
        <f t="shared" si="0"/>
        <v>13</v>
      </c>
      <c r="B20" s="510" t="str">
        <f>IF($AG$2=1,IF(สรุปคะแนนตลอดปีกศ!C18="","",สรุปคะแนนตลอดปีกศ!C18),IF(สรุปคะแนนตลอดปีกศ!C48="","",สรุปคะแนนตลอดปีกศ!C48))</f>
        <v/>
      </c>
      <c r="C20" s="510"/>
      <c r="D20" s="509" t="str">
        <f>IF($AG$2=1,IF(สรุปคะแนนตลอดปีกศ!D18="","",สรุปคะแนนตลอดปีกศ!D18),IF(สรุปคะแนนตลอดปีกศ!D48="","",สรุปคะแนนตลอดปีกศ!D48))</f>
        <v/>
      </c>
      <c r="E20" s="509"/>
      <c r="F20" s="509" t="str">
        <f>IF($AG$2=1,IF(สรุปคะแนนตลอดปีกศ!E18="","",สรุปคะแนนตลอดปีกศ!E18),IF(สรุปคะแนนตลอดปีกศ!E48="","",สรุปคะแนนตลอดปีกศ!E48))</f>
        <v/>
      </c>
      <c r="G20" s="509"/>
      <c r="H20" s="509" t="str">
        <f>IF($AG$2=1,IF(สรุปคะแนนตลอดปีกศ!F18="","",สรุปคะแนนตลอดปีกศ!F18),IF(สรุปคะแนนตลอดปีกศ!F48="","",สรุปคะแนนตลอดปีกศ!F48))</f>
        <v/>
      </c>
      <c r="I20" s="509"/>
      <c r="J20" s="508" t="str">
        <f>IF($AG$2=1,IF(สรุปคะแนนตลอดปีกศ!G18="","",สรุปคะแนนตลอดปีกศ!G18),IF(สรุปคะแนนตลอดปีกศ!G48="","",สรุปคะแนนตลอดปีกศ!G48))</f>
        <v/>
      </c>
      <c r="K20" s="508"/>
      <c r="L20" s="509" t="str">
        <f>IF($AG$2=1,IF(สรุปคะแนนตลอดปีกศ!H18="","",สรุปคะแนนตลอดปีกศ!H18),IF(สรุปคะแนนตลอดปีกศ!H48="","",สรุปคะแนนตลอดปีกศ!H48))</f>
        <v/>
      </c>
      <c r="M20" s="509"/>
      <c r="N20" s="509" t="str">
        <f>IF($AG$2=1,IF(สรุปคะแนนตลอดปีกศ!I18="","",สรุปคะแนนตลอดปีกศ!I18),IF(สรุปคะแนนตลอดปีกศ!I48="","",สรุปคะแนนตลอดปีกศ!I48))</f>
        <v/>
      </c>
      <c r="O20" s="509"/>
      <c r="P20" s="509" t="str">
        <f>IF($AG$2=1,IF(สรุปคะแนนตลอดปีกศ!J18="","",สรุปคะแนนตลอดปีกศ!J18),IF(สรุปคะแนนตลอดปีกศ!J48="","",สรุปคะแนนตลอดปีกศ!J48))</f>
        <v/>
      </c>
      <c r="Q20" s="509"/>
      <c r="R20" s="508" t="str">
        <f>IF($AG$2=1,IF(สรุปคะแนนตลอดปีกศ!K18="","",สรุปคะแนนตลอดปีกศ!K18),IF(สรุปคะแนนตลอดปีกศ!K48="","",สรุปคะแนนตลอดปีกศ!K48))</f>
        <v/>
      </c>
      <c r="S20" s="508"/>
      <c r="T20" s="509" t="str">
        <f>IF($AG$2=1,IF(สรุปคะแนนตลอดปีกศ!L18="","",สรุปคะแนนตลอดปีกศ!L18),IF(สรุปคะแนนตลอดปีกศ!L48="","",สรุปคะแนนตลอดปีกศ!L48))</f>
        <v/>
      </c>
      <c r="U20" s="509"/>
      <c r="V20" s="509"/>
      <c r="W20" s="508" t="str">
        <f>IF($AG$2=1,IF(สรุปคะแนนตลอดปีกศ!M18="","",สรุปคะแนนตลอดปีกศ!M18),IF(สรุปคะแนนตลอดปีกศ!M48="","",สรุปคะแนนตลอดปีกศ!M48))</f>
        <v/>
      </c>
      <c r="X20" s="508"/>
      <c r="Y20" s="508"/>
      <c r="Z20" s="508" t="str">
        <f>IF($AG$2=1,IF(ประเมินตัวชี้วัด!BC17="","",ประเมินตัวชี้วัด!BC17),IF(ประเมินตัวชี้วัด!BC47="","",ประเมินตัวชี้วัด!BC47))</f>
        <v/>
      </c>
      <c r="AA20" s="508"/>
      <c r="AB20" s="508" t="str">
        <f>IF($AG$2=1,IF(ประเมินคุณลักษณะ!BC18="","",ประเมินคุณลักษณะ!BC18),IF(ประเมินคุณลักษณะ!BC48="","",ประเมินคุณลักษณะ!BC48))</f>
        <v/>
      </c>
      <c r="AC20" s="508"/>
      <c r="AD20" s="508" t="str">
        <f>IF($AG$2=1,IF(ประเมินอ่านคิดเขียน!AW18="","",ประเมินอ่านคิดเขียน!AW18),IF(ประเมินอ่านคิดเขียน!AW48="","",ประเมินอ่านคิดเขียน!AW48))</f>
        <v/>
      </c>
      <c r="AE20" s="508"/>
      <c r="AF20" s="146"/>
      <c r="AG20" s="146"/>
      <c r="AH20" s="146"/>
    </row>
    <row r="21" spans="1:34" ht="18.95" customHeight="1" x14ac:dyDescent="0.3">
      <c r="A21" s="192">
        <f t="shared" si="0"/>
        <v>14</v>
      </c>
      <c r="B21" s="510" t="str">
        <f>IF($AG$2=1,IF(สรุปคะแนนตลอดปีกศ!C19="","",สรุปคะแนนตลอดปีกศ!C19),IF(สรุปคะแนนตลอดปีกศ!C49="","",สรุปคะแนนตลอดปีกศ!C49))</f>
        <v/>
      </c>
      <c r="C21" s="510"/>
      <c r="D21" s="509" t="str">
        <f>IF($AG$2=1,IF(สรุปคะแนนตลอดปีกศ!D19="","",สรุปคะแนนตลอดปีกศ!D19),IF(สรุปคะแนนตลอดปีกศ!D49="","",สรุปคะแนนตลอดปีกศ!D49))</f>
        <v/>
      </c>
      <c r="E21" s="509"/>
      <c r="F21" s="509" t="str">
        <f>IF($AG$2=1,IF(สรุปคะแนนตลอดปีกศ!E19="","",สรุปคะแนนตลอดปีกศ!E19),IF(สรุปคะแนนตลอดปีกศ!E49="","",สรุปคะแนนตลอดปีกศ!E49))</f>
        <v/>
      </c>
      <c r="G21" s="509"/>
      <c r="H21" s="509" t="str">
        <f>IF($AG$2=1,IF(สรุปคะแนนตลอดปีกศ!F19="","",สรุปคะแนนตลอดปีกศ!F19),IF(สรุปคะแนนตลอดปีกศ!F49="","",สรุปคะแนนตลอดปีกศ!F49))</f>
        <v/>
      </c>
      <c r="I21" s="509"/>
      <c r="J21" s="508" t="str">
        <f>IF($AG$2=1,IF(สรุปคะแนนตลอดปีกศ!G19="","",สรุปคะแนนตลอดปีกศ!G19),IF(สรุปคะแนนตลอดปีกศ!G49="","",สรุปคะแนนตลอดปีกศ!G49))</f>
        <v/>
      </c>
      <c r="K21" s="508"/>
      <c r="L21" s="509" t="str">
        <f>IF($AG$2=1,IF(สรุปคะแนนตลอดปีกศ!H19="","",สรุปคะแนนตลอดปีกศ!H19),IF(สรุปคะแนนตลอดปีกศ!H49="","",สรุปคะแนนตลอดปีกศ!H49))</f>
        <v/>
      </c>
      <c r="M21" s="509"/>
      <c r="N21" s="509" t="str">
        <f>IF($AG$2=1,IF(สรุปคะแนนตลอดปีกศ!I19="","",สรุปคะแนนตลอดปีกศ!I19),IF(สรุปคะแนนตลอดปีกศ!I49="","",สรุปคะแนนตลอดปีกศ!I49))</f>
        <v/>
      </c>
      <c r="O21" s="509"/>
      <c r="P21" s="509" t="str">
        <f>IF($AG$2=1,IF(สรุปคะแนนตลอดปีกศ!J19="","",สรุปคะแนนตลอดปีกศ!J19),IF(สรุปคะแนนตลอดปีกศ!J49="","",สรุปคะแนนตลอดปีกศ!J49))</f>
        <v/>
      </c>
      <c r="Q21" s="509"/>
      <c r="R21" s="508" t="str">
        <f>IF($AG$2=1,IF(สรุปคะแนนตลอดปีกศ!K19="","",สรุปคะแนนตลอดปีกศ!K19),IF(สรุปคะแนนตลอดปีกศ!K49="","",สรุปคะแนนตลอดปีกศ!K49))</f>
        <v/>
      </c>
      <c r="S21" s="508"/>
      <c r="T21" s="509" t="str">
        <f>IF($AG$2=1,IF(สรุปคะแนนตลอดปีกศ!L19="","",สรุปคะแนนตลอดปีกศ!L19),IF(สรุปคะแนนตลอดปีกศ!L49="","",สรุปคะแนนตลอดปีกศ!L49))</f>
        <v/>
      </c>
      <c r="U21" s="509"/>
      <c r="V21" s="509"/>
      <c r="W21" s="508" t="str">
        <f>IF($AG$2=1,IF(สรุปคะแนนตลอดปีกศ!M19="","",สรุปคะแนนตลอดปีกศ!M19),IF(สรุปคะแนนตลอดปีกศ!M49="","",สรุปคะแนนตลอดปีกศ!M49))</f>
        <v/>
      </c>
      <c r="X21" s="508"/>
      <c r="Y21" s="508"/>
      <c r="Z21" s="508" t="str">
        <f>IF($AG$2=1,IF(ประเมินตัวชี้วัด!BC18="","",ประเมินตัวชี้วัด!BC18),IF(ประเมินตัวชี้วัด!BC48="","",ประเมินตัวชี้วัด!BC48))</f>
        <v/>
      </c>
      <c r="AA21" s="508"/>
      <c r="AB21" s="508" t="str">
        <f>IF($AG$2=1,IF(ประเมินคุณลักษณะ!BC19="","",ประเมินคุณลักษณะ!BC19),IF(ประเมินคุณลักษณะ!BC49="","",ประเมินคุณลักษณะ!BC49))</f>
        <v/>
      </c>
      <c r="AC21" s="508"/>
      <c r="AD21" s="508" t="str">
        <f>IF($AG$2=1,IF(ประเมินอ่านคิดเขียน!AW19="","",ประเมินอ่านคิดเขียน!AW19),IF(ประเมินอ่านคิดเขียน!AW49="","",ประเมินอ่านคิดเขียน!AW49))</f>
        <v/>
      </c>
      <c r="AE21" s="508"/>
      <c r="AF21" s="146"/>
      <c r="AG21" s="146"/>
      <c r="AH21" s="146"/>
    </row>
    <row r="22" spans="1:34" ht="18.95" customHeight="1" x14ac:dyDescent="0.3">
      <c r="A22" s="192">
        <f t="shared" si="0"/>
        <v>15</v>
      </c>
      <c r="B22" s="510" t="str">
        <f>IF($AG$2=1,IF(สรุปคะแนนตลอดปีกศ!C20="","",สรุปคะแนนตลอดปีกศ!C20),IF(สรุปคะแนนตลอดปีกศ!C50="","",สรุปคะแนนตลอดปีกศ!C50))</f>
        <v/>
      </c>
      <c r="C22" s="510"/>
      <c r="D22" s="509" t="str">
        <f>IF($AG$2=1,IF(สรุปคะแนนตลอดปีกศ!D20="","",สรุปคะแนนตลอดปีกศ!D20),IF(สรุปคะแนนตลอดปีกศ!D50="","",สรุปคะแนนตลอดปีกศ!D50))</f>
        <v/>
      </c>
      <c r="E22" s="509"/>
      <c r="F22" s="509" t="str">
        <f>IF($AG$2=1,IF(สรุปคะแนนตลอดปีกศ!E20="","",สรุปคะแนนตลอดปีกศ!E20),IF(สรุปคะแนนตลอดปีกศ!E50="","",สรุปคะแนนตลอดปีกศ!E50))</f>
        <v/>
      </c>
      <c r="G22" s="509"/>
      <c r="H22" s="509" t="str">
        <f>IF($AG$2=1,IF(สรุปคะแนนตลอดปีกศ!F20="","",สรุปคะแนนตลอดปีกศ!F20),IF(สรุปคะแนนตลอดปีกศ!F50="","",สรุปคะแนนตลอดปีกศ!F50))</f>
        <v/>
      </c>
      <c r="I22" s="509"/>
      <c r="J22" s="508" t="str">
        <f>IF($AG$2=1,IF(สรุปคะแนนตลอดปีกศ!G20="","",สรุปคะแนนตลอดปีกศ!G20),IF(สรุปคะแนนตลอดปีกศ!G50="","",สรุปคะแนนตลอดปีกศ!G50))</f>
        <v/>
      </c>
      <c r="K22" s="508"/>
      <c r="L22" s="509" t="str">
        <f>IF($AG$2=1,IF(สรุปคะแนนตลอดปีกศ!H20="","",สรุปคะแนนตลอดปีกศ!H20),IF(สรุปคะแนนตลอดปีกศ!H50="","",สรุปคะแนนตลอดปีกศ!H50))</f>
        <v/>
      </c>
      <c r="M22" s="509"/>
      <c r="N22" s="509" t="str">
        <f>IF($AG$2=1,IF(สรุปคะแนนตลอดปีกศ!I20="","",สรุปคะแนนตลอดปีกศ!I20),IF(สรุปคะแนนตลอดปีกศ!I50="","",สรุปคะแนนตลอดปีกศ!I50))</f>
        <v/>
      </c>
      <c r="O22" s="509"/>
      <c r="P22" s="509" t="str">
        <f>IF($AG$2=1,IF(สรุปคะแนนตลอดปีกศ!J20="","",สรุปคะแนนตลอดปีกศ!J20),IF(สรุปคะแนนตลอดปีกศ!J50="","",สรุปคะแนนตลอดปีกศ!J50))</f>
        <v/>
      </c>
      <c r="Q22" s="509"/>
      <c r="R22" s="508" t="str">
        <f>IF($AG$2=1,IF(สรุปคะแนนตลอดปีกศ!K20="","",สรุปคะแนนตลอดปีกศ!K20),IF(สรุปคะแนนตลอดปีกศ!K50="","",สรุปคะแนนตลอดปีกศ!K50))</f>
        <v/>
      </c>
      <c r="S22" s="508"/>
      <c r="T22" s="509" t="str">
        <f>IF($AG$2=1,IF(สรุปคะแนนตลอดปีกศ!L20="","",สรุปคะแนนตลอดปีกศ!L20),IF(สรุปคะแนนตลอดปีกศ!L50="","",สรุปคะแนนตลอดปีกศ!L50))</f>
        <v/>
      </c>
      <c r="U22" s="509"/>
      <c r="V22" s="509"/>
      <c r="W22" s="508" t="str">
        <f>IF($AG$2=1,IF(สรุปคะแนนตลอดปีกศ!M20="","",สรุปคะแนนตลอดปีกศ!M20),IF(สรุปคะแนนตลอดปีกศ!M50="","",สรุปคะแนนตลอดปีกศ!M50))</f>
        <v/>
      </c>
      <c r="X22" s="508"/>
      <c r="Y22" s="508"/>
      <c r="Z22" s="508" t="str">
        <f>IF($AG$2=1,IF(ประเมินตัวชี้วัด!BC19="","",ประเมินตัวชี้วัด!BC19),IF(ประเมินตัวชี้วัด!BC49="","",ประเมินตัวชี้วัด!BC49))</f>
        <v/>
      </c>
      <c r="AA22" s="508"/>
      <c r="AB22" s="508" t="str">
        <f>IF($AG$2=1,IF(ประเมินคุณลักษณะ!BC20="","",ประเมินคุณลักษณะ!BC20),IF(ประเมินคุณลักษณะ!BC50="","",ประเมินคุณลักษณะ!BC50))</f>
        <v/>
      </c>
      <c r="AC22" s="508"/>
      <c r="AD22" s="508" t="str">
        <f>IF($AG$2=1,IF(ประเมินอ่านคิดเขียน!AW20="","",ประเมินอ่านคิดเขียน!AW20),IF(ประเมินอ่านคิดเขียน!AW50="","",ประเมินอ่านคิดเขียน!AW50))</f>
        <v/>
      </c>
      <c r="AE22" s="508"/>
      <c r="AF22" s="146"/>
      <c r="AG22" s="146"/>
      <c r="AH22" s="146"/>
    </row>
    <row r="23" spans="1:34" ht="18.95" customHeight="1" x14ac:dyDescent="0.3">
      <c r="A23" s="192">
        <f t="shared" si="0"/>
        <v>16</v>
      </c>
      <c r="B23" s="510" t="str">
        <f>IF($AG$2=1,IF(สรุปคะแนนตลอดปีกศ!C21="","",สรุปคะแนนตลอดปีกศ!C21),IF(สรุปคะแนนตลอดปีกศ!C51="","",สรุปคะแนนตลอดปีกศ!C51))</f>
        <v/>
      </c>
      <c r="C23" s="510"/>
      <c r="D23" s="509" t="str">
        <f>IF($AG$2=1,IF(สรุปคะแนนตลอดปีกศ!D21="","",สรุปคะแนนตลอดปีกศ!D21),IF(สรุปคะแนนตลอดปีกศ!D51="","",สรุปคะแนนตลอดปีกศ!D51))</f>
        <v/>
      </c>
      <c r="E23" s="509"/>
      <c r="F23" s="509" t="str">
        <f>IF($AG$2=1,IF(สรุปคะแนนตลอดปีกศ!E21="","",สรุปคะแนนตลอดปีกศ!E21),IF(สรุปคะแนนตลอดปีกศ!E51="","",สรุปคะแนนตลอดปีกศ!E51))</f>
        <v/>
      </c>
      <c r="G23" s="509"/>
      <c r="H23" s="509" t="str">
        <f>IF($AG$2=1,IF(สรุปคะแนนตลอดปีกศ!F21="","",สรุปคะแนนตลอดปีกศ!F21),IF(สรุปคะแนนตลอดปีกศ!F51="","",สรุปคะแนนตลอดปีกศ!F51))</f>
        <v/>
      </c>
      <c r="I23" s="509"/>
      <c r="J23" s="508" t="str">
        <f>IF($AG$2=1,IF(สรุปคะแนนตลอดปีกศ!G21="","",สรุปคะแนนตลอดปีกศ!G21),IF(สรุปคะแนนตลอดปีกศ!G51="","",สรุปคะแนนตลอดปีกศ!G51))</f>
        <v/>
      </c>
      <c r="K23" s="508"/>
      <c r="L23" s="509" t="str">
        <f>IF($AG$2=1,IF(สรุปคะแนนตลอดปีกศ!H21="","",สรุปคะแนนตลอดปีกศ!H21),IF(สรุปคะแนนตลอดปีกศ!H51="","",สรุปคะแนนตลอดปีกศ!H51))</f>
        <v/>
      </c>
      <c r="M23" s="509"/>
      <c r="N23" s="509" t="str">
        <f>IF($AG$2=1,IF(สรุปคะแนนตลอดปีกศ!I21="","",สรุปคะแนนตลอดปีกศ!I21),IF(สรุปคะแนนตลอดปีกศ!I51="","",สรุปคะแนนตลอดปีกศ!I51))</f>
        <v/>
      </c>
      <c r="O23" s="509"/>
      <c r="P23" s="509" t="str">
        <f>IF($AG$2=1,IF(สรุปคะแนนตลอดปีกศ!J21="","",สรุปคะแนนตลอดปีกศ!J21),IF(สรุปคะแนนตลอดปีกศ!J51="","",สรุปคะแนนตลอดปีกศ!J51))</f>
        <v/>
      </c>
      <c r="Q23" s="509"/>
      <c r="R23" s="508" t="str">
        <f>IF($AG$2=1,IF(สรุปคะแนนตลอดปีกศ!K21="","",สรุปคะแนนตลอดปีกศ!K21),IF(สรุปคะแนนตลอดปีกศ!K51="","",สรุปคะแนนตลอดปีกศ!K51))</f>
        <v/>
      </c>
      <c r="S23" s="508"/>
      <c r="T23" s="509" t="str">
        <f>IF($AG$2=1,IF(สรุปคะแนนตลอดปีกศ!L21="","",สรุปคะแนนตลอดปีกศ!L21),IF(สรุปคะแนนตลอดปีกศ!L51="","",สรุปคะแนนตลอดปีกศ!L51))</f>
        <v/>
      </c>
      <c r="U23" s="509"/>
      <c r="V23" s="509"/>
      <c r="W23" s="508" t="str">
        <f>IF($AG$2=1,IF(สรุปคะแนนตลอดปีกศ!M21="","",สรุปคะแนนตลอดปีกศ!M21),IF(สรุปคะแนนตลอดปีกศ!M51="","",สรุปคะแนนตลอดปีกศ!M51))</f>
        <v/>
      </c>
      <c r="X23" s="508"/>
      <c r="Y23" s="508"/>
      <c r="Z23" s="508" t="str">
        <f>IF($AG$2=1,IF(ประเมินตัวชี้วัด!BC20="","",ประเมินตัวชี้วัด!BC20),IF(ประเมินตัวชี้วัด!BC50="","",ประเมินตัวชี้วัด!BC50))</f>
        <v/>
      </c>
      <c r="AA23" s="508"/>
      <c r="AB23" s="508" t="str">
        <f>IF($AG$2=1,IF(ประเมินคุณลักษณะ!BC21="","",ประเมินคุณลักษณะ!BC21),IF(ประเมินคุณลักษณะ!BC51="","",ประเมินคุณลักษณะ!BC51))</f>
        <v/>
      </c>
      <c r="AC23" s="508"/>
      <c r="AD23" s="508" t="str">
        <f>IF($AG$2=1,IF(ประเมินอ่านคิดเขียน!AW21="","",ประเมินอ่านคิดเขียน!AW21),IF(ประเมินอ่านคิดเขียน!AW51="","",ประเมินอ่านคิดเขียน!AW51))</f>
        <v/>
      </c>
      <c r="AE23" s="508"/>
      <c r="AF23" s="146"/>
      <c r="AG23" s="146"/>
      <c r="AH23" s="146"/>
    </row>
    <row r="24" spans="1:34" ht="18.95" customHeight="1" x14ac:dyDescent="0.3">
      <c r="A24" s="192">
        <f t="shared" si="0"/>
        <v>17</v>
      </c>
      <c r="B24" s="510" t="str">
        <f>IF($AG$2=1,IF(สรุปคะแนนตลอดปีกศ!C22="","",สรุปคะแนนตลอดปีกศ!C22),IF(สรุปคะแนนตลอดปีกศ!C52="","",สรุปคะแนนตลอดปีกศ!C52))</f>
        <v/>
      </c>
      <c r="C24" s="510"/>
      <c r="D24" s="509" t="str">
        <f>IF($AG$2=1,IF(สรุปคะแนนตลอดปีกศ!D22="","",สรุปคะแนนตลอดปีกศ!D22),IF(สรุปคะแนนตลอดปีกศ!D52="","",สรุปคะแนนตลอดปีกศ!D52))</f>
        <v/>
      </c>
      <c r="E24" s="509"/>
      <c r="F24" s="509" t="str">
        <f>IF($AG$2=1,IF(สรุปคะแนนตลอดปีกศ!E22="","",สรุปคะแนนตลอดปีกศ!E22),IF(สรุปคะแนนตลอดปีกศ!E52="","",สรุปคะแนนตลอดปีกศ!E52))</f>
        <v/>
      </c>
      <c r="G24" s="509"/>
      <c r="H24" s="509" t="str">
        <f>IF($AG$2=1,IF(สรุปคะแนนตลอดปีกศ!F22="","",สรุปคะแนนตลอดปีกศ!F22),IF(สรุปคะแนนตลอดปีกศ!F52="","",สรุปคะแนนตลอดปีกศ!F52))</f>
        <v/>
      </c>
      <c r="I24" s="509"/>
      <c r="J24" s="508" t="str">
        <f>IF($AG$2=1,IF(สรุปคะแนนตลอดปีกศ!G22="","",สรุปคะแนนตลอดปีกศ!G22),IF(สรุปคะแนนตลอดปีกศ!G52="","",สรุปคะแนนตลอดปีกศ!G52))</f>
        <v/>
      </c>
      <c r="K24" s="508"/>
      <c r="L24" s="509" t="str">
        <f>IF($AG$2=1,IF(สรุปคะแนนตลอดปีกศ!H22="","",สรุปคะแนนตลอดปีกศ!H22),IF(สรุปคะแนนตลอดปีกศ!H52="","",สรุปคะแนนตลอดปีกศ!H52))</f>
        <v/>
      </c>
      <c r="M24" s="509"/>
      <c r="N24" s="509" t="str">
        <f>IF($AG$2=1,IF(สรุปคะแนนตลอดปีกศ!I22="","",สรุปคะแนนตลอดปีกศ!I22),IF(สรุปคะแนนตลอดปีกศ!I52="","",สรุปคะแนนตลอดปีกศ!I52))</f>
        <v/>
      </c>
      <c r="O24" s="509"/>
      <c r="P24" s="509" t="str">
        <f>IF($AG$2=1,IF(สรุปคะแนนตลอดปีกศ!J22="","",สรุปคะแนนตลอดปีกศ!J22),IF(สรุปคะแนนตลอดปีกศ!J52="","",สรุปคะแนนตลอดปีกศ!J52))</f>
        <v/>
      </c>
      <c r="Q24" s="509"/>
      <c r="R24" s="508" t="str">
        <f>IF($AG$2=1,IF(สรุปคะแนนตลอดปีกศ!K22="","",สรุปคะแนนตลอดปีกศ!K22),IF(สรุปคะแนนตลอดปีกศ!K52="","",สรุปคะแนนตลอดปีกศ!K52))</f>
        <v/>
      </c>
      <c r="S24" s="508"/>
      <c r="T24" s="509" t="str">
        <f>IF($AG$2=1,IF(สรุปคะแนนตลอดปีกศ!L22="","",สรุปคะแนนตลอดปีกศ!L22),IF(สรุปคะแนนตลอดปีกศ!L52="","",สรุปคะแนนตลอดปีกศ!L52))</f>
        <v/>
      </c>
      <c r="U24" s="509"/>
      <c r="V24" s="509"/>
      <c r="W24" s="508" t="str">
        <f>IF($AG$2=1,IF(สรุปคะแนนตลอดปีกศ!M22="","",สรุปคะแนนตลอดปีกศ!M22),IF(สรุปคะแนนตลอดปีกศ!M52="","",สรุปคะแนนตลอดปีกศ!M52))</f>
        <v/>
      </c>
      <c r="X24" s="508"/>
      <c r="Y24" s="508"/>
      <c r="Z24" s="508" t="str">
        <f>IF($AG$2=1,IF(ประเมินตัวชี้วัด!BC21="","",ประเมินตัวชี้วัด!BC21),IF(ประเมินตัวชี้วัด!BC51="","",ประเมินตัวชี้วัด!BC51))</f>
        <v/>
      </c>
      <c r="AA24" s="508"/>
      <c r="AB24" s="508" t="str">
        <f>IF($AG$2=1,IF(ประเมินคุณลักษณะ!BC22="","",ประเมินคุณลักษณะ!BC22),IF(ประเมินคุณลักษณะ!BC52="","",ประเมินคุณลักษณะ!BC52))</f>
        <v/>
      </c>
      <c r="AC24" s="508"/>
      <c r="AD24" s="508" t="str">
        <f>IF($AG$2=1,IF(ประเมินอ่านคิดเขียน!AW22="","",ประเมินอ่านคิดเขียน!AW22),IF(ประเมินอ่านคิดเขียน!AW52="","",ประเมินอ่านคิดเขียน!AW52))</f>
        <v/>
      </c>
      <c r="AE24" s="508"/>
      <c r="AF24" s="146"/>
      <c r="AG24" s="146"/>
      <c r="AH24" s="146"/>
    </row>
    <row r="25" spans="1:34" ht="18.95" customHeight="1" x14ac:dyDescent="0.3">
      <c r="A25" s="192">
        <f t="shared" si="0"/>
        <v>18</v>
      </c>
      <c r="B25" s="510" t="str">
        <f>IF($AG$2=1,IF(สรุปคะแนนตลอดปีกศ!C23="","",สรุปคะแนนตลอดปีกศ!C23),IF(สรุปคะแนนตลอดปีกศ!C53="","",สรุปคะแนนตลอดปีกศ!C53))</f>
        <v/>
      </c>
      <c r="C25" s="510"/>
      <c r="D25" s="509" t="str">
        <f>IF($AG$2=1,IF(สรุปคะแนนตลอดปีกศ!D23="","",สรุปคะแนนตลอดปีกศ!D23),IF(สรุปคะแนนตลอดปีกศ!D53="","",สรุปคะแนนตลอดปีกศ!D53))</f>
        <v/>
      </c>
      <c r="E25" s="509"/>
      <c r="F25" s="509" t="str">
        <f>IF($AG$2=1,IF(สรุปคะแนนตลอดปีกศ!E23="","",สรุปคะแนนตลอดปีกศ!E23),IF(สรุปคะแนนตลอดปีกศ!E53="","",สรุปคะแนนตลอดปีกศ!E53))</f>
        <v/>
      </c>
      <c r="G25" s="509"/>
      <c r="H25" s="509" t="str">
        <f>IF($AG$2=1,IF(สรุปคะแนนตลอดปีกศ!F23="","",สรุปคะแนนตลอดปีกศ!F23),IF(สรุปคะแนนตลอดปีกศ!F53="","",สรุปคะแนนตลอดปีกศ!F53))</f>
        <v/>
      </c>
      <c r="I25" s="509"/>
      <c r="J25" s="508" t="str">
        <f>IF($AG$2=1,IF(สรุปคะแนนตลอดปีกศ!G23="","",สรุปคะแนนตลอดปีกศ!G23),IF(สรุปคะแนนตลอดปีกศ!G53="","",สรุปคะแนนตลอดปีกศ!G53))</f>
        <v/>
      </c>
      <c r="K25" s="508"/>
      <c r="L25" s="509" t="str">
        <f>IF($AG$2=1,IF(สรุปคะแนนตลอดปีกศ!H23="","",สรุปคะแนนตลอดปีกศ!H23),IF(สรุปคะแนนตลอดปีกศ!H53="","",สรุปคะแนนตลอดปีกศ!H53))</f>
        <v/>
      </c>
      <c r="M25" s="509"/>
      <c r="N25" s="509" t="str">
        <f>IF($AG$2=1,IF(สรุปคะแนนตลอดปีกศ!I23="","",สรุปคะแนนตลอดปีกศ!I23),IF(สรุปคะแนนตลอดปีกศ!I53="","",สรุปคะแนนตลอดปีกศ!I53))</f>
        <v/>
      </c>
      <c r="O25" s="509"/>
      <c r="P25" s="509" t="str">
        <f>IF($AG$2=1,IF(สรุปคะแนนตลอดปีกศ!J23="","",สรุปคะแนนตลอดปีกศ!J23),IF(สรุปคะแนนตลอดปีกศ!J53="","",สรุปคะแนนตลอดปีกศ!J53))</f>
        <v/>
      </c>
      <c r="Q25" s="509"/>
      <c r="R25" s="508" t="str">
        <f>IF($AG$2=1,IF(สรุปคะแนนตลอดปีกศ!K23="","",สรุปคะแนนตลอดปีกศ!K23),IF(สรุปคะแนนตลอดปีกศ!K53="","",สรุปคะแนนตลอดปีกศ!K53))</f>
        <v/>
      </c>
      <c r="S25" s="508"/>
      <c r="T25" s="509" t="str">
        <f>IF($AG$2=1,IF(สรุปคะแนนตลอดปีกศ!L23="","",สรุปคะแนนตลอดปีกศ!L23),IF(สรุปคะแนนตลอดปีกศ!L53="","",สรุปคะแนนตลอดปีกศ!L53))</f>
        <v/>
      </c>
      <c r="U25" s="509"/>
      <c r="V25" s="509"/>
      <c r="W25" s="508" t="str">
        <f>IF($AG$2=1,IF(สรุปคะแนนตลอดปีกศ!M23="","",สรุปคะแนนตลอดปีกศ!M23),IF(สรุปคะแนนตลอดปีกศ!M53="","",สรุปคะแนนตลอดปีกศ!M53))</f>
        <v/>
      </c>
      <c r="X25" s="508"/>
      <c r="Y25" s="508"/>
      <c r="Z25" s="508" t="str">
        <f>IF($AG$2=1,IF(ประเมินตัวชี้วัด!BC22="","",ประเมินตัวชี้วัด!BC22),IF(ประเมินตัวชี้วัด!BC52="","",ประเมินตัวชี้วัด!BC52))</f>
        <v/>
      </c>
      <c r="AA25" s="508"/>
      <c r="AB25" s="508" t="str">
        <f>IF($AG$2=1,IF(ประเมินคุณลักษณะ!BC23="","",ประเมินคุณลักษณะ!BC23),IF(ประเมินคุณลักษณะ!BC53="","",ประเมินคุณลักษณะ!BC53))</f>
        <v/>
      </c>
      <c r="AC25" s="508"/>
      <c r="AD25" s="508" t="str">
        <f>IF($AG$2=1,IF(ประเมินอ่านคิดเขียน!AW23="","",ประเมินอ่านคิดเขียน!AW23),IF(ประเมินอ่านคิดเขียน!AW53="","",ประเมินอ่านคิดเขียน!AW53))</f>
        <v/>
      </c>
      <c r="AE25" s="508"/>
      <c r="AF25" s="146"/>
      <c r="AG25" s="146"/>
      <c r="AH25" s="146"/>
    </row>
    <row r="26" spans="1:34" ht="18.95" customHeight="1" x14ac:dyDescent="0.3">
      <c r="A26" s="192">
        <f t="shared" si="0"/>
        <v>19</v>
      </c>
      <c r="B26" s="510" t="str">
        <f>IF($AG$2=1,IF(สรุปคะแนนตลอดปีกศ!C24="","",สรุปคะแนนตลอดปีกศ!C24),IF(สรุปคะแนนตลอดปีกศ!C54="","",สรุปคะแนนตลอดปีกศ!C54))</f>
        <v/>
      </c>
      <c r="C26" s="510"/>
      <c r="D26" s="509" t="str">
        <f>IF($AG$2=1,IF(สรุปคะแนนตลอดปีกศ!D24="","",สรุปคะแนนตลอดปีกศ!D24),IF(สรุปคะแนนตลอดปีกศ!D54="","",สรุปคะแนนตลอดปีกศ!D54))</f>
        <v/>
      </c>
      <c r="E26" s="509"/>
      <c r="F26" s="509" t="str">
        <f>IF($AG$2=1,IF(สรุปคะแนนตลอดปีกศ!E24="","",สรุปคะแนนตลอดปีกศ!E24),IF(สรุปคะแนนตลอดปีกศ!E54="","",สรุปคะแนนตลอดปีกศ!E54))</f>
        <v/>
      </c>
      <c r="G26" s="509"/>
      <c r="H26" s="509" t="str">
        <f>IF($AG$2=1,IF(สรุปคะแนนตลอดปีกศ!F24="","",สรุปคะแนนตลอดปีกศ!F24),IF(สรุปคะแนนตลอดปีกศ!F54="","",สรุปคะแนนตลอดปีกศ!F54))</f>
        <v/>
      </c>
      <c r="I26" s="509"/>
      <c r="J26" s="508" t="str">
        <f>IF($AG$2=1,IF(สรุปคะแนนตลอดปีกศ!G24="","",สรุปคะแนนตลอดปีกศ!G24),IF(สรุปคะแนนตลอดปีกศ!G54="","",สรุปคะแนนตลอดปีกศ!G54))</f>
        <v/>
      </c>
      <c r="K26" s="508"/>
      <c r="L26" s="509" t="str">
        <f>IF($AG$2=1,IF(สรุปคะแนนตลอดปีกศ!H24="","",สรุปคะแนนตลอดปีกศ!H24),IF(สรุปคะแนนตลอดปีกศ!H54="","",สรุปคะแนนตลอดปีกศ!H54))</f>
        <v/>
      </c>
      <c r="M26" s="509"/>
      <c r="N26" s="509" t="str">
        <f>IF($AG$2=1,IF(สรุปคะแนนตลอดปีกศ!I24="","",สรุปคะแนนตลอดปีกศ!I24),IF(สรุปคะแนนตลอดปีกศ!I54="","",สรุปคะแนนตลอดปีกศ!I54))</f>
        <v/>
      </c>
      <c r="O26" s="509"/>
      <c r="P26" s="509" t="str">
        <f>IF($AG$2=1,IF(สรุปคะแนนตลอดปีกศ!J24="","",สรุปคะแนนตลอดปีกศ!J24),IF(สรุปคะแนนตลอดปีกศ!J54="","",สรุปคะแนนตลอดปีกศ!J54))</f>
        <v/>
      </c>
      <c r="Q26" s="509"/>
      <c r="R26" s="508" t="str">
        <f>IF($AG$2=1,IF(สรุปคะแนนตลอดปีกศ!K24="","",สรุปคะแนนตลอดปีกศ!K24),IF(สรุปคะแนนตลอดปีกศ!K54="","",สรุปคะแนนตลอดปีกศ!K54))</f>
        <v/>
      </c>
      <c r="S26" s="508"/>
      <c r="T26" s="509" t="str">
        <f>IF($AG$2=1,IF(สรุปคะแนนตลอดปีกศ!L24="","",สรุปคะแนนตลอดปีกศ!L24),IF(สรุปคะแนนตลอดปีกศ!L54="","",สรุปคะแนนตลอดปีกศ!L54))</f>
        <v/>
      </c>
      <c r="U26" s="509"/>
      <c r="V26" s="509"/>
      <c r="W26" s="508" t="str">
        <f>IF($AG$2=1,IF(สรุปคะแนนตลอดปีกศ!M24="","",สรุปคะแนนตลอดปีกศ!M24),IF(สรุปคะแนนตลอดปีกศ!M54="","",สรุปคะแนนตลอดปีกศ!M54))</f>
        <v/>
      </c>
      <c r="X26" s="508"/>
      <c r="Y26" s="508"/>
      <c r="Z26" s="508" t="str">
        <f>IF($AG$2=1,IF(ประเมินตัวชี้วัด!BC23="","",ประเมินตัวชี้วัด!BC23),IF(ประเมินตัวชี้วัด!BC53="","",ประเมินตัวชี้วัด!BC53))</f>
        <v/>
      </c>
      <c r="AA26" s="508"/>
      <c r="AB26" s="508" t="str">
        <f>IF($AG$2=1,IF(ประเมินคุณลักษณะ!BC24="","",ประเมินคุณลักษณะ!BC24),IF(ประเมินคุณลักษณะ!BC54="","",ประเมินคุณลักษณะ!BC54))</f>
        <v/>
      </c>
      <c r="AC26" s="508"/>
      <c r="AD26" s="508" t="str">
        <f>IF($AG$2=1,IF(ประเมินอ่านคิดเขียน!AW24="","",ประเมินอ่านคิดเขียน!AW24),IF(ประเมินอ่านคิดเขียน!AW54="","",ประเมินอ่านคิดเขียน!AW54))</f>
        <v/>
      </c>
      <c r="AE26" s="508"/>
      <c r="AF26" s="146"/>
      <c r="AG26" s="146"/>
      <c r="AH26" s="146"/>
    </row>
    <row r="27" spans="1:34" ht="18.95" customHeight="1" x14ac:dyDescent="0.3">
      <c r="A27" s="192">
        <f t="shared" si="0"/>
        <v>20</v>
      </c>
      <c r="B27" s="510" t="str">
        <f>IF($AG$2=1,IF(สรุปคะแนนตลอดปีกศ!C25="","",สรุปคะแนนตลอดปีกศ!C25),IF(สรุปคะแนนตลอดปีกศ!C55="","",สรุปคะแนนตลอดปีกศ!C55))</f>
        <v/>
      </c>
      <c r="C27" s="510"/>
      <c r="D27" s="509" t="str">
        <f>IF($AG$2=1,IF(สรุปคะแนนตลอดปีกศ!D25="","",สรุปคะแนนตลอดปีกศ!D25),IF(สรุปคะแนนตลอดปีกศ!D55="","",สรุปคะแนนตลอดปีกศ!D55))</f>
        <v/>
      </c>
      <c r="E27" s="509"/>
      <c r="F27" s="509" t="str">
        <f>IF($AG$2=1,IF(สรุปคะแนนตลอดปีกศ!E25="","",สรุปคะแนนตลอดปีกศ!E25),IF(สรุปคะแนนตลอดปีกศ!E55="","",สรุปคะแนนตลอดปีกศ!E55))</f>
        <v/>
      </c>
      <c r="G27" s="509"/>
      <c r="H27" s="509" t="str">
        <f>IF($AG$2=1,IF(สรุปคะแนนตลอดปีกศ!F25="","",สรุปคะแนนตลอดปีกศ!F25),IF(สรุปคะแนนตลอดปีกศ!F55="","",สรุปคะแนนตลอดปีกศ!F55))</f>
        <v/>
      </c>
      <c r="I27" s="509"/>
      <c r="J27" s="508" t="str">
        <f>IF($AG$2=1,IF(สรุปคะแนนตลอดปีกศ!G25="","",สรุปคะแนนตลอดปีกศ!G25),IF(สรุปคะแนนตลอดปีกศ!G55="","",สรุปคะแนนตลอดปีกศ!G55))</f>
        <v/>
      </c>
      <c r="K27" s="508"/>
      <c r="L27" s="509" t="str">
        <f>IF($AG$2=1,IF(สรุปคะแนนตลอดปีกศ!H25="","",สรุปคะแนนตลอดปีกศ!H25),IF(สรุปคะแนนตลอดปีกศ!H55="","",สรุปคะแนนตลอดปีกศ!H55))</f>
        <v/>
      </c>
      <c r="M27" s="509"/>
      <c r="N27" s="509" t="str">
        <f>IF($AG$2=1,IF(สรุปคะแนนตลอดปีกศ!I25="","",สรุปคะแนนตลอดปีกศ!I25),IF(สรุปคะแนนตลอดปีกศ!I55="","",สรุปคะแนนตลอดปีกศ!I55))</f>
        <v/>
      </c>
      <c r="O27" s="509"/>
      <c r="P27" s="509" t="str">
        <f>IF($AG$2=1,IF(สรุปคะแนนตลอดปีกศ!J25="","",สรุปคะแนนตลอดปีกศ!J25),IF(สรุปคะแนนตลอดปีกศ!J55="","",สรุปคะแนนตลอดปีกศ!J55))</f>
        <v/>
      </c>
      <c r="Q27" s="509"/>
      <c r="R27" s="508" t="str">
        <f>IF($AG$2=1,IF(สรุปคะแนนตลอดปีกศ!K25="","",สรุปคะแนนตลอดปีกศ!K25),IF(สรุปคะแนนตลอดปีกศ!K55="","",สรุปคะแนนตลอดปีกศ!K55))</f>
        <v/>
      </c>
      <c r="S27" s="508"/>
      <c r="T27" s="509" t="str">
        <f>IF($AG$2=1,IF(สรุปคะแนนตลอดปีกศ!L25="","",สรุปคะแนนตลอดปีกศ!L25),IF(สรุปคะแนนตลอดปีกศ!L55="","",สรุปคะแนนตลอดปีกศ!L55))</f>
        <v/>
      </c>
      <c r="U27" s="509"/>
      <c r="V27" s="509"/>
      <c r="W27" s="508" t="str">
        <f>IF($AG$2=1,IF(สรุปคะแนนตลอดปีกศ!M25="","",สรุปคะแนนตลอดปีกศ!M25),IF(สรุปคะแนนตลอดปีกศ!M55="","",สรุปคะแนนตลอดปีกศ!M55))</f>
        <v/>
      </c>
      <c r="X27" s="508"/>
      <c r="Y27" s="508"/>
      <c r="Z27" s="508" t="str">
        <f>IF($AG$2=1,IF(ประเมินตัวชี้วัด!BC24="","",ประเมินตัวชี้วัด!BC24),IF(ประเมินตัวชี้วัด!BC54="","",ประเมินตัวชี้วัด!BC54))</f>
        <v/>
      </c>
      <c r="AA27" s="508"/>
      <c r="AB27" s="508" t="str">
        <f>IF($AG$2=1,IF(ประเมินคุณลักษณะ!BC25="","",ประเมินคุณลักษณะ!BC25),IF(ประเมินคุณลักษณะ!BC55="","",ประเมินคุณลักษณะ!BC55))</f>
        <v/>
      </c>
      <c r="AC27" s="508"/>
      <c r="AD27" s="508" t="str">
        <f>IF($AG$2=1,IF(ประเมินอ่านคิดเขียน!AW25="","",ประเมินอ่านคิดเขียน!AW25),IF(ประเมินอ่านคิดเขียน!AW55="","",ประเมินอ่านคิดเขียน!AW55))</f>
        <v/>
      </c>
      <c r="AE27" s="508"/>
      <c r="AF27" s="146"/>
      <c r="AG27" s="146"/>
      <c r="AH27" s="146"/>
    </row>
    <row r="28" spans="1:34" ht="18.95" customHeight="1" x14ac:dyDescent="0.3">
      <c r="A28" s="192">
        <f t="shared" si="0"/>
        <v>21</v>
      </c>
      <c r="B28" s="510" t="str">
        <f>IF($AG$2=1,IF(สรุปคะแนนตลอดปีกศ!C26="","",สรุปคะแนนตลอดปีกศ!C26),IF(สรุปคะแนนตลอดปีกศ!C56="","",สรุปคะแนนตลอดปีกศ!C56))</f>
        <v/>
      </c>
      <c r="C28" s="510"/>
      <c r="D28" s="509" t="str">
        <f>IF($AG$2=1,IF(สรุปคะแนนตลอดปีกศ!D26="","",สรุปคะแนนตลอดปีกศ!D26),IF(สรุปคะแนนตลอดปีกศ!D56="","",สรุปคะแนนตลอดปีกศ!D56))</f>
        <v/>
      </c>
      <c r="E28" s="509"/>
      <c r="F28" s="509" t="str">
        <f>IF($AG$2=1,IF(สรุปคะแนนตลอดปีกศ!E26="","",สรุปคะแนนตลอดปีกศ!E26),IF(สรุปคะแนนตลอดปีกศ!E56="","",สรุปคะแนนตลอดปีกศ!E56))</f>
        <v/>
      </c>
      <c r="G28" s="509"/>
      <c r="H28" s="509" t="str">
        <f>IF($AG$2=1,IF(สรุปคะแนนตลอดปีกศ!F26="","",สรุปคะแนนตลอดปีกศ!F26),IF(สรุปคะแนนตลอดปีกศ!F56="","",สรุปคะแนนตลอดปีกศ!F56))</f>
        <v/>
      </c>
      <c r="I28" s="509"/>
      <c r="J28" s="508" t="str">
        <f>IF($AG$2=1,IF(สรุปคะแนนตลอดปีกศ!G26="","",สรุปคะแนนตลอดปีกศ!G26),IF(สรุปคะแนนตลอดปีกศ!G56="","",สรุปคะแนนตลอดปีกศ!G56))</f>
        <v/>
      </c>
      <c r="K28" s="508"/>
      <c r="L28" s="509" t="str">
        <f>IF($AG$2=1,IF(สรุปคะแนนตลอดปีกศ!H26="","",สรุปคะแนนตลอดปีกศ!H26),IF(สรุปคะแนนตลอดปีกศ!H56="","",สรุปคะแนนตลอดปีกศ!H56))</f>
        <v/>
      </c>
      <c r="M28" s="509"/>
      <c r="N28" s="509" t="str">
        <f>IF($AG$2=1,IF(สรุปคะแนนตลอดปีกศ!I26="","",สรุปคะแนนตลอดปีกศ!I26),IF(สรุปคะแนนตลอดปีกศ!I56="","",สรุปคะแนนตลอดปีกศ!I56))</f>
        <v/>
      </c>
      <c r="O28" s="509"/>
      <c r="P28" s="509" t="str">
        <f>IF($AG$2=1,IF(สรุปคะแนนตลอดปีกศ!J26="","",สรุปคะแนนตลอดปีกศ!J26),IF(สรุปคะแนนตลอดปีกศ!J56="","",สรุปคะแนนตลอดปีกศ!J56))</f>
        <v/>
      </c>
      <c r="Q28" s="509"/>
      <c r="R28" s="508" t="str">
        <f>IF($AG$2=1,IF(สรุปคะแนนตลอดปีกศ!K26="","",สรุปคะแนนตลอดปีกศ!K26),IF(สรุปคะแนนตลอดปีกศ!K56="","",สรุปคะแนนตลอดปีกศ!K56))</f>
        <v/>
      </c>
      <c r="S28" s="508"/>
      <c r="T28" s="509" t="str">
        <f>IF($AG$2=1,IF(สรุปคะแนนตลอดปีกศ!L26="","",สรุปคะแนนตลอดปีกศ!L26),IF(สรุปคะแนนตลอดปีกศ!L56="","",สรุปคะแนนตลอดปีกศ!L56))</f>
        <v/>
      </c>
      <c r="U28" s="509"/>
      <c r="V28" s="509"/>
      <c r="W28" s="508" t="str">
        <f>IF($AG$2=1,IF(สรุปคะแนนตลอดปีกศ!M26="","",สรุปคะแนนตลอดปีกศ!M26),IF(สรุปคะแนนตลอดปีกศ!M56="","",สรุปคะแนนตลอดปีกศ!M56))</f>
        <v/>
      </c>
      <c r="X28" s="508"/>
      <c r="Y28" s="508"/>
      <c r="Z28" s="508" t="str">
        <f>IF($AG$2=1,IF(ประเมินตัวชี้วัด!BC25="","",ประเมินตัวชี้วัด!BC25),IF(ประเมินตัวชี้วัด!BC55="","",ประเมินตัวชี้วัด!BC55))</f>
        <v/>
      </c>
      <c r="AA28" s="508"/>
      <c r="AB28" s="508" t="str">
        <f>IF($AG$2=1,IF(ประเมินคุณลักษณะ!BC26="","",ประเมินคุณลักษณะ!BC26),IF(ประเมินคุณลักษณะ!BC56="","",ประเมินคุณลักษณะ!BC56))</f>
        <v/>
      </c>
      <c r="AC28" s="508"/>
      <c r="AD28" s="508" t="str">
        <f>IF($AG$2=1,IF(ประเมินอ่านคิดเขียน!AW26="","",ประเมินอ่านคิดเขียน!AW26),IF(ประเมินอ่านคิดเขียน!AW56="","",ประเมินอ่านคิดเขียน!AW56))</f>
        <v/>
      </c>
      <c r="AE28" s="508"/>
      <c r="AF28" s="146"/>
      <c r="AG28" s="146"/>
      <c r="AH28" s="146"/>
    </row>
    <row r="29" spans="1:34" ht="18.95" customHeight="1" x14ac:dyDescent="0.3">
      <c r="A29" s="192">
        <f t="shared" si="0"/>
        <v>22</v>
      </c>
      <c r="B29" s="510" t="str">
        <f>IF($AG$2=1,IF(สรุปคะแนนตลอดปีกศ!C27="","",สรุปคะแนนตลอดปีกศ!C27),IF(สรุปคะแนนตลอดปีกศ!C57="","",สรุปคะแนนตลอดปีกศ!C57))</f>
        <v/>
      </c>
      <c r="C29" s="510"/>
      <c r="D29" s="509" t="str">
        <f>IF($AG$2=1,IF(สรุปคะแนนตลอดปีกศ!D27="","",สรุปคะแนนตลอดปีกศ!D27),IF(สรุปคะแนนตลอดปีกศ!D57="","",สรุปคะแนนตลอดปีกศ!D57))</f>
        <v/>
      </c>
      <c r="E29" s="509"/>
      <c r="F29" s="509" t="str">
        <f>IF($AG$2=1,IF(สรุปคะแนนตลอดปีกศ!E27="","",สรุปคะแนนตลอดปีกศ!E27),IF(สรุปคะแนนตลอดปีกศ!E57="","",สรุปคะแนนตลอดปีกศ!E57))</f>
        <v/>
      </c>
      <c r="G29" s="509"/>
      <c r="H29" s="509" t="str">
        <f>IF($AG$2=1,IF(สรุปคะแนนตลอดปีกศ!F27="","",สรุปคะแนนตลอดปีกศ!F27),IF(สรุปคะแนนตลอดปีกศ!F57="","",สรุปคะแนนตลอดปีกศ!F57))</f>
        <v/>
      </c>
      <c r="I29" s="509"/>
      <c r="J29" s="508" t="str">
        <f>IF($AG$2=1,IF(สรุปคะแนนตลอดปีกศ!G27="","",สรุปคะแนนตลอดปีกศ!G27),IF(สรุปคะแนนตลอดปีกศ!G57="","",สรุปคะแนนตลอดปีกศ!G57))</f>
        <v/>
      </c>
      <c r="K29" s="508"/>
      <c r="L29" s="509" t="str">
        <f>IF($AG$2=1,IF(สรุปคะแนนตลอดปีกศ!H27="","",สรุปคะแนนตลอดปีกศ!H27),IF(สรุปคะแนนตลอดปีกศ!H57="","",สรุปคะแนนตลอดปีกศ!H57))</f>
        <v/>
      </c>
      <c r="M29" s="509"/>
      <c r="N29" s="509" t="str">
        <f>IF($AG$2=1,IF(สรุปคะแนนตลอดปีกศ!I27="","",สรุปคะแนนตลอดปีกศ!I27),IF(สรุปคะแนนตลอดปีกศ!I57="","",สรุปคะแนนตลอดปีกศ!I57))</f>
        <v/>
      </c>
      <c r="O29" s="509"/>
      <c r="P29" s="509" t="str">
        <f>IF($AG$2=1,IF(สรุปคะแนนตลอดปีกศ!J27="","",สรุปคะแนนตลอดปีกศ!J27),IF(สรุปคะแนนตลอดปีกศ!J57="","",สรุปคะแนนตลอดปีกศ!J57))</f>
        <v/>
      </c>
      <c r="Q29" s="509"/>
      <c r="R29" s="508" t="str">
        <f>IF($AG$2=1,IF(สรุปคะแนนตลอดปีกศ!K27="","",สรุปคะแนนตลอดปีกศ!K27),IF(สรุปคะแนนตลอดปีกศ!K57="","",สรุปคะแนนตลอดปีกศ!K57))</f>
        <v/>
      </c>
      <c r="S29" s="508"/>
      <c r="T29" s="509" t="str">
        <f>IF($AG$2=1,IF(สรุปคะแนนตลอดปีกศ!L27="","",สรุปคะแนนตลอดปีกศ!L27),IF(สรุปคะแนนตลอดปีกศ!L57="","",สรุปคะแนนตลอดปีกศ!L57))</f>
        <v/>
      </c>
      <c r="U29" s="509"/>
      <c r="V29" s="509"/>
      <c r="W29" s="508" t="str">
        <f>IF($AG$2=1,IF(สรุปคะแนนตลอดปีกศ!M27="","",สรุปคะแนนตลอดปีกศ!M27),IF(สรุปคะแนนตลอดปีกศ!M57="","",สรุปคะแนนตลอดปีกศ!M57))</f>
        <v/>
      </c>
      <c r="X29" s="508"/>
      <c r="Y29" s="508"/>
      <c r="Z29" s="508" t="str">
        <f>IF($AG$2=1,IF(ประเมินตัวชี้วัด!BC26="","",ประเมินตัวชี้วัด!BC26),IF(ประเมินตัวชี้วัด!BC56="","",ประเมินตัวชี้วัด!BC56))</f>
        <v/>
      </c>
      <c r="AA29" s="508"/>
      <c r="AB29" s="508" t="str">
        <f>IF($AG$2=1,IF(ประเมินคุณลักษณะ!BC27="","",ประเมินคุณลักษณะ!BC27),IF(ประเมินคุณลักษณะ!BC57="","",ประเมินคุณลักษณะ!BC57))</f>
        <v/>
      </c>
      <c r="AC29" s="508"/>
      <c r="AD29" s="508" t="str">
        <f>IF($AG$2=1,IF(ประเมินอ่านคิดเขียน!AW27="","",ประเมินอ่านคิดเขียน!AW27),IF(ประเมินอ่านคิดเขียน!AW57="","",ประเมินอ่านคิดเขียน!AW57))</f>
        <v/>
      </c>
      <c r="AE29" s="508"/>
      <c r="AF29" s="146"/>
      <c r="AG29" s="146"/>
      <c r="AH29" s="146"/>
    </row>
    <row r="30" spans="1:34" ht="18.95" customHeight="1" x14ac:dyDescent="0.3">
      <c r="A30" s="192">
        <f t="shared" si="0"/>
        <v>23</v>
      </c>
      <c r="B30" s="510" t="str">
        <f>IF($AG$2=1,IF(สรุปคะแนนตลอดปีกศ!C28="","",สรุปคะแนนตลอดปีกศ!C28),IF(สรุปคะแนนตลอดปีกศ!C58="","",สรุปคะแนนตลอดปีกศ!C58))</f>
        <v/>
      </c>
      <c r="C30" s="510"/>
      <c r="D30" s="509" t="str">
        <f>IF($AG$2=1,IF(สรุปคะแนนตลอดปีกศ!D28="","",สรุปคะแนนตลอดปีกศ!D28),IF(สรุปคะแนนตลอดปีกศ!D58="","",สรุปคะแนนตลอดปีกศ!D58))</f>
        <v/>
      </c>
      <c r="E30" s="509"/>
      <c r="F30" s="509" t="str">
        <f>IF($AG$2=1,IF(สรุปคะแนนตลอดปีกศ!E28="","",สรุปคะแนนตลอดปีกศ!E28),IF(สรุปคะแนนตลอดปีกศ!E58="","",สรุปคะแนนตลอดปีกศ!E58))</f>
        <v/>
      </c>
      <c r="G30" s="509"/>
      <c r="H30" s="509" t="str">
        <f>IF($AG$2=1,IF(สรุปคะแนนตลอดปีกศ!F28="","",สรุปคะแนนตลอดปีกศ!F28),IF(สรุปคะแนนตลอดปีกศ!F58="","",สรุปคะแนนตลอดปีกศ!F58))</f>
        <v/>
      </c>
      <c r="I30" s="509"/>
      <c r="J30" s="508" t="str">
        <f>IF($AG$2=1,IF(สรุปคะแนนตลอดปีกศ!G28="","",สรุปคะแนนตลอดปีกศ!G28),IF(สรุปคะแนนตลอดปีกศ!G58="","",สรุปคะแนนตลอดปีกศ!G58))</f>
        <v/>
      </c>
      <c r="K30" s="508"/>
      <c r="L30" s="509" t="str">
        <f>IF($AG$2=1,IF(สรุปคะแนนตลอดปีกศ!H28="","",สรุปคะแนนตลอดปีกศ!H28),IF(สรุปคะแนนตลอดปีกศ!H58="","",สรุปคะแนนตลอดปีกศ!H58))</f>
        <v/>
      </c>
      <c r="M30" s="509"/>
      <c r="N30" s="509" t="str">
        <f>IF($AG$2=1,IF(สรุปคะแนนตลอดปีกศ!I28="","",สรุปคะแนนตลอดปีกศ!I28),IF(สรุปคะแนนตลอดปีกศ!I58="","",สรุปคะแนนตลอดปีกศ!I58))</f>
        <v/>
      </c>
      <c r="O30" s="509"/>
      <c r="P30" s="509" t="str">
        <f>IF($AG$2=1,IF(สรุปคะแนนตลอดปีกศ!J28="","",สรุปคะแนนตลอดปีกศ!J28),IF(สรุปคะแนนตลอดปีกศ!J58="","",สรุปคะแนนตลอดปีกศ!J58))</f>
        <v/>
      </c>
      <c r="Q30" s="509"/>
      <c r="R30" s="508" t="str">
        <f>IF($AG$2=1,IF(สรุปคะแนนตลอดปีกศ!K28="","",สรุปคะแนนตลอดปีกศ!K28),IF(สรุปคะแนนตลอดปีกศ!K58="","",สรุปคะแนนตลอดปีกศ!K58))</f>
        <v/>
      </c>
      <c r="S30" s="508"/>
      <c r="T30" s="509" t="str">
        <f>IF($AG$2=1,IF(สรุปคะแนนตลอดปีกศ!L28="","",สรุปคะแนนตลอดปีกศ!L28),IF(สรุปคะแนนตลอดปีกศ!L58="","",สรุปคะแนนตลอดปีกศ!L58))</f>
        <v/>
      </c>
      <c r="U30" s="509"/>
      <c r="V30" s="509"/>
      <c r="W30" s="508" t="str">
        <f>IF($AG$2=1,IF(สรุปคะแนนตลอดปีกศ!M28="","",สรุปคะแนนตลอดปีกศ!M28),IF(สรุปคะแนนตลอดปีกศ!M58="","",สรุปคะแนนตลอดปีกศ!M58))</f>
        <v/>
      </c>
      <c r="X30" s="508"/>
      <c r="Y30" s="508"/>
      <c r="Z30" s="508" t="str">
        <f>IF($AG$2=1,IF(ประเมินตัวชี้วัด!BC27="","",ประเมินตัวชี้วัด!BC27),IF(ประเมินตัวชี้วัด!BC57="","",ประเมินตัวชี้วัด!BC57))</f>
        <v/>
      </c>
      <c r="AA30" s="508"/>
      <c r="AB30" s="508" t="str">
        <f>IF($AG$2=1,IF(ประเมินคุณลักษณะ!BC28="","",ประเมินคุณลักษณะ!BC28),IF(ประเมินคุณลักษณะ!BC58="","",ประเมินคุณลักษณะ!BC58))</f>
        <v/>
      </c>
      <c r="AC30" s="508"/>
      <c r="AD30" s="508" t="str">
        <f>IF($AG$2=1,IF(ประเมินอ่านคิดเขียน!AW28="","",ประเมินอ่านคิดเขียน!AW28),IF(ประเมินอ่านคิดเขียน!AW58="","",ประเมินอ่านคิดเขียน!AW58))</f>
        <v/>
      </c>
      <c r="AE30" s="508"/>
      <c r="AF30" s="146"/>
      <c r="AG30" s="146"/>
      <c r="AH30" s="146"/>
    </row>
    <row r="31" spans="1:34" ht="18.95" customHeight="1" x14ac:dyDescent="0.3">
      <c r="A31" s="192">
        <f t="shared" si="0"/>
        <v>24</v>
      </c>
      <c r="B31" s="510" t="str">
        <f>IF($AG$2=1,IF(สรุปคะแนนตลอดปีกศ!C29="","",สรุปคะแนนตลอดปีกศ!C29),IF(สรุปคะแนนตลอดปีกศ!C59="","",สรุปคะแนนตลอดปีกศ!C59))</f>
        <v/>
      </c>
      <c r="C31" s="510"/>
      <c r="D31" s="509" t="str">
        <f>IF($AG$2=1,IF(สรุปคะแนนตลอดปีกศ!D29="","",สรุปคะแนนตลอดปีกศ!D29),IF(สรุปคะแนนตลอดปีกศ!D59="","",สรุปคะแนนตลอดปีกศ!D59))</f>
        <v/>
      </c>
      <c r="E31" s="509"/>
      <c r="F31" s="509" t="str">
        <f>IF($AG$2=1,IF(สรุปคะแนนตลอดปีกศ!E29="","",สรุปคะแนนตลอดปีกศ!E29),IF(สรุปคะแนนตลอดปีกศ!E59="","",สรุปคะแนนตลอดปีกศ!E59))</f>
        <v/>
      </c>
      <c r="G31" s="509"/>
      <c r="H31" s="509" t="str">
        <f>IF($AG$2=1,IF(สรุปคะแนนตลอดปีกศ!F29="","",สรุปคะแนนตลอดปีกศ!F29),IF(สรุปคะแนนตลอดปีกศ!F59="","",สรุปคะแนนตลอดปีกศ!F59))</f>
        <v/>
      </c>
      <c r="I31" s="509"/>
      <c r="J31" s="508" t="str">
        <f>IF($AG$2=1,IF(สรุปคะแนนตลอดปีกศ!G29="","",สรุปคะแนนตลอดปีกศ!G29),IF(สรุปคะแนนตลอดปีกศ!G59="","",สรุปคะแนนตลอดปีกศ!G59))</f>
        <v/>
      </c>
      <c r="K31" s="508"/>
      <c r="L31" s="509" t="str">
        <f>IF($AG$2=1,IF(สรุปคะแนนตลอดปีกศ!H29="","",สรุปคะแนนตลอดปีกศ!H29),IF(สรุปคะแนนตลอดปีกศ!H59="","",สรุปคะแนนตลอดปีกศ!H59))</f>
        <v/>
      </c>
      <c r="M31" s="509"/>
      <c r="N31" s="509" t="str">
        <f>IF($AG$2=1,IF(สรุปคะแนนตลอดปีกศ!I29="","",สรุปคะแนนตลอดปีกศ!I29),IF(สรุปคะแนนตลอดปีกศ!I59="","",สรุปคะแนนตลอดปีกศ!I59))</f>
        <v/>
      </c>
      <c r="O31" s="509"/>
      <c r="P31" s="509" t="str">
        <f>IF($AG$2=1,IF(สรุปคะแนนตลอดปีกศ!J29="","",สรุปคะแนนตลอดปีกศ!J29),IF(สรุปคะแนนตลอดปีกศ!J59="","",สรุปคะแนนตลอดปีกศ!J59))</f>
        <v/>
      </c>
      <c r="Q31" s="509"/>
      <c r="R31" s="508" t="str">
        <f>IF($AG$2=1,IF(สรุปคะแนนตลอดปีกศ!K29="","",สรุปคะแนนตลอดปีกศ!K29),IF(สรุปคะแนนตลอดปีกศ!K59="","",สรุปคะแนนตลอดปีกศ!K59))</f>
        <v/>
      </c>
      <c r="S31" s="508"/>
      <c r="T31" s="509" t="str">
        <f>IF($AG$2=1,IF(สรุปคะแนนตลอดปีกศ!L29="","",สรุปคะแนนตลอดปีกศ!L29),IF(สรุปคะแนนตลอดปีกศ!L59="","",สรุปคะแนนตลอดปีกศ!L59))</f>
        <v/>
      </c>
      <c r="U31" s="509"/>
      <c r="V31" s="509"/>
      <c r="W31" s="508" t="str">
        <f>IF($AG$2=1,IF(สรุปคะแนนตลอดปีกศ!M29="","",สรุปคะแนนตลอดปีกศ!M29),IF(สรุปคะแนนตลอดปีกศ!M59="","",สรุปคะแนนตลอดปีกศ!M59))</f>
        <v/>
      </c>
      <c r="X31" s="508"/>
      <c r="Y31" s="508"/>
      <c r="Z31" s="508" t="str">
        <f>IF($AG$2=1,IF(ประเมินตัวชี้วัด!BC28="","",ประเมินตัวชี้วัด!BC28),IF(ประเมินตัวชี้วัด!BC58="","",ประเมินตัวชี้วัด!BC58))</f>
        <v/>
      </c>
      <c r="AA31" s="508"/>
      <c r="AB31" s="508" t="str">
        <f>IF($AG$2=1,IF(ประเมินคุณลักษณะ!BC29="","",ประเมินคุณลักษณะ!BC29),IF(ประเมินคุณลักษณะ!BC59="","",ประเมินคุณลักษณะ!BC59))</f>
        <v/>
      </c>
      <c r="AC31" s="508"/>
      <c r="AD31" s="508" t="str">
        <f>IF($AG$2=1,IF(ประเมินอ่านคิดเขียน!AW29="","",ประเมินอ่านคิดเขียน!AW29),IF(ประเมินอ่านคิดเขียน!AW59="","",ประเมินอ่านคิดเขียน!AW59))</f>
        <v/>
      </c>
      <c r="AE31" s="508"/>
      <c r="AF31" s="146"/>
      <c r="AG31" s="146"/>
      <c r="AH31" s="146"/>
    </row>
    <row r="32" spans="1:34" ht="18.95" customHeight="1" x14ac:dyDescent="0.3">
      <c r="A32" s="192">
        <f t="shared" si="0"/>
        <v>25</v>
      </c>
      <c r="B32" s="510" t="str">
        <f>IF($AG$2=1,IF(สรุปคะแนนตลอดปีกศ!C30="","",สรุปคะแนนตลอดปีกศ!C30),IF(สรุปคะแนนตลอดปีกศ!C60="","",สรุปคะแนนตลอดปีกศ!C60))</f>
        <v/>
      </c>
      <c r="C32" s="510"/>
      <c r="D32" s="509" t="str">
        <f>IF($AG$2=1,IF(สรุปคะแนนตลอดปีกศ!D30="","",สรุปคะแนนตลอดปีกศ!D30),IF(สรุปคะแนนตลอดปีกศ!D60="","",สรุปคะแนนตลอดปีกศ!D60))</f>
        <v/>
      </c>
      <c r="E32" s="509"/>
      <c r="F32" s="509" t="str">
        <f>IF($AG$2=1,IF(สรุปคะแนนตลอดปีกศ!E30="","",สรุปคะแนนตลอดปีกศ!E30),IF(สรุปคะแนนตลอดปีกศ!E60="","",สรุปคะแนนตลอดปีกศ!E60))</f>
        <v/>
      </c>
      <c r="G32" s="509"/>
      <c r="H32" s="509" t="str">
        <f>IF($AG$2=1,IF(สรุปคะแนนตลอดปีกศ!F30="","",สรุปคะแนนตลอดปีกศ!F30),IF(สรุปคะแนนตลอดปีกศ!F60="","",สรุปคะแนนตลอดปีกศ!F60))</f>
        <v/>
      </c>
      <c r="I32" s="509"/>
      <c r="J32" s="508" t="str">
        <f>IF($AG$2=1,IF(สรุปคะแนนตลอดปีกศ!G30="","",สรุปคะแนนตลอดปีกศ!G30),IF(สรุปคะแนนตลอดปีกศ!G60="","",สรุปคะแนนตลอดปีกศ!G60))</f>
        <v/>
      </c>
      <c r="K32" s="508"/>
      <c r="L32" s="509" t="str">
        <f>IF($AG$2=1,IF(สรุปคะแนนตลอดปีกศ!H30="","",สรุปคะแนนตลอดปีกศ!H30),IF(สรุปคะแนนตลอดปีกศ!H60="","",สรุปคะแนนตลอดปีกศ!H60))</f>
        <v/>
      </c>
      <c r="M32" s="509"/>
      <c r="N32" s="509" t="str">
        <f>IF($AG$2=1,IF(สรุปคะแนนตลอดปีกศ!I30="","",สรุปคะแนนตลอดปีกศ!I30),IF(สรุปคะแนนตลอดปีกศ!I60="","",สรุปคะแนนตลอดปีกศ!I60))</f>
        <v/>
      </c>
      <c r="O32" s="509"/>
      <c r="P32" s="509" t="str">
        <f>IF($AG$2=1,IF(สรุปคะแนนตลอดปีกศ!J30="","",สรุปคะแนนตลอดปีกศ!J30),IF(สรุปคะแนนตลอดปีกศ!J60="","",สรุปคะแนนตลอดปีกศ!J60))</f>
        <v/>
      </c>
      <c r="Q32" s="509"/>
      <c r="R32" s="508" t="str">
        <f>IF($AG$2=1,IF(สรุปคะแนนตลอดปีกศ!K30="","",สรุปคะแนนตลอดปีกศ!K30),IF(สรุปคะแนนตลอดปีกศ!K60="","",สรุปคะแนนตลอดปีกศ!K60))</f>
        <v/>
      </c>
      <c r="S32" s="508"/>
      <c r="T32" s="509" t="str">
        <f>IF($AG$2=1,IF(สรุปคะแนนตลอดปีกศ!L30="","",สรุปคะแนนตลอดปีกศ!L30),IF(สรุปคะแนนตลอดปีกศ!L60="","",สรุปคะแนนตลอดปีกศ!L60))</f>
        <v/>
      </c>
      <c r="U32" s="509"/>
      <c r="V32" s="509"/>
      <c r="W32" s="508" t="str">
        <f>IF($AG$2=1,IF(สรุปคะแนนตลอดปีกศ!M30="","",สรุปคะแนนตลอดปีกศ!M30),IF(สรุปคะแนนตลอดปีกศ!M60="","",สรุปคะแนนตลอดปีกศ!M60))</f>
        <v/>
      </c>
      <c r="X32" s="508"/>
      <c r="Y32" s="508"/>
      <c r="Z32" s="508" t="str">
        <f>IF($AG$2=1,IF(ประเมินตัวชี้วัด!BC29="","",ประเมินตัวชี้วัด!BC29),IF(ประเมินตัวชี้วัด!BC59="","",ประเมินตัวชี้วัด!BC59))</f>
        <v/>
      </c>
      <c r="AA32" s="508"/>
      <c r="AB32" s="508" t="str">
        <f>IF($AG$2=1,IF(ประเมินคุณลักษณะ!BC30="","",ประเมินคุณลักษณะ!BC30),IF(ประเมินคุณลักษณะ!BC60="","",ประเมินคุณลักษณะ!BC60))</f>
        <v/>
      </c>
      <c r="AC32" s="508"/>
      <c r="AD32" s="508" t="str">
        <f>IF($AG$2=1,IF(ประเมินอ่านคิดเขียน!AW30="","",ประเมินอ่านคิดเขียน!AW30),IF(ประเมินอ่านคิดเขียน!AW60="","",ประเมินอ่านคิดเขียน!AW60))</f>
        <v/>
      </c>
      <c r="AE32" s="508"/>
      <c r="AF32" s="146"/>
      <c r="AG32" s="146"/>
      <c r="AH32" s="146"/>
    </row>
    <row r="33" spans="1:34" ht="18.95" customHeight="1" x14ac:dyDescent="0.3">
      <c r="A33" s="192">
        <f t="shared" si="0"/>
        <v>26</v>
      </c>
      <c r="B33" s="510" t="str">
        <f>IF($AG$2=1,IF(สรุปคะแนนตลอดปีกศ!C31="","",สรุปคะแนนตลอดปีกศ!C31),IF(สรุปคะแนนตลอดปีกศ!C61="","",สรุปคะแนนตลอดปีกศ!C61))</f>
        <v/>
      </c>
      <c r="C33" s="510"/>
      <c r="D33" s="509" t="str">
        <f>IF($AG$2=1,IF(สรุปคะแนนตลอดปีกศ!D31="","",สรุปคะแนนตลอดปีกศ!D31),IF(สรุปคะแนนตลอดปีกศ!D61="","",สรุปคะแนนตลอดปีกศ!D61))</f>
        <v/>
      </c>
      <c r="E33" s="509"/>
      <c r="F33" s="509" t="str">
        <f>IF($AG$2=1,IF(สรุปคะแนนตลอดปีกศ!E31="","",สรุปคะแนนตลอดปีกศ!E31),IF(สรุปคะแนนตลอดปีกศ!E61="","",สรุปคะแนนตลอดปีกศ!E61))</f>
        <v/>
      </c>
      <c r="G33" s="509"/>
      <c r="H33" s="509" t="str">
        <f>IF($AG$2=1,IF(สรุปคะแนนตลอดปีกศ!F31="","",สรุปคะแนนตลอดปีกศ!F31),IF(สรุปคะแนนตลอดปีกศ!F61="","",สรุปคะแนนตลอดปีกศ!F61))</f>
        <v/>
      </c>
      <c r="I33" s="509"/>
      <c r="J33" s="508" t="str">
        <f>IF($AG$2=1,IF(สรุปคะแนนตลอดปีกศ!G31="","",สรุปคะแนนตลอดปีกศ!G31),IF(สรุปคะแนนตลอดปีกศ!G61="","",สรุปคะแนนตลอดปีกศ!G61))</f>
        <v/>
      </c>
      <c r="K33" s="508"/>
      <c r="L33" s="509" t="str">
        <f>IF($AG$2=1,IF(สรุปคะแนนตลอดปีกศ!H31="","",สรุปคะแนนตลอดปีกศ!H31),IF(สรุปคะแนนตลอดปีกศ!H61="","",สรุปคะแนนตลอดปีกศ!H61))</f>
        <v/>
      </c>
      <c r="M33" s="509"/>
      <c r="N33" s="509" t="str">
        <f>IF($AG$2=1,IF(สรุปคะแนนตลอดปีกศ!I31="","",สรุปคะแนนตลอดปีกศ!I31),IF(สรุปคะแนนตลอดปีกศ!I61="","",สรุปคะแนนตลอดปีกศ!I61))</f>
        <v/>
      </c>
      <c r="O33" s="509"/>
      <c r="P33" s="509" t="str">
        <f>IF($AG$2=1,IF(สรุปคะแนนตลอดปีกศ!J31="","",สรุปคะแนนตลอดปีกศ!J31),IF(สรุปคะแนนตลอดปีกศ!J61="","",สรุปคะแนนตลอดปีกศ!J61))</f>
        <v/>
      </c>
      <c r="Q33" s="509"/>
      <c r="R33" s="508" t="str">
        <f>IF($AG$2=1,IF(สรุปคะแนนตลอดปีกศ!K31="","",สรุปคะแนนตลอดปีกศ!K31),IF(สรุปคะแนนตลอดปีกศ!K61="","",สรุปคะแนนตลอดปีกศ!K61))</f>
        <v/>
      </c>
      <c r="S33" s="508"/>
      <c r="T33" s="509" t="str">
        <f>IF($AG$2=1,IF(สรุปคะแนนตลอดปีกศ!L31="","",สรุปคะแนนตลอดปีกศ!L31),IF(สรุปคะแนนตลอดปีกศ!L61="","",สรุปคะแนนตลอดปีกศ!L61))</f>
        <v/>
      </c>
      <c r="U33" s="509"/>
      <c r="V33" s="509"/>
      <c r="W33" s="508" t="str">
        <f>IF($AG$2=1,IF(สรุปคะแนนตลอดปีกศ!M31="","",สรุปคะแนนตลอดปีกศ!M31),IF(สรุปคะแนนตลอดปีกศ!M61="","",สรุปคะแนนตลอดปีกศ!M61))</f>
        <v/>
      </c>
      <c r="X33" s="508"/>
      <c r="Y33" s="508"/>
      <c r="Z33" s="508" t="str">
        <f>IF($AG$2=1,IF(ประเมินตัวชี้วัด!BC30="","",ประเมินตัวชี้วัด!BC30),IF(ประเมินตัวชี้วัด!BC60="","",ประเมินตัวชี้วัด!BC60))</f>
        <v/>
      </c>
      <c r="AA33" s="508"/>
      <c r="AB33" s="508" t="str">
        <f>IF($AG$2=1,IF(ประเมินคุณลักษณะ!BC31="","",ประเมินคุณลักษณะ!BC31),IF(ประเมินคุณลักษณะ!BC61="","",ประเมินคุณลักษณะ!BC61))</f>
        <v/>
      </c>
      <c r="AC33" s="508"/>
      <c r="AD33" s="508" t="str">
        <f>IF($AG$2=1,IF(ประเมินอ่านคิดเขียน!AW31="","",ประเมินอ่านคิดเขียน!AW31),IF(ประเมินอ่านคิดเขียน!AW61="","",ประเมินอ่านคิดเขียน!AW61))</f>
        <v/>
      </c>
      <c r="AE33" s="508"/>
      <c r="AF33" s="146"/>
      <c r="AG33" s="146"/>
      <c r="AH33" s="146"/>
    </row>
    <row r="34" spans="1:34" ht="18.95" customHeight="1" x14ac:dyDescent="0.3">
      <c r="A34" s="192">
        <f t="shared" si="0"/>
        <v>27</v>
      </c>
      <c r="B34" s="510" t="str">
        <f>IF($AG$2=1,IF(สรุปคะแนนตลอดปีกศ!C32="","",สรุปคะแนนตลอดปีกศ!C32),IF(สรุปคะแนนตลอดปีกศ!C62="","",สรุปคะแนนตลอดปีกศ!C62))</f>
        <v/>
      </c>
      <c r="C34" s="510"/>
      <c r="D34" s="509" t="str">
        <f>IF($AG$2=1,IF(สรุปคะแนนตลอดปีกศ!D32="","",สรุปคะแนนตลอดปีกศ!D32),IF(สรุปคะแนนตลอดปีกศ!D62="","",สรุปคะแนนตลอดปีกศ!D62))</f>
        <v/>
      </c>
      <c r="E34" s="509"/>
      <c r="F34" s="509" t="str">
        <f>IF($AG$2=1,IF(สรุปคะแนนตลอดปีกศ!E32="","",สรุปคะแนนตลอดปีกศ!E32),IF(สรุปคะแนนตลอดปีกศ!E62="","",สรุปคะแนนตลอดปีกศ!E62))</f>
        <v/>
      </c>
      <c r="G34" s="509"/>
      <c r="H34" s="509" t="str">
        <f>IF($AG$2=1,IF(สรุปคะแนนตลอดปีกศ!F32="","",สรุปคะแนนตลอดปีกศ!F32),IF(สรุปคะแนนตลอดปีกศ!F62="","",สรุปคะแนนตลอดปีกศ!F62))</f>
        <v/>
      </c>
      <c r="I34" s="509"/>
      <c r="J34" s="508" t="str">
        <f>IF($AG$2=1,IF(สรุปคะแนนตลอดปีกศ!G32="","",สรุปคะแนนตลอดปีกศ!G32),IF(สรุปคะแนนตลอดปีกศ!G62="","",สรุปคะแนนตลอดปีกศ!G62))</f>
        <v/>
      </c>
      <c r="K34" s="508"/>
      <c r="L34" s="509" t="str">
        <f>IF($AG$2=1,IF(สรุปคะแนนตลอดปีกศ!H32="","",สรุปคะแนนตลอดปีกศ!H32),IF(สรุปคะแนนตลอดปีกศ!H62="","",สรุปคะแนนตลอดปีกศ!H62))</f>
        <v/>
      </c>
      <c r="M34" s="509"/>
      <c r="N34" s="509" t="str">
        <f>IF($AG$2=1,IF(สรุปคะแนนตลอดปีกศ!I32="","",สรุปคะแนนตลอดปีกศ!I32),IF(สรุปคะแนนตลอดปีกศ!I62="","",สรุปคะแนนตลอดปีกศ!I62))</f>
        <v/>
      </c>
      <c r="O34" s="509"/>
      <c r="P34" s="509" t="str">
        <f>IF($AG$2=1,IF(สรุปคะแนนตลอดปีกศ!J32="","",สรุปคะแนนตลอดปีกศ!J32),IF(สรุปคะแนนตลอดปีกศ!J62="","",สรุปคะแนนตลอดปีกศ!J62))</f>
        <v/>
      </c>
      <c r="Q34" s="509"/>
      <c r="R34" s="508" t="str">
        <f>IF($AG$2=1,IF(สรุปคะแนนตลอดปีกศ!K32="","",สรุปคะแนนตลอดปีกศ!K32),IF(สรุปคะแนนตลอดปีกศ!K62="","",สรุปคะแนนตลอดปีกศ!K62))</f>
        <v/>
      </c>
      <c r="S34" s="508"/>
      <c r="T34" s="509" t="str">
        <f>IF($AG$2=1,IF(สรุปคะแนนตลอดปีกศ!L32="","",สรุปคะแนนตลอดปีกศ!L32),IF(สรุปคะแนนตลอดปีกศ!L62="","",สรุปคะแนนตลอดปีกศ!L62))</f>
        <v/>
      </c>
      <c r="U34" s="509"/>
      <c r="V34" s="509"/>
      <c r="W34" s="508" t="str">
        <f>IF($AG$2=1,IF(สรุปคะแนนตลอดปีกศ!M32="","",สรุปคะแนนตลอดปีกศ!M32),IF(สรุปคะแนนตลอดปีกศ!M62="","",สรุปคะแนนตลอดปีกศ!M62))</f>
        <v/>
      </c>
      <c r="X34" s="508"/>
      <c r="Y34" s="508"/>
      <c r="Z34" s="508" t="str">
        <f>IF($AG$2=1,IF(ประเมินตัวชี้วัด!BC31="","",ประเมินตัวชี้วัด!BC31),IF(ประเมินตัวชี้วัด!BC61="","",ประเมินตัวชี้วัด!BC61))</f>
        <v/>
      </c>
      <c r="AA34" s="508"/>
      <c r="AB34" s="508" t="str">
        <f>IF($AG$2=1,IF(ประเมินคุณลักษณะ!BC32="","",ประเมินคุณลักษณะ!BC32),IF(ประเมินคุณลักษณะ!BC62="","",ประเมินคุณลักษณะ!BC62))</f>
        <v/>
      </c>
      <c r="AC34" s="508"/>
      <c r="AD34" s="508" t="str">
        <f>IF($AG$2=1,IF(ประเมินอ่านคิดเขียน!AW32="","",ประเมินอ่านคิดเขียน!AW32),IF(ประเมินอ่านคิดเขียน!AW62="","",ประเมินอ่านคิดเขียน!AW62))</f>
        <v/>
      </c>
      <c r="AE34" s="508"/>
      <c r="AF34" s="146"/>
      <c r="AG34" s="146"/>
      <c r="AH34" s="146"/>
    </row>
    <row r="35" spans="1:34" ht="18.95" customHeight="1" x14ac:dyDescent="0.3">
      <c r="A35" s="192">
        <f t="shared" si="0"/>
        <v>28</v>
      </c>
      <c r="B35" s="510" t="str">
        <f>IF($AG$2=1,IF(สรุปคะแนนตลอดปีกศ!C33="","",สรุปคะแนนตลอดปีกศ!C33),IF(สรุปคะแนนตลอดปีกศ!C63="","",สรุปคะแนนตลอดปีกศ!C63))</f>
        <v/>
      </c>
      <c r="C35" s="510"/>
      <c r="D35" s="509" t="str">
        <f>IF($AG$2=1,IF(สรุปคะแนนตลอดปีกศ!D33="","",สรุปคะแนนตลอดปีกศ!D33),IF(สรุปคะแนนตลอดปีกศ!D63="","",สรุปคะแนนตลอดปีกศ!D63))</f>
        <v/>
      </c>
      <c r="E35" s="509"/>
      <c r="F35" s="509" t="str">
        <f>IF($AG$2=1,IF(สรุปคะแนนตลอดปีกศ!E33="","",สรุปคะแนนตลอดปีกศ!E33),IF(สรุปคะแนนตลอดปีกศ!E63="","",สรุปคะแนนตลอดปีกศ!E63))</f>
        <v/>
      </c>
      <c r="G35" s="509"/>
      <c r="H35" s="509" t="str">
        <f>IF($AG$2=1,IF(สรุปคะแนนตลอดปีกศ!F33="","",สรุปคะแนนตลอดปีกศ!F33),IF(สรุปคะแนนตลอดปีกศ!F63="","",สรุปคะแนนตลอดปีกศ!F63))</f>
        <v/>
      </c>
      <c r="I35" s="509"/>
      <c r="J35" s="508" t="str">
        <f>IF($AG$2=1,IF(สรุปคะแนนตลอดปีกศ!G33="","",สรุปคะแนนตลอดปีกศ!G33),IF(สรุปคะแนนตลอดปีกศ!G63="","",สรุปคะแนนตลอดปีกศ!G63))</f>
        <v/>
      </c>
      <c r="K35" s="508"/>
      <c r="L35" s="509" t="str">
        <f>IF($AG$2=1,IF(สรุปคะแนนตลอดปีกศ!H33="","",สรุปคะแนนตลอดปีกศ!H33),IF(สรุปคะแนนตลอดปีกศ!H63="","",สรุปคะแนนตลอดปีกศ!H63))</f>
        <v/>
      </c>
      <c r="M35" s="509"/>
      <c r="N35" s="509" t="str">
        <f>IF($AG$2=1,IF(สรุปคะแนนตลอดปีกศ!I33="","",สรุปคะแนนตลอดปีกศ!I33),IF(สรุปคะแนนตลอดปีกศ!I63="","",สรุปคะแนนตลอดปีกศ!I63))</f>
        <v/>
      </c>
      <c r="O35" s="509"/>
      <c r="P35" s="509" t="str">
        <f>IF($AG$2=1,IF(สรุปคะแนนตลอดปีกศ!J33="","",สรุปคะแนนตลอดปีกศ!J33),IF(สรุปคะแนนตลอดปีกศ!J63="","",สรุปคะแนนตลอดปีกศ!J63))</f>
        <v/>
      </c>
      <c r="Q35" s="509"/>
      <c r="R35" s="508" t="str">
        <f>IF($AG$2=1,IF(สรุปคะแนนตลอดปีกศ!K33="","",สรุปคะแนนตลอดปีกศ!K33),IF(สรุปคะแนนตลอดปีกศ!K63="","",สรุปคะแนนตลอดปีกศ!K63))</f>
        <v/>
      </c>
      <c r="S35" s="508"/>
      <c r="T35" s="509" t="str">
        <f>IF($AG$2=1,IF(สรุปคะแนนตลอดปีกศ!L33="","",สรุปคะแนนตลอดปีกศ!L33),IF(สรุปคะแนนตลอดปีกศ!L63="","",สรุปคะแนนตลอดปีกศ!L63))</f>
        <v/>
      </c>
      <c r="U35" s="509"/>
      <c r="V35" s="509"/>
      <c r="W35" s="508" t="str">
        <f>IF($AG$2=1,IF(สรุปคะแนนตลอดปีกศ!M33="","",สรุปคะแนนตลอดปีกศ!M33),IF(สรุปคะแนนตลอดปีกศ!M63="","",สรุปคะแนนตลอดปีกศ!M63))</f>
        <v/>
      </c>
      <c r="X35" s="508"/>
      <c r="Y35" s="508"/>
      <c r="Z35" s="508" t="str">
        <f>IF($AG$2=1,IF(ประเมินตัวชี้วัด!BC32="","",ประเมินตัวชี้วัด!BC32),IF(ประเมินตัวชี้วัด!BC62="","",ประเมินตัวชี้วัด!BC62))</f>
        <v/>
      </c>
      <c r="AA35" s="508"/>
      <c r="AB35" s="508" t="str">
        <f>IF($AG$2=1,IF(ประเมินคุณลักษณะ!BC33="","",ประเมินคุณลักษณะ!BC33),IF(ประเมินคุณลักษณะ!BC63="","",ประเมินคุณลักษณะ!BC63))</f>
        <v/>
      </c>
      <c r="AC35" s="508"/>
      <c r="AD35" s="508" t="str">
        <f>IF($AG$2=1,IF(ประเมินอ่านคิดเขียน!AW33="","",ประเมินอ่านคิดเขียน!AW33),IF(ประเมินอ่านคิดเขียน!AW63="","",ประเมินอ่านคิดเขียน!AW63))</f>
        <v/>
      </c>
      <c r="AE35" s="508"/>
      <c r="AF35" s="146"/>
      <c r="AG35" s="146"/>
      <c r="AH35" s="146"/>
    </row>
    <row r="36" spans="1:34" ht="18.95" customHeight="1" x14ac:dyDescent="0.3">
      <c r="A36" s="192">
        <f t="shared" si="0"/>
        <v>29</v>
      </c>
      <c r="B36" s="510" t="str">
        <f>IF($AG$2=1,IF(สรุปคะแนนตลอดปีกศ!C34="","",สรุปคะแนนตลอดปีกศ!C34),IF(สรุปคะแนนตลอดปีกศ!C64="","",สรุปคะแนนตลอดปีกศ!C64))</f>
        <v/>
      </c>
      <c r="C36" s="510"/>
      <c r="D36" s="509" t="str">
        <f>IF($AG$2=1,IF(สรุปคะแนนตลอดปีกศ!D34="","",สรุปคะแนนตลอดปีกศ!D34),IF(สรุปคะแนนตลอดปีกศ!D64="","",สรุปคะแนนตลอดปีกศ!D64))</f>
        <v/>
      </c>
      <c r="E36" s="509"/>
      <c r="F36" s="509" t="str">
        <f>IF($AG$2=1,IF(สรุปคะแนนตลอดปีกศ!E34="","",สรุปคะแนนตลอดปีกศ!E34),IF(สรุปคะแนนตลอดปีกศ!E64="","",สรุปคะแนนตลอดปีกศ!E64))</f>
        <v/>
      </c>
      <c r="G36" s="509"/>
      <c r="H36" s="509" t="str">
        <f>IF($AG$2=1,IF(สรุปคะแนนตลอดปีกศ!F34="","",สรุปคะแนนตลอดปีกศ!F34),IF(สรุปคะแนนตลอดปีกศ!F64="","",สรุปคะแนนตลอดปีกศ!F64))</f>
        <v/>
      </c>
      <c r="I36" s="509"/>
      <c r="J36" s="508" t="str">
        <f>IF($AG$2=1,IF(สรุปคะแนนตลอดปีกศ!G34="","",สรุปคะแนนตลอดปีกศ!G34),IF(สรุปคะแนนตลอดปีกศ!G64="","",สรุปคะแนนตลอดปีกศ!G64))</f>
        <v/>
      </c>
      <c r="K36" s="508"/>
      <c r="L36" s="509" t="str">
        <f>IF($AG$2=1,IF(สรุปคะแนนตลอดปีกศ!H34="","",สรุปคะแนนตลอดปีกศ!H34),IF(สรุปคะแนนตลอดปีกศ!H64="","",สรุปคะแนนตลอดปีกศ!H64))</f>
        <v/>
      </c>
      <c r="M36" s="509"/>
      <c r="N36" s="509" t="str">
        <f>IF($AG$2=1,IF(สรุปคะแนนตลอดปีกศ!I34="","",สรุปคะแนนตลอดปีกศ!I34),IF(สรุปคะแนนตลอดปีกศ!I64="","",สรุปคะแนนตลอดปีกศ!I64))</f>
        <v/>
      </c>
      <c r="O36" s="509"/>
      <c r="P36" s="509" t="str">
        <f>IF($AG$2=1,IF(สรุปคะแนนตลอดปีกศ!J34="","",สรุปคะแนนตลอดปีกศ!J34),IF(สรุปคะแนนตลอดปีกศ!J64="","",สรุปคะแนนตลอดปีกศ!J64))</f>
        <v/>
      </c>
      <c r="Q36" s="509"/>
      <c r="R36" s="508" t="str">
        <f>IF($AG$2=1,IF(สรุปคะแนนตลอดปีกศ!K34="","",สรุปคะแนนตลอดปีกศ!K34),IF(สรุปคะแนนตลอดปีกศ!K64="","",สรุปคะแนนตลอดปีกศ!K64))</f>
        <v/>
      </c>
      <c r="S36" s="508"/>
      <c r="T36" s="509" t="str">
        <f>IF($AG$2=1,IF(สรุปคะแนนตลอดปีกศ!L34="","",สรุปคะแนนตลอดปีกศ!L34),IF(สรุปคะแนนตลอดปีกศ!L64="","",สรุปคะแนนตลอดปีกศ!L64))</f>
        <v/>
      </c>
      <c r="U36" s="509"/>
      <c r="V36" s="509"/>
      <c r="W36" s="508" t="str">
        <f>IF($AG$2=1,IF(สรุปคะแนนตลอดปีกศ!M34="","",สรุปคะแนนตลอดปีกศ!M34),IF(สรุปคะแนนตลอดปีกศ!M64="","",สรุปคะแนนตลอดปีกศ!M64))</f>
        <v/>
      </c>
      <c r="X36" s="508"/>
      <c r="Y36" s="508"/>
      <c r="Z36" s="508" t="str">
        <f>IF($AG$2=1,IF(ประเมินตัวชี้วัด!BC33="","",ประเมินตัวชี้วัด!BC33),IF(ประเมินตัวชี้วัด!BC63="","",ประเมินตัวชี้วัด!BC63))</f>
        <v/>
      </c>
      <c r="AA36" s="508"/>
      <c r="AB36" s="508" t="str">
        <f>IF($AG$2=1,IF(ประเมินคุณลักษณะ!BC34="","",ประเมินคุณลักษณะ!BC34),IF(ประเมินคุณลักษณะ!BC64="","",ประเมินคุณลักษณะ!BC64))</f>
        <v/>
      </c>
      <c r="AC36" s="508"/>
      <c r="AD36" s="508" t="str">
        <f>IF($AG$2=1,IF(ประเมินอ่านคิดเขียน!AW34="","",ประเมินอ่านคิดเขียน!AW34),IF(ประเมินอ่านคิดเขียน!AW64="","",ประเมินอ่านคิดเขียน!AW64))</f>
        <v/>
      </c>
      <c r="AE36" s="508"/>
      <c r="AF36" s="146"/>
      <c r="AG36" s="146"/>
      <c r="AH36" s="146"/>
    </row>
    <row r="37" spans="1:34" ht="18.95" customHeight="1" x14ac:dyDescent="0.3">
      <c r="A37" s="192">
        <f t="shared" si="0"/>
        <v>30</v>
      </c>
      <c r="B37" s="510" t="str">
        <f>IF($AG$2=1,IF(สรุปคะแนนตลอดปีกศ!C35="","",สรุปคะแนนตลอดปีกศ!C35),IF(สรุปคะแนนตลอดปีกศ!C65="","",สรุปคะแนนตลอดปีกศ!C65))</f>
        <v/>
      </c>
      <c r="C37" s="510"/>
      <c r="D37" s="509" t="str">
        <f>IF($AG$2=1,IF(สรุปคะแนนตลอดปีกศ!D35="","",สรุปคะแนนตลอดปีกศ!D35),IF(สรุปคะแนนตลอดปีกศ!D65="","",สรุปคะแนนตลอดปีกศ!D65))</f>
        <v/>
      </c>
      <c r="E37" s="509"/>
      <c r="F37" s="509" t="str">
        <f>IF($AG$2=1,IF(สรุปคะแนนตลอดปีกศ!E35="","",สรุปคะแนนตลอดปีกศ!E35),IF(สรุปคะแนนตลอดปีกศ!E65="","",สรุปคะแนนตลอดปีกศ!E65))</f>
        <v/>
      </c>
      <c r="G37" s="509"/>
      <c r="H37" s="509" t="str">
        <f>IF($AG$2=1,IF(สรุปคะแนนตลอดปีกศ!F35="","",สรุปคะแนนตลอดปีกศ!F35),IF(สรุปคะแนนตลอดปีกศ!F65="","",สรุปคะแนนตลอดปีกศ!F65))</f>
        <v/>
      </c>
      <c r="I37" s="509"/>
      <c r="J37" s="508" t="str">
        <f>IF($AG$2=1,IF(สรุปคะแนนตลอดปีกศ!G35="","",สรุปคะแนนตลอดปีกศ!G35),IF(สรุปคะแนนตลอดปีกศ!G65="","",สรุปคะแนนตลอดปีกศ!G65))</f>
        <v/>
      </c>
      <c r="K37" s="508"/>
      <c r="L37" s="509" t="str">
        <f>IF($AG$2=1,IF(สรุปคะแนนตลอดปีกศ!H35="","",สรุปคะแนนตลอดปีกศ!H35),IF(สรุปคะแนนตลอดปีกศ!H65="","",สรุปคะแนนตลอดปีกศ!H65))</f>
        <v/>
      </c>
      <c r="M37" s="509"/>
      <c r="N37" s="509" t="str">
        <f>IF($AG$2=1,IF(สรุปคะแนนตลอดปีกศ!I35="","",สรุปคะแนนตลอดปีกศ!I35),IF(สรุปคะแนนตลอดปีกศ!I65="","",สรุปคะแนนตลอดปีกศ!I65))</f>
        <v/>
      </c>
      <c r="O37" s="509"/>
      <c r="P37" s="509" t="str">
        <f>IF($AG$2=1,IF(สรุปคะแนนตลอดปีกศ!J35="","",สรุปคะแนนตลอดปีกศ!J35),IF(สรุปคะแนนตลอดปีกศ!J65="","",สรุปคะแนนตลอดปีกศ!J65))</f>
        <v/>
      </c>
      <c r="Q37" s="509"/>
      <c r="R37" s="508" t="str">
        <f>IF($AG$2=1,IF(สรุปคะแนนตลอดปีกศ!K35="","",สรุปคะแนนตลอดปีกศ!K35),IF(สรุปคะแนนตลอดปีกศ!K65="","",สรุปคะแนนตลอดปีกศ!K65))</f>
        <v/>
      </c>
      <c r="S37" s="508"/>
      <c r="T37" s="509" t="str">
        <f>IF($AG$2=1,IF(สรุปคะแนนตลอดปีกศ!L35="","",สรุปคะแนนตลอดปีกศ!L35),IF(สรุปคะแนนตลอดปีกศ!L65="","",สรุปคะแนนตลอดปีกศ!L65))</f>
        <v/>
      </c>
      <c r="U37" s="509"/>
      <c r="V37" s="509"/>
      <c r="W37" s="508" t="str">
        <f>IF($AG$2=1,IF(สรุปคะแนนตลอดปีกศ!M35="","",สรุปคะแนนตลอดปีกศ!M35),IF(สรุปคะแนนตลอดปีกศ!M65="","",สรุปคะแนนตลอดปีกศ!M65))</f>
        <v/>
      </c>
      <c r="X37" s="508"/>
      <c r="Y37" s="508"/>
      <c r="Z37" s="508" t="str">
        <f>IF($AG$2=1,IF(ประเมินตัวชี้วัด!BC34="","",ประเมินตัวชี้วัด!BC34),IF(ประเมินตัวชี้วัด!BC64="","",ประเมินตัวชี้วัด!BC64))</f>
        <v/>
      </c>
      <c r="AA37" s="508"/>
      <c r="AB37" s="508" t="str">
        <f>IF($AG$2=1,IF(ประเมินคุณลักษณะ!BC35="","",ประเมินคุณลักษณะ!BC35),IF(ประเมินคุณลักษณะ!BC65="","",ประเมินคุณลักษณะ!BC65))</f>
        <v/>
      </c>
      <c r="AC37" s="508"/>
      <c r="AD37" s="508" t="str">
        <f>IF($AG$2=1,IF(ประเมินอ่านคิดเขียน!AW35="","",ประเมินอ่านคิดเขียน!AW35),IF(ประเมินอ่านคิดเขียน!AW65="","",ประเมินอ่านคิดเขียน!AW65))</f>
        <v/>
      </c>
      <c r="AE37" s="508"/>
      <c r="AF37" s="146"/>
      <c r="AG37" s="146"/>
      <c r="AH37" s="146"/>
    </row>
    <row r="38" spans="1:34" ht="18.95" customHeight="1" x14ac:dyDescent="0.3">
      <c r="A38" s="505" t="s">
        <v>113</v>
      </c>
      <c r="B38" s="505"/>
      <c r="C38" s="505"/>
      <c r="D38" s="505"/>
      <c r="E38" s="505"/>
      <c r="F38" s="505"/>
      <c r="G38" s="505"/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05"/>
      <c r="V38" s="505"/>
      <c r="W38" s="505"/>
      <c r="X38" s="505"/>
      <c r="Y38" s="505"/>
      <c r="Z38" s="505"/>
      <c r="AA38" s="505"/>
      <c r="AB38" s="506">
        <f>AVERAGE(สรุปคะแนนตลอดปีกศ!L6:L65)</f>
        <v>79.345808383233532</v>
      </c>
      <c r="AC38" s="507"/>
      <c r="AD38" s="507"/>
      <c r="AE38" s="507"/>
      <c r="AF38" s="146"/>
      <c r="AG38" s="146"/>
      <c r="AH38" s="146"/>
    </row>
  </sheetData>
  <protectedRanges>
    <protectedRange sqref="AG1:AG2" name="ช่วง1"/>
  </protectedRanges>
  <mergeCells count="456">
    <mergeCell ref="A1:AE1"/>
    <mergeCell ref="B2:C2"/>
    <mergeCell ref="D2:E2"/>
    <mergeCell ref="F2:S2"/>
    <mergeCell ref="T2:V2"/>
    <mergeCell ref="W2:Z2"/>
    <mergeCell ref="AA2:AC2"/>
    <mergeCell ref="AD2:AE2"/>
    <mergeCell ref="A3:A7"/>
    <mergeCell ref="B3:C7"/>
    <mergeCell ref="D3:K3"/>
    <mergeCell ref="L3:S3"/>
    <mergeCell ref="T3:Y3"/>
    <mergeCell ref="Z3:AA6"/>
    <mergeCell ref="T4:V6"/>
    <mergeCell ref="W4:Y7"/>
    <mergeCell ref="D7:E7"/>
    <mergeCell ref="F7:G7"/>
    <mergeCell ref="H7:I7"/>
    <mergeCell ref="L7:M7"/>
    <mergeCell ref="N7:O7"/>
    <mergeCell ref="P7:Q7"/>
    <mergeCell ref="T7:V7"/>
    <mergeCell ref="Z7:AA7"/>
    <mergeCell ref="AB3:AC7"/>
    <mergeCell ref="AD3:AE7"/>
    <mergeCell ref="D4:E6"/>
    <mergeCell ref="F4:G6"/>
    <mergeCell ref="H4:I6"/>
    <mergeCell ref="J4:K7"/>
    <mergeCell ref="L4:M6"/>
    <mergeCell ref="N4:O6"/>
    <mergeCell ref="P4:Q6"/>
    <mergeCell ref="R4:S7"/>
    <mergeCell ref="AD9:AE9"/>
    <mergeCell ref="AB8:AC8"/>
    <mergeCell ref="AD8:AE8"/>
    <mergeCell ref="B9:C9"/>
    <mergeCell ref="D9:E9"/>
    <mergeCell ref="F9:G9"/>
    <mergeCell ref="H9:I9"/>
    <mergeCell ref="J9:K9"/>
    <mergeCell ref="L9:M9"/>
    <mergeCell ref="N9:O9"/>
    <mergeCell ref="P9:Q9"/>
    <mergeCell ref="N8:O8"/>
    <mergeCell ref="P8:Q8"/>
    <mergeCell ref="R8:S8"/>
    <mergeCell ref="T8:V8"/>
    <mergeCell ref="W8:Y8"/>
    <mergeCell ref="Z8:AA8"/>
    <mergeCell ref="B8:C8"/>
    <mergeCell ref="D8:E8"/>
    <mergeCell ref="F8:G8"/>
    <mergeCell ref="H8:I8"/>
    <mergeCell ref="J8:K8"/>
    <mergeCell ref="L8:M8"/>
    <mergeCell ref="F10:G10"/>
    <mergeCell ref="H10:I10"/>
    <mergeCell ref="J10:K10"/>
    <mergeCell ref="L10:M10"/>
    <mergeCell ref="R9:S9"/>
    <mergeCell ref="T9:V9"/>
    <mergeCell ref="W9:Y9"/>
    <mergeCell ref="Z9:AA9"/>
    <mergeCell ref="AB9:AC9"/>
    <mergeCell ref="R11:S11"/>
    <mergeCell ref="T11:V11"/>
    <mergeCell ref="W11:Y11"/>
    <mergeCell ref="Z11:AA11"/>
    <mergeCell ref="AB11:AC11"/>
    <mergeCell ref="AD11:AE11"/>
    <mergeCell ref="AB10:AC10"/>
    <mergeCell ref="AD10:AE10"/>
    <mergeCell ref="B11:C11"/>
    <mergeCell ref="D11:E11"/>
    <mergeCell ref="F11:G11"/>
    <mergeCell ref="H11:I11"/>
    <mergeCell ref="J11:K11"/>
    <mergeCell ref="L11:M11"/>
    <mergeCell ref="N11:O11"/>
    <mergeCell ref="P11:Q11"/>
    <mergeCell ref="N10:O10"/>
    <mergeCell ref="P10:Q10"/>
    <mergeCell ref="R10:S10"/>
    <mergeCell ref="T10:V10"/>
    <mergeCell ref="W10:Y10"/>
    <mergeCell ref="Z10:AA10"/>
    <mergeCell ref="B10:C10"/>
    <mergeCell ref="D10:E10"/>
    <mergeCell ref="AD13:AE13"/>
    <mergeCell ref="AB12:AC12"/>
    <mergeCell ref="AD12:AE12"/>
    <mergeCell ref="B13:C13"/>
    <mergeCell ref="D13:E13"/>
    <mergeCell ref="F13:G13"/>
    <mergeCell ref="H13:I13"/>
    <mergeCell ref="J13:K13"/>
    <mergeCell ref="L13:M13"/>
    <mergeCell ref="N13:O13"/>
    <mergeCell ref="P13:Q13"/>
    <mergeCell ref="N12:O12"/>
    <mergeCell ref="P12:Q12"/>
    <mergeCell ref="R12:S12"/>
    <mergeCell ref="T12:V12"/>
    <mergeCell ref="W12:Y12"/>
    <mergeCell ref="Z12:AA12"/>
    <mergeCell ref="B12:C12"/>
    <mergeCell ref="D12:E12"/>
    <mergeCell ref="F12:G12"/>
    <mergeCell ref="H12:I12"/>
    <mergeCell ref="J12:K12"/>
    <mergeCell ref="L12:M12"/>
    <mergeCell ref="F14:G14"/>
    <mergeCell ref="H14:I14"/>
    <mergeCell ref="J14:K14"/>
    <mergeCell ref="L14:M14"/>
    <mergeCell ref="R13:S13"/>
    <mergeCell ref="T13:V13"/>
    <mergeCell ref="W13:Y13"/>
    <mergeCell ref="Z13:AA13"/>
    <mergeCell ref="AB13:AC13"/>
    <mergeCell ref="R15:S15"/>
    <mergeCell ref="T15:V15"/>
    <mergeCell ref="W15:Y15"/>
    <mergeCell ref="Z15:AA15"/>
    <mergeCell ref="AB15:AC15"/>
    <mergeCell ref="AD15:AE15"/>
    <mergeCell ref="AB14:AC14"/>
    <mergeCell ref="AD14:AE14"/>
    <mergeCell ref="B15:C15"/>
    <mergeCell ref="D15:E15"/>
    <mergeCell ref="F15:G15"/>
    <mergeCell ref="H15:I15"/>
    <mergeCell ref="J15:K15"/>
    <mergeCell ref="L15:M15"/>
    <mergeCell ref="N15:O15"/>
    <mergeCell ref="P15:Q15"/>
    <mergeCell ref="N14:O14"/>
    <mergeCell ref="P14:Q14"/>
    <mergeCell ref="R14:S14"/>
    <mergeCell ref="T14:V14"/>
    <mergeCell ref="W14:Y14"/>
    <mergeCell ref="Z14:AA14"/>
    <mergeCell ref="B14:C14"/>
    <mergeCell ref="D14:E14"/>
    <mergeCell ref="AD17:AE17"/>
    <mergeCell ref="AB16:AC16"/>
    <mergeCell ref="AD16:AE16"/>
    <mergeCell ref="B17:C17"/>
    <mergeCell ref="D17:E17"/>
    <mergeCell ref="F17:G17"/>
    <mergeCell ref="H17:I17"/>
    <mergeCell ref="J17:K17"/>
    <mergeCell ref="L17:M17"/>
    <mergeCell ref="N17:O17"/>
    <mergeCell ref="P17:Q17"/>
    <mergeCell ref="N16:O16"/>
    <mergeCell ref="P16:Q16"/>
    <mergeCell ref="R16:S16"/>
    <mergeCell ref="T16:V16"/>
    <mergeCell ref="W16:Y16"/>
    <mergeCell ref="Z16:AA16"/>
    <mergeCell ref="B16:C16"/>
    <mergeCell ref="D16:E16"/>
    <mergeCell ref="F16:G16"/>
    <mergeCell ref="H16:I16"/>
    <mergeCell ref="J16:K16"/>
    <mergeCell ref="L16:M16"/>
    <mergeCell ref="F18:G18"/>
    <mergeCell ref="H18:I18"/>
    <mergeCell ref="J18:K18"/>
    <mergeCell ref="L18:M18"/>
    <mergeCell ref="R17:S17"/>
    <mergeCell ref="T17:V17"/>
    <mergeCell ref="W17:Y17"/>
    <mergeCell ref="Z17:AA17"/>
    <mergeCell ref="AB17:AC17"/>
    <mergeCell ref="R19:S19"/>
    <mergeCell ref="T19:V19"/>
    <mergeCell ref="W19:Y19"/>
    <mergeCell ref="Z19:AA19"/>
    <mergeCell ref="AB19:AC19"/>
    <mergeCell ref="AD19:AE19"/>
    <mergeCell ref="AB18:AC18"/>
    <mergeCell ref="AD18:AE18"/>
    <mergeCell ref="B19:C19"/>
    <mergeCell ref="D19:E19"/>
    <mergeCell ref="F19:G19"/>
    <mergeCell ref="H19:I19"/>
    <mergeCell ref="J19:K19"/>
    <mergeCell ref="L19:M19"/>
    <mergeCell ref="N19:O19"/>
    <mergeCell ref="P19:Q19"/>
    <mergeCell ref="N18:O18"/>
    <mergeCell ref="P18:Q18"/>
    <mergeCell ref="R18:S18"/>
    <mergeCell ref="T18:V18"/>
    <mergeCell ref="W18:Y18"/>
    <mergeCell ref="Z18:AA18"/>
    <mergeCell ref="B18:C18"/>
    <mergeCell ref="D18:E18"/>
    <mergeCell ref="AD21:AE21"/>
    <mergeCell ref="AB20:AC20"/>
    <mergeCell ref="AD20:AE20"/>
    <mergeCell ref="B21:C21"/>
    <mergeCell ref="D21:E21"/>
    <mergeCell ref="F21:G21"/>
    <mergeCell ref="H21:I21"/>
    <mergeCell ref="J21:K21"/>
    <mergeCell ref="L21:M21"/>
    <mergeCell ref="N21:O21"/>
    <mergeCell ref="P21:Q21"/>
    <mergeCell ref="N20:O20"/>
    <mergeCell ref="P20:Q20"/>
    <mergeCell ref="R20:S20"/>
    <mergeCell ref="T20:V20"/>
    <mergeCell ref="W20:Y20"/>
    <mergeCell ref="Z20:AA20"/>
    <mergeCell ref="B20:C20"/>
    <mergeCell ref="D20:E20"/>
    <mergeCell ref="F20:G20"/>
    <mergeCell ref="H20:I20"/>
    <mergeCell ref="J20:K20"/>
    <mergeCell ref="L20:M20"/>
    <mergeCell ref="F22:G22"/>
    <mergeCell ref="H22:I22"/>
    <mergeCell ref="J22:K22"/>
    <mergeCell ref="L22:M22"/>
    <mergeCell ref="R21:S21"/>
    <mergeCell ref="T21:V21"/>
    <mergeCell ref="W21:Y21"/>
    <mergeCell ref="Z21:AA21"/>
    <mergeCell ref="AB21:AC21"/>
    <mergeCell ref="R23:S23"/>
    <mergeCell ref="T23:V23"/>
    <mergeCell ref="W23:Y23"/>
    <mergeCell ref="Z23:AA23"/>
    <mergeCell ref="AB23:AC23"/>
    <mergeCell ref="AD23:AE23"/>
    <mergeCell ref="AB22:AC22"/>
    <mergeCell ref="AD22:AE22"/>
    <mergeCell ref="B23:C23"/>
    <mergeCell ref="D23:E23"/>
    <mergeCell ref="F23:G23"/>
    <mergeCell ref="H23:I23"/>
    <mergeCell ref="J23:K23"/>
    <mergeCell ref="L23:M23"/>
    <mergeCell ref="N23:O23"/>
    <mergeCell ref="P23:Q23"/>
    <mergeCell ref="N22:O22"/>
    <mergeCell ref="P22:Q22"/>
    <mergeCell ref="R22:S22"/>
    <mergeCell ref="T22:V22"/>
    <mergeCell ref="W22:Y22"/>
    <mergeCell ref="Z22:AA22"/>
    <mergeCell ref="B22:C22"/>
    <mergeCell ref="D22:E22"/>
    <mergeCell ref="AD25:AE25"/>
    <mergeCell ref="AB24:AC24"/>
    <mergeCell ref="AD24:AE24"/>
    <mergeCell ref="B25:C25"/>
    <mergeCell ref="D25:E25"/>
    <mergeCell ref="F25:G25"/>
    <mergeCell ref="H25:I25"/>
    <mergeCell ref="J25:K25"/>
    <mergeCell ref="L25:M25"/>
    <mergeCell ref="N25:O25"/>
    <mergeCell ref="P25:Q25"/>
    <mergeCell ref="N24:O24"/>
    <mergeCell ref="P24:Q24"/>
    <mergeCell ref="R24:S24"/>
    <mergeCell ref="T24:V24"/>
    <mergeCell ref="W24:Y24"/>
    <mergeCell ref="Z24:AA24"/>
    <mergeCell ref="B24:C24"/>
    <mergeCell ref="D24:E24"/>
    <mergeCell ref="F24:G24"/>
    <mergeCell ref="H24:I24"/>
    <mergeCell ref="J24:K24"/>
    <mergeCell ref="L24:M24"/>
    <mergeCell ref="F26:G26"/>
    <mergeCell ref="H26:I26"/>
    <mergeCell ref="J26:K26"/>
    <mergeCell ref="L26:M26"/>
    <mergeCell ref="R25:S25"/>
    <mergeCell ref="T25:V25"/>
    <mergeCell ref="W25:Y25"/>
    <mergeCell ref="Z25:AA25"/>
    <mergeCell ref="AB25:AC25"/>
    <mergeCell ref="R27:S27"/>
    <mergeCell ref="T27:V27"/>
    <mergeCell ref="W27:Y27"/>
    <mergeCell ref="Z27:AA27"/>
    <mergeCell ref="AB27:AC27"/>
    <mergeCell ref="AD27:AE27"/>
    <mergeCell ref="AB26:AC26"/>
    <mergeCell ref="AD26:AE26"/>
    <mergeCell ref="B27:C27"/>
    <mergeCell ref="D27:E27"/>
    <mergeCell ref="F27:G27"/>
    <mergeCell ref="H27:I27"/>
    <mergeCell ref="J27:K27"/>
    <mergeCell ref="L27:M27"/>
    <mergeCell ref="N27:O27"/>
    <mergeCell ref="P27:Q27"/>
    <mergeCell ref="N26:O26"/>
    <mergeCell ref="P26:Q26"/>
    <mergeCell ref="R26:S26"/>
    <mergeCell ref="T26:V26"/>
    <mergeCell ref="W26:Y26"/>
    <mergeCell ref="Z26:AA26"/>
    <mergeCell ref="B26:C26"/>
    <mergeCell ref="D26:E26"/>
    <mergeCell ref="AD29:AE29"/>
    <mergeCell ref="AB28:AC28"/>
    <mergeCell ref="AD28:AE28"/>
    <mergeCell ref="B29:C29"/>
    <mergeCell ref="D29:E29"/>
    <mergeCell ref="F29:G29"/>
    <mergeCell ref="H29:I29"/>
    <mergeCell ref="J29:K29"/>
    <mergeCell ref="L29:M29"/>
    <mergeCell ref="N29:O29"/>
    <mergeCell ref="P29:Q29"/>
    <mergeCell ref="N28:O28"/>
    <mergeCell ref="P28:Q28"/>
    <mergeCell ref="R28:S28"/>
    <mergeCell ref="T28:V28"/>
    <mergeCell ref="W28:Y28"/>
    <mergeCell ref="Z28:AA28"/>
    <mergeCell ref="B28:C28"/>
    <mergeCell ref="D28:E28"/>
    <mergeCell ref="F28:G28"/>
    <mergeCell ref="H28:I28"/>
    <mergeCell ref="J28:K28"/>
    <mergeCell ref="L28:M28"/>
    <mergeCell ref="F30:G30"/>
    <mergeCell ref="H30:I30"/>
    <mergeCell ref="J30:K30"/>
    <mergeCell ref="L30:M30"/>
    <mergeCell ref="R29:S29"/>
    <mergeCell ref="T29:V29"/>
    <mergeCell ref="W29:Y29"/>
    <mergeCell ref="Z29:AA29"/>
    <mergeCell ref="AB29:AC29"/>
    <mergeCell ref="R31:S31"/>
    <mergeCell ref="T31:V31"/>
    <mergeCell ref="W31:Y31"/>
    <mergeCell ref="Z31:AA31"/>
    <mergeCell ref="AB31:AC31"/>
    <mergeCell ref="AD31:AE31"/>
    <mergeCell ref="AB30:AC30"/>
    <mergeCell ref="AD30:AE30"/>
    <mergeCell ref="B31:C31"/>
    <mergeCell ref="D31:E31"/>
    <mergeCell ref="F31:G31"/>
    <mergeCell ref="H31:I31"/>
    <mergeCell ref="J31:K31"/>
    <mergeCell ref="L31:M31"/>
    <mergeCell ref="N31:O31"/>
    <mergeCell ref="P31:Q31"/>
    <mergeCell ref="N30:O30"/>
    <mergeCell ref="P30:Q30"/>
    <mergeCell ref="R30:S30"/>
    <mergeCell ref="T30:V30"/>
    <mergeCell ref="W30:Y30"/>
    <mergeCell ref="Z30:AA30"/>
    <mergeCell ref="B30:C30"/>
    <mergeCell ref="D30:E30"/>
    <mergeCell ref="B33:C33"/>
    <mergeCell ref="D33:E33"/>
    <mergeCell ref="F33:G33"/>
    <mergeCell ref="H33:I33"/>
    <mergeCell ref="J33:K33"/>
    <mergeCell ref="L33:M33"/>
    <mergeCell ref="N33:O33"/>
    <mergeCell ref="P33:Q33"/>
    <mergeCell ref="N32:O32"/>
    <mergeCell ref="P32:Q32"/>
    <mergeCell ref="B32:C32"/>
    <mergeCell ref="D32:E32"/>
    <mergeCell ref="F32:G32"/>
    <mergeCell ref="H32:I32"/>
    <mergeCell ref="J32:K32"/>
    <mergeCell ref="L32:M32"/>
    <mergeCell ref="L34:M34"/>
    <mergeCell ref="R33:S33"/>
    <mergeCell ref="T33:V33"/>
    <mergeCell ref="W33:Y33"/>
    <mergeCell ref="Z33:AA33"/>
    <mergeCell ref="AB33:AC33"/>
    <mergeCell ref="AD33:AE33"/>
    <mergeCell ref="AB32:AC32"/>
    <mergeCell ref="AD32:AE32"/>
    <mergeCell ref="R32:S32"/>
    <mergeCell ref="T32:V32"/>
    <mergeCell ref="W32:Y32"/>
    <mergeCell ref="Z32:AA32"/>
    <mergeCell ref="Z35:AA35"/>
    <mergeCell ref="AB35:AC35"/>
    <mergeCell ref="AD35:AE35"/>
    <mergeCell ref="AB34:AC34"/>
    <mergeCell ref="AD34:AE34"/>
    <mergeCell ref="B35:C35"/>
    <mergeCell ref="D35:E35"/>
    <mergeCell ref="F35:G35"/>
    <mergeCell ref="H35:I35"/>
    <mergeCell ref="J35:K35"/>
    <mergeCell ref="L35:M35"/>
    <mergeCell ref="N35:O35"/>
    <mergeCell ref="P35:Q35"/>
    <mergeCell ref="N34:O34"/>
    <mergeCell ref="P34:Q34"/>
    <mergeCell ref="R34:S34"/>
    <mergeCell ref="T34:V34"/>
    <mergeCell ref="W34:Y34"/>
    <mergeCell ref="Z34:AA34"/>
    <mergeCell ref="B34:C34"/>
    <mergeCell ref="D34:E34"/>
    <mergeCell ref="F34:G34"/>
    <mergeCell ref="H34:I34"/>
    <mergeCell ref="J34:K34"/>
    <mergeCell ref="B36:C36"/>
    <mergeCell ref="D36:E36"/>
    <mergeCell ref="F36:G36"/>
    <mergeCell ref="H36:I36"/>
    <mergeCell ref="J36:K36"/>
    <mergeCell ref="L36:M36"/>
    <mergeCell ref="R35:S35"/>
    <mergeCell ref="T35:V35"/>
    <mergeCell ref="W35:Y35"/>
    <mergeCell ref="A38:AA38"/>
    <mergeCell ref="AB38:AE38"/>
    <mergeCell ref="R37:S37"/>
    <mergeCell ref="T37:V37"/>
    <mergeCell ref="W37:Y37"/>
    <mergeCell ref="Z37:AA37"/>
    <mergeCell ref="AB37:AC37"/>
    <mergeCell ref="AD37:AE37"/>
    <mergeCell ref="AB36:AC36"/>
    <mergeCell ref="AD36:AE36"/>
    <mergeCell ref="B37:C37"/>
    <mergeCell ref="D37:E37"/>
    <mergeCell ref="F37:G37"/>
    <mergeCell ref="H37:I37"/>
    <mergeCell ref="J37:K37"/>
    <mergeCell ref="L37:M37"/>
    <mergeCell ref="N37:O37"/>
    <mergeCell ref="P37:Q37"/>
    <mergeCell ref="N36:O36"/>
    <mergeCell ref="P36:Q36"/>
    <mergeCell ref="R36:S36"/>
    <mergeCell ref="T36:V36"/>
    <mergeCell ref="W36:Y36"/>
    <mergeCell ref="Z36:AA36"/>
  </mergeCells>
  <conditionalFormatting sqref="W8:Y37">
    <cfRule type="cellIs" dxfId="117" priority="6" operator="equal">
      <formula>0</formula>
    </cfRule>
    <cfRule type="cellIs" dxfId="116" priority="7" operator="equal">
      <formula>"ย้ายออก"</formula>
    </cfRule>
  </conditionalFormatting>
  <conditionalFormatting sqref="T8:V37">
    <cfRule type="cellIs" dxfId="115" priority="1" operator="equal">
      <formula>"ย้ายออก"</formula>
    </cfRule>
  </conditionalFormatting>
  <conditionalFormatting sqref="AB8:AE37">
    <cfRule type="cellIs" dxfId="114" priority="3" operator="equal">
      <formula>0</formula>
    </cfRule>
    <cfRule type="cellIs" dxfId="113" priority="4" operator="equal">
      <formula>"ย้ายออก"</formula>
    </cfRule>
  </conditionalFormatting>
  <conditionalFormatting sqref="Z8:AA37">
    <cfRule type="cellIs" dxfId="112" priority="2" operator="lessThan">
      <formula>$Z$7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9D9EC5F-8BD0-45A8-95EA-654111F85CBD}">
          <x14:formula1>
            <xm:f>รายการ!$M$2:$M$3</xm:f>
          </x14:formula1>
          <xm:sqref>AG2</xm:sqref>
        </x14:dataValidation>
        <x14:dataValidation type="list" allowBlank="1" showInputMessage="1" showErrorMessage="1" xr:uid="{3E75B49C-B6B2-4C7F-AB5E-53DB41BC45C2}">
          <x14:formula1>
            <xm:f>รายการ!$K$2:$K$36</xm:f>
          </x14:formula1>
          <xm:sqref>AG1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31B1A-8474-4BC0-852F-56907CD1A862}">
  <sheetPr codeName="ShtBackCover"/>
  <dimension ref="A1:J33"/>
  <sheetViews>
    <sheetView workbookViewId="0">
      <selection activeCell="J1" sqref="J1"/>
    </sheetView>
  </sheetViews>
  <sheetFormatPr defaultRowHeight="21" x14ac:dyDescent="0.45"/>
  <cols>
    <col min="1" max="1" width="10.625" style="193" customWidth="1"/>
    <col min="2" max="2" width="6.25" style="193" customWidth="1"/>
    <col min="3" max="3" width="13.375" style="193" customWidth="1"/>
    <col min="4" max="4" width="10.875" style="193" customWidth="1"/>
    <col min="5" max="5" width="16.375" style="193" customWidth="1"/>
    <col min="6" max="6" width="12.25" style="193" customWidth="1"/>
    <col min="7" max="7" width="9" style="193"/>
    <col min="8" max="8" width="8.625" style="193" customWidth="1"/>
    <col min="9" max="9" width="23.75" style="193" customWidth="1"/>
    <col min="10" max="10" width="9.75" style="193" customWidth="1"/>
    <col min="11" max="16384" width="9" style="193"/>
  </cols>
  <sheetData>
    <row r="1" spans="1:10" ht="35.25" customHeight="1" x14ac:dyDescent="0.45">
      <c r="A1" s="522" t="s">
        <v>307</v>
      </c>
      <c r="B1" s="522"/>
      <c r="C1" s="522"/>
      <c r="D1" s="522"/>
      <c r="E1" s="522"/>
      <c r="F1" s="522"/>
      <c r="G1" s="522"/>
      <c r="H1" s="210" t="s">
        <v>239</v>
      </c>
      <c r="I1" s="204" t="s">
        <v>243</v>
      </c>
      <c r="J1" s="211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119"/>
      <c r="B2" s="119"/>
      <c r="C2" s="119"/>
      <c r="D2" s="119"/>
      <c r="E2" s="119"/>
      <c r="F2" s="119"/>
      <c r="G2" s="119"/>
      <c r="H2" s="194"/>
      <c r="I2" s="194"/>
      <c r="J2" s="194"/>
    </row>
    <row r="3" spans="1:10" ht="20.25" customHeight="1" x14ac:dyDescent="0.45">
      <c r="A3" s="119"/>
      <c r="B3" s="119"/>
      <c r="C3" s="523" t="s">
        <v>282</v>
      </c>
      <c r="D3" s="523"/>
      <c r="E3" s="523"/>
      <c r="F3" s="523"/>
      <c r="G3" s="119"/>
      <c r="H3" s="194"/>
      <c r="I3" s="194"/>
      <c r="J3" s="194"/>
    </row>
    <row r="4" spans="1:10" x14ac:dyDescent="0.45">
      <c r="A4" s="119"/>
      <c r="B4" s="119"/>
      <c r="C4" s="214" t="s">
        <v>283</v>
      </c>
      <c r="D4" s="214" t="s">
        <v>284</v>
      </c>
      <c r="E4" s="214" t="s">
        <v>283</v>
      </c>
      <c r="F4" s="214" t="s">
        <v>284</v>
      </c>
      <c r="G4" s="119"/>
      <c r="H4" s="194"/>
      <c r="I4" s="194"/>
      <c r="J4" s="194"/>
    </row>
    <row r="5" spans="1:10" x14ac:dyDescent="0.45">
      <c r="A5" s="119"/>
      <c r="B5" s="119"/>
      <c r="C5" s="215" t="s">
        <v>285</v>
      </c>
      <c r="D5" s="215" t="s">
        <v>286</v>
      </c>
      <c r="E5" s="215" t="s">
        <v>287</v>
      </c>
      <c r="F5" s="215" t="s">
        <v>288</v>
      </c>
      <c r="G5" s="119"/>
      <c r="H5" s="194"/>
      <c r="I5" s="194"/>
      <c r="J5" s="194"/>
    </row>
    <row r="6" spans="1:10" ht="21.75" x14ac:dyDescent="0.45">
      <c r="A6" s="119"/>
      <c r="B6" s="119"/>
      <c r="C6" s="214" t="s">
        <v>289</v>
      </c>
      <c r="D6" s="214" t="s">
        <v>290</v>
      </c>
      <c r="E6" s="214" t="s">
        <v>291</v>
      </c>
      <c r="F6" s="214" t="s">
        <v>292</v>
      </c>
      <c r="G6" s="119"/>
      <c r="H6" s="194"/>
      <c r="I6" s="194"/>
      <c r="J6" s="194"/>
    </row>
    <row r="7" spans="1:10" x14ac:dyDescent="0.45">
      <c r="A7" s="119"/>
      <c r="B7" s="119"/>
      <c r="C7" s="215" t="s">
        <v>293</v>
      </c>
      <c r="D7" s="215" t="s">
        <v>294</v>
      </c>
      <c r="E7" s="215" t="s">
        <v>295</v>
      </c>
      <c r="F7" s="215" t="s">
        <v>296</v>
      </c>
      <c r="G7" s="119"/>
      <c r="H7" s="194"/>
      <c r="I7" s="194"/>
      <c r="J7" s="194"/>
    </row>
    <row r="8" spans="1:10" ht="21.75" x14ac:dyDescent="0.45">
      <c r="A8" s="119"/>
      <c r="B8" s="119"/>
      <c r="C8" s="214" t="s">
        <v>297</v>
      </c>
      <c r="D8" s="214" t="s">
        <v>298</v>
      </c>
      <c r="E8" s="214" t="s">
        <v>299</v>
      </c>
      <c r="F8" s="214" t="s">
        <v>300</v>
      </c>
      <c r="G8" s="119"/>
      <c r="H8" s="194"/>
      <c r="I8" s="194"/>
      <c r="J8" s="194"/>
    </row>
    <row r="9" spans="1:10" x14ac:dyDescent="0.45">
      <c r="A9" s="119"/>
      <c r="B9" s="119"/>
      <c r="C9" s="119"/>
      <c r="D9" s="119"/>
      <c r="E9" s="119"/>
      <c r="F9" s="119"/>
      <c r="G9" s="119"/>
      <c r="H9" s="194"/>
      <c r="I9" s="194"/>
      <c r="J9" s="194"/>
    </row>
    <row r="10" spans="1:10" ht="21" customHeight="1" x14ac:dyDescent="0.45">
      <c r="A10" s="521" t="s">
        <v>301</v>
      </c>
      <c r="B10" s="521"/>
      <c r="C10" s="521"/>
      <c r="D10" s="521"/>
      <c r="E10" s="521"/>
      <c r="F10" s="521"/>
      <c r="G10" s="521"/>
      <c r="H10" s="194"/>
      <c r="I10" s="194"/>
      <c r="J10" s="194"/>
    </row>
    <row r="11" spans="1:10" x14ac:dyDescent="0.45">
      <c r="A11" s="518" t="s">
        <v>302</v>
      </c>
      <c r="B11" s="518"/>
      <c r="C11" s="518"/>
      <c r="D11" s="518"/>
      <c r="E11" s="518"/>
      <c r="F11" s="518"/>
      <c r="G11" s="518"/>
      <c r="H11" s="194"/>
      <c r="I11" s="194"/>
      <c r="J11" s="194"/>
    </row>
    <row r="12" spans="1:10" x14ac:dyDescent="0.45">
      <c r="A12" s="518" t="s">
        <v>303</v>
      </c>
      <c r="B12" s="518"/>
      <c r="C12" s="518"/>
      <c r="D12" s="518"/>
      <c r="E12" s="518"/>
      <c r="F12" s="518"/>
      <c r="G12" s="518"/>
      <c r="H12" s="194"/>
      <c r="I12" s="194"/>
      <c r="J12" s="194"/>
    </row>
    <row r="13" spans="1:10" x14ac:dyDescent="0.45">
      <c r="A13" s="119"/>
      <c r="B13" s="119"/>
      <c r="C13" s="119"/>
      <c r="D13" s="119"/>
      <c r="E13" s="119"/>
      <c r="F13" s="119"/>
      <c r="G13" s="119"/>
      <c r="H13" s="194"/>
      <c r="I13" s="194"/>
      <c r="J13" s="194"/>
    </row>
    <row r="14" spans="1:10" ht="21" customHeight="1" x14ac:dyDescent="0.45">
      <c r="A14" s="521" t="s">
        <v>304</v>
      </c>
      <c r="B14" s="521"/>
      <c r="C14" s="521"/>
      <c r="D14" s="521"/>
      <c r="E14" s="521"/>
      <c r="F14" s="521"/>
      <c r="G14" s="521"/>
      <c r="H14" s="194"/>
      <c r="I14" s="194"/>
      <c r="J14" s="194"/>
    </row>
    <row r="15" spans="1:10" x14ac:dyDescent="0.45">
      <c r="A15" s="518" t="s">
        <v>305</v>
      </c>
      <c r="B15" s="518"/>
      <c r="C15" s="518"/>
      <c r="D15" s="518"/>
      <c r="E15" s="518"/>
      <c r="F15" s="518"/>
      <c r="G15" s="518"/>
      <c r="H15" s="194"/>
      <c r="I15" s="194"/>
      <c r="J15" s="194"/>
    </row>
    <row r="16" spans="1:10" x14ac:dyDescent="0.45">
      <c r="A16" s="518" t="s">
        <v>306</v>
      </c>
      <c r="B16" s="518"/>
      <c r="C16" s="518"/>
      <c r="D16" s="518"/>
      <c r="E16" s="518"/>
      <c r="F16" s="518"/>
      <c r="G16" s="518"/>
      <c r="H16" s="194"/>
      <c r="I16" s="194"/>
      <c r="J16" s="194"/>
    </row>
    <row r="17" spans="1:10" x14ac:dyDescent="0.45">
      <c r="A17" s="518" t="s">
        <v>303</v>
      </c>
      <c r="B17" s="518"/>
      <c r="C17" s="518"/>
      <c r="D17" s="518"/>
      <c r="E17" s="518"/>
      <c r="F17" s="518"/>
      <c r="G17" s="518"/>
      <c r="H17" s="194"/>
      <c r="I17" s="194"/>
      <c r="J17" s="194"/>
    </row>
    <row r="18" spans="1:10" x14ac:dyDescent="0.45">
      <c r="A18" s="119"/>
      <c r="B18" s="119"/>
      <c r="C18" s="119"/>
      <c r="D18" s="119"/>
      <c r="E18" s="119"/>
      <c r="F18" s="119"/>
      <c r="G18" s="119"/>
      <c r="H18" s="194"/>
      <c r="I18" s="194"/>
      <c r="J18" s="194"/>
    </row>
    <row r="19" spans="1:10" x14ac:dyDescent="0.45">
      <c r="A19" s="119"/>
      <c r="B19" s="119"/>
      <c r="C19" s="119"/>
      <c r="D19" s="119"/>
      <c r="E19" s="119"/>
      <c r="F19" s="119"/>
      <c r="G19" s="119"/>
      <c r="H19" s="194"/>
      <c r="I19" s="194"/>
      <c r="J19" s="194"/>
    </row>
    <row r="20" spans="1:10" x14ac:dyDescent="0.45">
      <c r="A20" s="119"/>
      <c r="B20" s="119"/>
      <c r="C20" s="119"/>
      <c r="D20" s="119"/>
      <c r="E20" s="119"/>
      <c r="F20" s="119"/>
      <c r="G20" s="119"/>
      <c r="H20" s="194"/>
      <c r="I20" s="194"/>
      <c r="J20" s="194"/>
    </row>
    <row r="21" spans="1:10" x14ac:dyDescent="0.45">
      <c r="A21" s="119"/>
      <c r="B21" s="119"/>
      <c r="C21" s="119"/>
      <c r="D21" s="119"/>
      <c r="E21" s="119"/>
      <c r="F21" s="119"/>
      <c r="G21" s="119"/>
      <c r="H21" s="194"/>
      <c r="I21" s="194"/>
      <c r="J21" s="194"/>
    </row>
    <row r="22" spans="1:10" x14ac:dyDescent="0.45">
      <c r="A22" s="119"/>
      <c r="B22" s="119"/>
      <c r="C22" s="119"/>
      <c r="D22" s="119"/>
      <c r="E22" s="119"/>
      <c r="F22" s="119"/>
      <c r="G22" s="119"/>
      <c r="H22" s="194"/>
      <c r="I22" s="194"/>
      <c r="J22" s="194"/>
    </row>
    <row r="23" spans="1:10" x14ac:dyDescent="0.45">
      <c r="A23" s="119"/>
      <c r="B23" s="119"/>
      <c r="C23" s="119"/>
      <c r="D23" s="119"/>
      <c r="E23" s="119"/>
      <c r="F23" s="119"/>
      <c r="G23" s="119"/>
      <c r="H23" s="194"/>
      <c r="I23" s="194"/>
      <c r="J23" s="194"/>
    </row>
    <row r="24" spans="1:10" x14ac:dyDescent="0.45">
      <c r="A24" s="119"/>
      <c r="B24" s="119"/>
      <c r="C24" s="119"/>
      <c r="D24" s="119"/>
      <c r="E24" s="119"/>
      <c r="F24" s="119"/>
      <c r="G24" s="119"/>
      <c r="H24" s="194"/>
      <c r="I24" s="194"/>
      <c r="J24" s="194"/>
    </row>
    <row r="25" spans="1:10" x14ac:dyDescent="0.45">
      <c r="A25" s="119"/>
      <c r="B25" s="119"/>
      <c r="C25" s="119"/>
      <c r="D25" s="119"/>
      <c r="E25" s="119"/>
      <c r="F25" s="119"/>
      <c r="G25" s="119"/>
      <c r="H25" s="194"/>
      <c r="I25" s="194"/>
      <c r="J25" s="194"/>
    </row>
    <row r="26" spans="1:10" x14ac:dyDescent="0.45">
      <c r="A26" s="119"/>
      <c r="B26" s="119"/>
      <c r="C26" s="119"/>
      <c r="D26" s="119"/>
      <c r="E26" s="119"/>
      <c r="F26" s="119"/>
      <c r="G26" s="119"/>
      <c r="H26" s="194"/>
      <c r="I26" s="194"/>
      <c r="J26" s="194"/>
    </row>
    <row r="27" spans="1:10" x14ac:dyDescent="0.45">
      <c r="A27" s="119"/>
      <c r="B27" s="119"/>
      <c r="C27" s="119"/>
      <c r="D27" s="119"/>
      <c r="E27" s="119"/>
      <c r="F27" s="119"/>
      <c r="G27" s="119"/>
      <c r="H27" s="194"/>
      <c r="I27" s="194"/>
      <c r="J27" s="194"/>
    </row>
    <row r="28" spans="1:10" x14ac:dyDescent="0.45">
      <c r="A28" s="119"/>
      <c r="B28" s="119"/>
      <c r="C28" s="119"/>
      <c r="D28" s="119"/>
      <c r="E28" s="119"/>
      <c r="F28" s="119"/>
      <c r="G28" s="119"/>
      <c r="H28" s="194"/>
      <c r="I28" s="194"/>
      <c r="J28" s="194"/>
    </row>
    <row r="29" spans="1:10" x14ac:dyDescent="0.45">
      <c r="A29" s="119"/>
      <c r="B29" s="119"/>
      <c r="C29" s="119"/>
      <c r="D29" s="119"/>
      <c r="E29" s="119"/>
      <c r="F29" s="119"/>
      <c r="G29" s="119"/>
      <c r="H29" s="194"/>
      <c r="I29" s="194"/>
      <c r="J29" s="194"/>
    </row>
    <row r="30" spans="1:10" x14ac:dyDescent="0.45">
      <c r="A30" s="119"/>
      <c r="B30" s="119"/>
      <c r="C30" s="119"/>
      <c r="D30" s="119"/>
      <c r="E30" s="119"/>
      <c r="F30" s="119"/>
      <c r="G30" s="119"/>
      <c r="H30" s="194"/>
      <c r="I30" s="194"/>
      <c r="J30" s="194"/>
    </row>
    <row r="31" spans="1:10" ht="22.5" customHeight="1" x14ac:dyDescent="0.45">
      <c r="A31" s="519"/>
      <c r="B31" s="519"/>
      <c r="C31" s="519"/>
      <c r="D31" s="519"/>
      <c r="E31" s="519"/>
      <c r="F31" s="519"/>
      <c r="G31" s="519"/>
      <c r="H31" s="194"/>
      <c r="I31" s="194"/>
      <c r="J31" s="194"/>
    </row>
    <row r="32" spans="1:10" x14ac:dyDescent="0.45">
      <c r="A32" s="520"/>
      <c r="B32" s="520"/>
      <c r="C32" s="520"/>
      <c r="D32" s="520"/>
      <c r="E32" s="520"/>
      <c r="F32" s="520"/>
      <c r="G32" s="520"/>
      <c r="H32" s="194"/>
      <c r="I32" s="194"/>
      <c r="J32" s="194"/>
    </row>
    <row r="33" spans="1:7" x14ac:dyDescent="0.45">
      <c r="A33" s="517"/>
      <c r="B33" s="517"/>
      <c r="C33" s="517"/>
      <c r="D33" s="517"/>
      <c r="E33" s="517"/>
      <c r="F33" s="517"/>
      <c r="G33" s="517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91891C-38C2-4BF4-925F-6C3563B70C2F}">
          <x14:formula1>
            <xm:f>รายการ!$K$2:$K$36</xm:f>
          </x14:formula1>
          <xm:sqref>I1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EBDF-D09F-4DF6-AC04-D88A0CCFEB72}">
  <sheetPr>
    <tabColor rgb="FF00B0F0"/>
  </sheetPr>
  <dimension ref="A1:L12"/>
  <sheetViews>
    <sheetView workbookViewId="0">
      <selection activeCell="E5" sqref="E5"/>
    </sheetView>
  </sheetViews>
  <sheetFormatPr defaultRowHeight="18.75" x14ac:dyDescent="0.3"/>
  <cols>
    <col min="1" max="1" width="5.375" style="4" customWidth="1"/>
    <col min="2" max="2" width="14.125" style="1" customWidth="1"/>
    <col min="3" max="3" width="8.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2" t="s">
        <v>40</v>
      </c>
      <c r="B1" s="12" t="s">
        <v>49</v>
      </c>
      <c r="C1" s="12" t="s">
        <v>61</v>
      </c>
      <c r="D1" s="12" t="s">
        <v>60</v>
      </c>
      <c r="E1" s="146"/>
      <c r="F1" s="146"/>
      <c r="G1" s="146"/>
      <c r="H1" s="146"/>
      <c r="I1" s="146"/>
      <c r="J1" s="208" t="s">
        <v>239</v>
      </c>
      <c r="K1" s="201" t="s">
        <v>235</v>
      </c>
      <c r="L1" s="20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6">
        <v>1</v>
      </c>
      <c r="B2" s="216" t="s">
        <v>50</v>
      </c>
      <c r="C2" s="15">
        <v>1</v>
      </c>
      <c r="D2" s="15">
        <v>2565</v>
      </c>
      <c r="E2" s="146"/>
      <c r="F2" s="146"/>
      <c r="G2" s="146"/>
      <c r="H2" s="146"/>
      <c r="I2" s="146"/>
      <c r="J2" s="196"/>
      <c r="K2" s="196"/>
      <c r="L2" s="196"/>
    </row>
    <row r="3" spans="1:12" x14ac:dyDescent="0.3">
      <c r="A3" s="16">
        <f>A2+1</f>
        <v>2</v>
      </c>
      <c r="B3" s="216" t="s">
        <v>344</v>
      </c>
      <c r="C3" s="15">
        <v>1</v>
      </c>
      <c r="D3" s="17">
        <f>IF($D$2="","",$D$2)</f>
        <v>2565</v>
      </c>
      <c r="E3" s="146"/>
      <c r="F3" s="146"/>
      <c r="G3" s="146"/>
      <c r="H3" s="146"/>
      <c r="I3" s="146"/>
      <c r="J3" s="196"/>
      <c r="K3" s="196"/>
      <c r="L3" s="196"/>
    </row>
    <row r="4" spans="1:12" x14ac:dyDescent="0.3">
      <c r="A4" s="16">
        <f t="shared" ref="A4:A12" si="0">A3+1</f>
        <v>3</v>
      </c>
      <c r="B4" s="216" t="s">
        <v>51</v>
      </c>
      <c r="C4" s="15">
        <v>1</v>
      </c>
      <c r="D4" s="17">
        <f t="shared" ref="D4:D9" si="1">IF($D$2="","",$D$2)</f>
        <v>2565</v>
      </c>
      <c r="E4" s="146"/>
      <c r="F4" s="146"/>
      <c r="G4" s="146"/>
      <c r="H4" s="146"/>
      <c r="I4" s="146"/>
      <c r="J4" s="196"/>
      <c r="K4" s="196"/>
      <c r="L4" s="196"/>
    </row>
    <row r="5" spans="1:12" x14ac:dyDescent="0.3">
      <c r="A5" s="16">
        <f t="shared" si="0"/>
        <v>4</v>
      </c>
      <c r="B5" s="216" t="s">
        <v>52</v>
      </c>
      <c r="C5" s="15">
        <v>1</v>
      </c>
      <c r="D5" s="17">
        <f t="shared" si="1"/>
        <v>2565</v>
      </c>
      <c r="E5" s="146"/>
      <c r="F5" s="146"/>
      <c r="G5" s="146"/>
      <c r="H5" s="146"/>
      <c r="I5" s="146"/>
      <c r="J5" s="196"/>
      <c r="K5" s="196"/>
      <c r="L5" s="196"/>
    </row>
    <row r="6" spans="1:12" x14ac:dyDescent="0.3">
      <c r="A6" s="16">
        <f t="shared" si="0"/>
        <v>5</v>
      </c>
      <c r="B6" s="216" t="s">
        <v>53</v>
      </c>
      <c r="C6" s="15">
        <v>1</v>
      </c>
      <c r="D6" s="17">
        <f t="shared" si="1"/>
        <v>2565</v>
      </c>
      <c r="E6" s="146"/>
      <c r="F6" s="146"/>
      <c r="G6" s="146"/>
      <c r="H6" s="146"/>
      <c r="I6" s="146"/>
      <c r="J6" s="196"/>
      <c r="K6" s="196"/>
      <c r="L6" s="196"/>
    </row>
    <row r="7" spans="1:12" x14ac:dyDescent="0.3">
      <c r="A7" s="16">
        <f t="shared" si="0"/>
        <v>6</v>
      </c>
      <c r="B7" s="216" t="s">
        <v>54</v>
      </c>
      <c r="C7" s="15">
        <v>1</v>
      </c>
      <c r="D7" s="17">
        <f t="shared" si="1"/>
        <v>2565</v>
      </c>
      <c r="E7" s="146"/>
      <c r="F7" s="146"/>
      <c r="G7" s="146"/>
      <c r="H7" s="146"/>
      <c r="I7" s="146"/>
      <c r="J7" s="196"/>
      <c r="K7" s="196"/>
      <c r="L7" s="196"/>
    </row>
    <row r="8" spans="1:12" x14ac:dyDescent="0.3">
      <c r="A8" s="16">
        <f t="shared" si="0"/>
        <v>7</v>
      </c>
      <c r="B8" s="216" t="s">
        <v>55</v>
      </c>
      <c r="C8" s="15">
        <v>2</v>
      </c>
      <c r="D8" s="17">
        <f t="shared" si="1"/>
        <v>2565</v>
      </c>
      <c r="E8" s="146"/>
      <c r="F8" s="146"/>
      <c r="G8" s="146"/>
      <c r="H8" s="146"/>
      <c r="I8" s="146"/>
      <c r="J8" s="196"/>
      <c r="K8" s="196"/>
      <c r="L8" s="196"/>
    </row>
    <row r="9" spans="1:12" x14ac:dyDescent="0.3">
      <c r="A9" s="16">
        <f t="shared" si="0"/>
        <v>8</v>
      </c>
      <c r="B9" s="216" t="s">
        <v>56</v>
      </c>
      <c r="C9" s="15">
        <v>2</v>
      </c>
      <c r="D9" s="17">
        <f t="shared" si="1"/>
        <v>2565</v>
      </c>
      <c r="E9" s="146"/>
      <c r="F9" s="146"/>
      <c r="G9" s="146"/>
      <c r="H9" s="146"/>
      <c r="I9" s="146"/>
      <c r="J9" s="196"/>
      <c r="K9" s="196"/>
      <c r="L9" s="196"/>
    </row>
    <row r="10" spans="1:12" x14ac:dyDescent="0.3">
      <c r="A10" s="16">
        <f t="shared" si="0"/>
        <v>9</v>
      </c>
      <c r="B10" s="216" t="s">
        <v>57</v>
      </c>
      <c r="C10" s="15">
        <v>2</v>
      </c>
      <c r="D10" s="17">
        <f>IF($D$2="","",$D$2+1)</f>
        <v>2566</v>
      </c>
      <c r="E10" s="146"/>
      <c r="F10" s="146"/>
      <c r="G10" s="146"/>
      <c r="H10" s="146"/>
      <c r="I10" s="146"/>
      <c r="J10" s="196"/>
      <c r="K10" s="196"/>
      <c r="L10" s="196"/>
    </row>
    <row r="11" spans="1:12" x14ac:dyDescent="0.3">
      <c r="A11" s="16">
        <f t="shared" si="0"/>
        <v>10</v>
      </c>
      <c r="B11" s="216" t="s">
        <v>58</v>
      </c>
      <c r="C11" s="15">
        <v>2</v>
      </c>
      <c r="D11" s="17">
        <f t="shared" ref="D11:D12" si="2">IF($D$2="","",$D$2+1)</f>
        <v>2566</v>
      </c>
      <c r="E11" s="146"/>
      <c r="F11" s="146"/>
      <c r="G11" s="146"/>
      <c r="H11" s="146"/>
      <c r="I11" s="146"/>
      <c r="J11" s="196"/>
      <c r="K11" s="196"/>
      <c r="L11" s="196"/>
    </row>
    <row r="12" spans="1:12" x14ac:dyDescent="0.3">
      <c r="A12" s="16">
        <f t="shared" si="0"/>
        <v>11</v>
      </c>
      <c r="B12" s="216" t="s">
        <v>59</v>
      </c>
      <c r="C12" s="15">
        <v>2</v>
      </c>
      <c r="D12" s="17">
        <f t="shared" si="2"/>
        <v>2566</v>
      </c>
      <c r="E12" s="146"/>
      <c r="F12" s="146"/>
      <c r="G12" s="146"/>
      <c r="H12" s="146"/>
      <c r="I12" s="146"/>
      <c r="J12" s="196"/>
      <c r="K12" s="196"/>
      <c r="L12" s="196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347" priority="1" operator="equal">
      <formula>2</formula>
    </cfRule>
    <cfRule type="cellIs" dxfId="346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85811B-B240-48EE-B240-9C7655712CC3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2DB11-2145-4C31-AF2D-705952432B1A}">
  <sheetPr>
    <tabColor rgb="FF92D050"/>
  </sheetPr>
  <dimension ref="A1:I21"/>
  <sheetViews>
    <sheetView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B2" sqref="B2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57" t="s">
        <v>40</v>
      </c>
      <c r="B1" s="131" t="s">
        <v>103</v>
      </c>
      <c r="C1" s="243" t="s">
        <v>112</v>
      </c>
      <c r="D1" s="244"/>
      <c r="E1" s="244"/>
      <c r="F1" s="244"/>
      <c r="G1" s="208" t="s">
        <v>239</v>
      </c>
      <c r="H1" s="201" t="s">
        <v>235</v>
      </c>
      <c r="I1" s="20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58">
        <v>1</v>
      </c>
      <c r="B2" s="40" t="s">
        <v>104</v>
      </c>
      <c r="C2" s="245" t="s">
        <v>113</v>
      </c>
      <c r="D2" s="246"/>
      <c r="E2" s="247" t="s">
        <v>114</v>
      </c>
      <c r="F2" s="247" t="s">
        <v>115</v>
      </c>
      <c r="G2" s="146"/>
      <c r="H2" s="146"/>
      <c r="I2" s="146"/>
    </row>
    <row r="3" spans="1:9" ht="21" x14ac:dyDescent="0.35">
      <c r="A3" s="59">
        <f>A2+1</f>
        <v>2</v>
      </c>
      <c r="B3" s="41" t="s">
        <v>105</v>
      </c>
      <c r="C3" s="44" t="s">
        <v>116</v>
      </c>
      <c r="D3" s="199" t="s">
        <v>117</v>
      </c>
      <c r="E3" s="247"/>
      <c r="F3" s="247"/>
      <c r="G3" s="146"/>
      <c r="H3" s="146"/>
      <c r="I3" s="146"/>
    </row>
    <row r="4" spans="1:9" ht="21" x14ac:dyDescent="0.3">
      <c r="A4" s="59">
        <f t="shared" ref="A4:A21" si="0">A3+1</f>
        <v>3</v>
      </c>
      <c r="B4" s="41" t="s">
        <v>106</v>
      </c>
      <c r="C4" s="43">
        <v>2.5</v>
      </c>
      <c r="D4" s="43">
        <v>3</v>
      </c>
      <c r="E4" s="44">
        <v>3</v>
      </c>
      <c r="F4" s="44" t="s">
        <v>118</v>
      </c>
      <c r="G4" s="146"/>
      <c r="H4" s="146"/>
      <c r="I4" s="146"/>
    </row>
    <row r="5" spans="1:9" ht="21" x14ac:dyDescent="0.3">
      <c r="A5" s="59">
        <f t="shared" si="0"/>
        <v>4</v>
      </c>
      <c r="B5" s="41" t="s">
        <v>107</v>
      </c>
      <c r="C5" s="43">
        <v>1.5</v>
      </c>
      <c r="D5" s="43">
        <v>2.4900000000000002</v>
      </c>
      <c r="E5" s="44">
        <v>2</v>
      </c>
      <c r="F5" s="44" t="s">
        <v>119</v>
      </c>
      <c r="G5" s="146"/>
      <c r="H5" s="146"/>
      <c r="I5" s="146"/>
    </row>
    <row r="6" spans="1:9" ht="21" x14ac:dyDescent="0.3">
      <c r="A6" s="59">
        <f t="shared" si="0"/>
        <v>5</v>
      </c>
      <c r="B6" s="41" t="s">
        <v>108</v>
      </c>
      <c r="C6" s="43">
        <v>1</v>
      </c>
      <c r="D6" s="43">
        <v>1.49</v>
      </c>
      <c r="E6" s="44">
        <v>1</v>
      </c>
      <c r="F6" s="44" t="s">
        <v>120</v>
      </c>
      <c r="G6" s="146"/>
      <c r="H6" s="146"/>
      <c r="I6" s="146"/>
    </row>
    <row r="7" spans="1:9" ht="21" x14ac:dyDescent="0.3">
      <c r="A7" s="59">
        <f t="shared" si="0"/>
        <v>6</v>
      </c>
      <c r="B7" s="41" t="s">
        <v>109</v>
      </c>
      <c r="C7" s="43">
        <v>0</v>
      </c>
      <c r="D7" s="43">
        <v>0.99</v>
      </c>
      <c r="E7" s="44">
        <v>0</v>
      </c>
      <c r="F7" s="45" t="s">
        <v>121</v>
      </c>
      <c r="G7" s="146"/>
      <c r="H7" s="146"/>
      <c r="I7" s="146"/>
    </row>
    <row r="8" spans="1:9" ht="21" x14ac:dyDescent="0.3">
      <c r="A8" s="59">
        <f t="shared" si="0"/>
        <v>7</v>
      </c>
      <c r="B8" s="41" t="s">
        <v>110</v>
      </c>
      <c r="C8" s="248" t="s">
        <v>122</v>
      </c>
      <c r="D8" s="249"/>
      <c r="E8" s="249"/>
      <c r="F8" s="250"/>
      <c r="G8" s="146"/>
      <c r="H8" s="146"/>
      <c r="I8" s="146"/>
    </row>
    <row r="9" spans="1:9" ht="21" x14ac:dyDescent="0.3">
      <c r="A9" s="59">
        <f t="shared" si="0"/>
        <v>8</v>
      </c>
      <c r="B9" s="41" t="s">
        <v>111</v>
      </c>
      <c r="C9" s="251" t="s">
        <v>123</v>
      </c>
      <c r="D9" s="252"/>
      <c r="E9" s="252"/>
      <c r="F9" s="253"/>
      <c r="G9" s="146"/>
      <c r="H9" s="146"/>
      <c r="I9" s="146"/>
    </row>
    <row r="10" spans="1:9" ht="21" x14ac:dyDescent="0.3">
      <c r="A10" s="59">
        <f t="shared" si="0"/>
        <v>9</v>
      </c>
      <c r="B10" s="41"/>
      <c r="C10" s="240" t="s">
        <v>124</v>
      </c>
      <c r="D10" s="241"/>
      <c r="E10" s="241"/>
      <c r="F10" s="242"/>
      <c r="G10" s="146"/>
      <c r="H10" s="146"/>
      <c r="I10" s="146"/>
    </row>
    <row r="11" spans="1:9" ht="21" x14ac:dyDescent="0.3">
      <c r="A11" s="59">
        <f t="shared" si="0"/>
        <v>10</v>
      </c>
      <c r="B11" s="41"/>
      <c r="C11" s="240" t="s">
        <v>125</v>
      </c>
      <c r="D11" s="241"/>
      <c r="E11" s="241"/>
      <c r="F11" s="242"/>
      <c r="G11" s="146"/>
      <c r="H11" s="146"/>
      <c r="I11" s="146"/>
    </row>
    <row r="12" spans="1:9" x14ac:dyDescent="0.3">
      <c r="A12" s="59">
        <f t="shared" si="0"/>
        <v>11</v>
      </c>
      <c r="B12" s="41"/>
      <c r="C12" s="46"/>
      <c r="D12" s="47"/>
      <c r="E12" s="47"/>
      <c r="F12" s="48"/>
      <c r="G12" s="146"/>
      <c r="H12" s="146"/>
      <c r="I12" s="146"/>
    </row>
    <row r="13" spans="1:9" x14ac:dyDescent="0.3">
      <c r="A13" s="59">
        <f t="shared" si="0"/>
        <v>12</v>
      </c>
      <c r="B13" s="41"/>
      <c r="C13" s="46"/>
      <c r="D13" s="47"/>
      <c r="E13" s="47"/>
      <c r="F13" s="48"/>
      <c r="G13" s="146"/>
      <c r="H13" s="146"/>
      <c r="I13" s="146"/>
    </row>
    <row r="14" spans="1:9" x14ac:dyDescent="0.3">
      <c r="A14" s="59">
        <f t="shared" si="0"/>
        <v>13</v>
      </c>
      <c r="B14" s="41"/>
      <c r="C14" s="46"/>
      <c r="D14" s="47"/>
      <c r="E14" s="47"/>
      <c r="F14" s="48"/>
      <c r="G14" s="146"/>
      <c r="H14" s="146"/>
      <c r="I14" s="146"/>
    </row>
    <row r="15" spans="1:9" x14ac:dyDescent="0.3">
      <c r="A15" s="59">
        <f t="shared" si="0"/>
        <v>14</v>
      </c>
      <c r="B15" s="41"/>
      <c r="C15" s="46"/>
      <c r="D15" s="47"/>
      <c r="E15" s="47"/>
      <c r="F15" s="48"/>
      <c r="G15" s="146"/>
      <c r="H15" s="146"/>
      <c r="I15" s="146"/>
    </row>
    <row r="16" spans="1:9" x14ac:dyDescent="0.3">
      <c r="A16" s="59">
        <f t="shared" si="0"/>
        <v>15</v>
      </c>
      <c r="B16" s="41"/>
      <c r="C16" s="46"/>
      <c r="D16" s="47"/>
      <c r="E16" s="47"/>
      <c r="F16" s="48"/>
      <c r="G16" s="146"/>
      <c r="H16" s="146"/>
      <c r="I16" s="146"/>
    </row>
    <row r="17" spans="1:9" x14ac:dyDescent="0.3">
      <c r="A17" s="59">
        <f t="shared" si="0"/>
        <v>16</v>
      </c>
      <c r="B17" s="41"/>
      <c r="C17" s="46"/>
      <c r="D17" s="47"/>
      <c r="E17" s="47"/>
      <c r="F17" s="48"/>
      <c r="G17" s="146"/>
      <c r="H17" s="146"/>
      <c r="I17" s="146"/>
    </row>
    <row r="18" spans="1:9" x14ac:dyDescent="0.3">
      <c r="A18" s="59">
        <f t="shared" si="0"/>
        <v>17</v>
      </c>
      <c r="B18" s="41"/>
      <c r="C18" s="46"/>
      <c r="D18" s="47"/>
      <c r="E18" s="47"/>
      <c r="F18" s="48"/>
      <c r="G18" s="146"/>
      <c r="H18" s="146"/>
      <c r="I18" s="146"/>
    </row>
    <row r="19" spans="1:9" x14ac:dyDescent="0.3">
      <c r="A19" s="59">
        <f t="shared" si="0"/>
        <v>18</v>
      </c>
      <c r="B19" s="41"/>
      <c r="C19" s="46"/>
      <c r="D19" s="47"/>
      <c r="E19" s="47"/>
      <c r="F19" s="48"/>
      <c r="G19" s="146"/>
      <c r="H19" s="146"/>
      <c r="I19" s="146"/>
    </row>
    <row r="20" spans="1:9" x14ac:dyDescent="0.3">
      <c r="A20" s="59">
        <f t="shared" si="0"/>
        <v>19</v>
      </c>
      <c r="B20" s="41"/>
      <c r="C20" s="46"/>
      <c r="D20" s="47"/>
      <c r="E20" s="47"/>
      <c r="F20" s="48"/>
      <c r="G20" s="146"/>
      <c r="H20" s="146"/>
      <c r="I20" s="146"/>
    </row>
    <row r="21" spans="1:9" x14ac:dyDescent="0.3">
      <c r="A21" s="60">
        <f t="shared" si="0"/>
        <v>20</v>
      </c>
      <c r="B21" s="42"/>
      <c r="C21" s="49"/>
      <c r="D21" s="50"/>
      <c r="E21" s="50"/>
      <c r="F21" s="51"/>
      <c r="G21" s="146"/>
      <c r="H21" s="146"/>
      <c r="I21" s="146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FB3DB812-D62A-43FD-A8D1-E95EBA02D26B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A6F5E2-6A50-4077-9E50-3B7C6762B4C8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4CAE-5C07-4516-A5F7-24F75F33D60E}">
  <sheetPr>
    <tabColor rgb="FFCC0066"/>
  </sheetPr>
  <dimension ref="A1:AI15"/>
  <sheetViews>
    <sheetView workbookViewId="0">
      <selection activeCell="B4" sqref="B4:B14"/>
    </sheetView>
  </sheetViews>
  <sheetFormatPr defaultRowHeight="18.75" x14ac:dyDescent="0.3"/>
  <cols>
    <col min="1" max="1" width="9" style="1" customWidth="1"/>
    <col min="2" max="2" width="6.125" style="1" customWidth="1"/>
    <col min="3" max="34" width="4.625" style="1" customWidth="1"/>
    <col min="35" max="35" width="9" style="3"/>
    <col min="36" max="16384" width="9" style="1"/>
  </cols>
  <sheetData>
    <row r="1" spans="1:35" ht="31.5" customHeight="1" x14ac:dyDescent="0.3">
      <c r="A1" s="524" t="s">
        <v>345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  <c r="AE1" s="524"/>
      <c r="AF1" s="524"/>
      <c r="AG1" s="524"/>
      <c r="AH1" s="524"/>
      <c r="AI1" s="3" t="s">
        <v>64</v>
      </c>
    </row>
    <row r="2" spans="1:35" x14ac:dyDescent="0.3">
      <c r="A2" s="309" t="s">
        <v>49</v>
      </c>
      <c r="B2" s="218" t="s">
        <v>63</v>
      </c>
      <c r="C2" s="525">
        <v>1</v>
      </c>
      <c r="D2" s="525">
        <v>2</v>
      </c>
      <c r="E2" s="525">
        <v>3</v>
      </c>
      <c r="F2" s="525">
        <v>4</v>
      </c>
      <c r="G2" s="525">
        <v>5</v>
      </c>
      <c r="H2" s="525">
        <v>6</v>
      </c>
      <c r="I2" s="525">
        <v>7</v>
      </c>
      <c r="J2" s="525">
        <v>8</v>
      </c>
      <c r="K2" s="525">
        <v>9</v>
      </c>
      <c r="L2" s="525">
        <v>10</v>
      </c>
      <c r="M2" s="525">
        <v>11</v>
      </c>
      <c r="N2" s="525">
        <v>12</v>
      </c>
      <c r="O2" s="525">
        <v>13</v>
      </c>
      <c r="P2" s="525">
        <v>14</v>
      </c>
      <c r="Q2" s="525">
        <v>15</v>
      </c>
      <c r="R2" s="525">
        <v>16</v>
      </c>
      <c r="S2" s="525">
        <v>17</v>
      </c>
      <c r="T2" s="525">
        <v>18</v>
      </c>
      <c r="U2" s="525">
        <v>19</v>
      </c>
      <c r="V2" s="525">
        <v>20</v>
      </c>
      <c r="W2" s="525">
        <v>21</v>
      </c>
      <c r="X2" s="525">
        <v>22</v>
      </c>
      <c r="Y2" s="525">
        <v>23</v>
      </c>
      <c r="Z2" s="525">
        <v>24</v>
      </c>
      <c r="AA2" s="525">
        <v>25</v>
      </c>
      <c r="AB2" s="525">
        <v>26</v>
      </c>
      <c r="AC2" s="525">
        <v>27</v>
      </c>
      <c r="AD2" s="525">
        <v>28</v>
      </c>
      <c r="AE2" s="525">
        <v>29</v>
      </c>
      <c r="AF2" s="525">
        <v>30</v>
      </c>
      <c r="AG2" s="525">
        <v>31</v>
      </c>
      <c r="AH2" s="526" t="s">
        <v>158</v>
      </c>
      <c r="AI2" s="3" t="s">
        <v>68</v>
      </c>
    </row>
    <row r="3" spans="1:35" x14ac:dyDescent="0.3">
      <c r="A3" s="309"/>
      <c r="B3" s="218" t="s">
        <v>216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6"/>
      <c r="AI3" s="3" t="s">
        <v>69</v>
      </c>
    </row>
    <row r="4" spans="1:35" x14ac:dyDescent="0.3">
      <c r="A4" s="527" t="s">
        <v>50</v>
      </c>
      <c r="B4" s="185">
        <f>ตั้งค่าเดือน!D2</f>
        <v>2565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 t="s">
        <v>69</v>
      </c>
      <c r="T4" s="185" t="s">
        <v>70</v>
      </c>
      <c r="U4" s="185" t="s">
        <v>71</v>
      </c>
      <c r="V4" s="185" t="s">
        <v>72</v>
      </c>
      <c r="W4" s="185"/>
      <c r="X4" s="185"/>
      <c r="Y4" s="185" t="s">
        <v>68</v>
      </c>
      <c r="Z4" s="185" t="s">
        <v>69</v>
      </c>
      <c r="AA4" s="185" t="s">
        <v>70</v>
      </c>
      <c r="AB4" s="185" t="s">
        <v>71</v>
      </c>
      <c r="AC4" s="185" t="s">
        <v>72</v>
      </c>
      <c r="AD4" s="185"/>
      <c r="AE4" s="185"/>
      <c r="AF4" s="185" t="s">
        <v>68</v>
      </c>
      <c r="AG4" s="185" t="s">
        <v>69</v>
      </c>
      <c r="AH4" s="528">
        <f>COUNTA(C4:AG4)</f>
        <v>11</v>
      </c>
      <c r="AI4" s="3" t="s">
        <v>70</v>
      </c>
    </row>
    <row r="5" spans="1:35" x14ac:dyDescent="0.3">
      <c r="A5" s="527" t="s">
        <v>344</v>
      </c>
      <c r="B5" s="185">
        <f>ตั้งค่าเดือน!D3</f>
        <v>2565</v>
      </c>
      <c r="C5" s="185" t="s">
        <v>70</v>
      </c>
      <c r="D5" s="185" t="s">
        <v>71</v>
      </c>
      <c r="E5" s="185"/>
      <c r="F5" s="185"/>
      <c r="G5" s="185"/>
      <c r="H5" s="185" t="s">
        <v>68</v>
      </c>
      <c r="I5" s="185" t="s">
        <v>69</v>
      </c>
      <c r="J5" s="185" t="s">
        <v>70</v>
      </c>
      <c r="K5" s="185" t="s">
        <v>71</v>
      </c>
      <c r="L5" s="185" t="s">
        <v>72</v>
      </c>
      <c r="M5" s="185"/>
      <c r="N5" s="185"/>
      <c r="O5" s="185" t="s">
        <v>68</v>
      </c>
      <c r="P5" s="185" t="s">
        <v>69</v>
      </c>
      <c r="Q5" s="185" t="s">
        <v>70</v>
      </c>
      <c r="R5" s="185" t="s">
        <v>71</v>
      </c>
      <c r="S5" s="185" t="s">
        <v>72</v>
      </c>
      <c r="T5" s="185"/>
      <c r="U5" s="185"/>
      <c r="V5" s="185" t="s">
        <v>68</v>
      </c>
      <c r="W5" s="185" t="s">
        <v>69</v>
      </c>
      <c r="X5" s="185" t="s">
        <v>70</v>
      </c>
      <c r="Y5" s="185" t="s">
        <v>71</v>
      </c>
      <c r="Z5" s="185" t="s">
        <v>72</v>
      </c>
      <c r="AA5" s="185"/>
      <c r="AB5" s="185"/>
      <c r="AC5" s="185" t="s">
        <v>68</v>
      </c>
      <c r="AD5" s="185" t="s">
        <v>69</v>
      </c>
      <c r="AE5" s="185" t="s">
        <v>70</v>
      </c>
      <c r="AF5" s="185" t="s">
        <v>71</v>
      </c>
      <c r="AG5" s="185"/>
      <c r="AH5" s="528">
        <f t="shared" ref="AH5:AH14" si="0">COUNTA(C5:AG5)</f>
        <v>21</v>
      </c>
      <c r="AI5" s="3" t="s">
        <v>71</v>
      </c>
    </row>
    <row r="6" spans="1:35" x14ac:dyDescent="0.3">
      <c r="A6" s="527" t="s">
        <v>51</v>
      </c>
      <c r="B6" s="185">
        <f>ตั้งค่าเดือน!D4</f>
        <v>2565</v>
      </c>
      <c r="C6" s="185" t="s">
        <v>72</v>
      </c>
      <c r="D6" s="185"/>
      <c r="E6" s="185"/>
      <c r="F6" s="185" t="s">
        <v>68</v>
      </c>
      <c r="G6" s="185" t="s">
        <v>69</v>
      </c>
      <c r="H6" s="185" t="s">
        <v>70</v>
      </c>
      <c r="I6" s="185" t="s">
        <v>71</v>
      </c>
      <c r="J6" s="185" t="s">
        <v>72</v>
      </c>
      <c r="K6" s="185"/>
      <c r="L6" s="185"/>
      <c r="M6" s="185" t="s">
        <v>68</v>
      </c>
      <c r="N6" s="185" t="s">
        <v>69</v>
      </c>
      <c r="O6" s="185"/>
      <c r="P6" s="185"/>
      <c r="Q6" s="185" t="s">
        <v>72</v>
      </c>
      <c r="R6" s="185"/>
      <c r="S6" s="185"/>
      <c r="T6" s="185" t="s">
        <v>68</v>
      </c>
      <c r="U6" s="185" t="s">
        <v>69</v>
      </c>
      <c r="V6" s="185" t="s">
        <v>70</v>
      </c>
      <c r="W6" s="185" t="s">
        <v>71</v>
      </c>
      <c r="X6" s="185" t="s">
        <v>72</v>
      </c>
      <c r="Y6" s="185"/>
      <c r="Z6" s="185"/>
      <c r="AA6" s="185" t="s">
        <v>68</v>
      </c>
      <c r="AB6" s="185" t="s">
        <v>69</v>
      </c>
      <c r="AC6" s="185" t="s">
        <v>70</v>
      </c>
      <c r="AD6" s="185"/>
      <c r="AE6" s="185" t="s">
        <v>72</v>
      </c>
      <c r="AF6" s="185"/>
      <c r="AG6" s="185"/>
      <c r="AH6" s="528">
        <f t="shared" si="0"/>
        <v>18</v>
      </c>
      <c r="AI6" s="3" t="s">
        <v>72</v>
      </c>
    </row>
    <row r="7" spans="1:35" x14ac:dyDescent="0.3">
      <c r="A7" s="527" t="s">
        <v>52</v>
      </c>
      <c r="B7" s="185">
        <f>ตั้งค่าเดือน!D5</f>
        <v>2565</v>
      </c>
      <c r="C7" s="185" t="s">
        <v>68</v>
      </c>
      <c r="D7" s="185" t="s">
        <v>69</v>
      </c>
      <c r="E7" s="185" t="s">
        <v>70</v>
      </c>
      <c r="F7" s="185" t="s">
        <v>71</v>
      </c>
      <c r="G7" s="185" t="s">
        <v>72</v>
      </c>
      <c r="H7" s="185"/>
      <c r="I7" s="185"/>
      <c r="J7" s="185" t="s">
        <v>68</v>
      </c>
      <c r="K7" s="185" t="s">
        <v>69</v>
      </c>
      <c r="L7" s="185" t="s">
        <v>70</v>
      </c>
      <c r="M7" s="185" t="s">
        <v>71</v>
      </c>
      <c r="N7" s="185"/>
      <c r="O7" s="185"/>
      <c r="P7" s="185"/>
      <c r="Q7" s="185" t="s">
        <v>68</v>
      </c>
      <c r="R7" s="185" t="s">
        <v>69</v>
      </c>
      <c r="S7" s="185" t="s">
        <v>70</v>
      </c>
      <c r="T7" s="185" t="s">
        <v>71</v>
      </c>
      <c r="U7" s="185" t="s">
        <v>72</v>
      </c>
      <c r="V7" s="185"/>
      <c r="W7" s="185"/>
      <c r="X7" s="185" t="s">
        <v>68</v>
      </c>
      <c r="Y7" s="185" t="s">
        <v>69</v>
      </c>
      <c r="Z7" s="185" t="s">
        <v>70</v>
      </c>
      <c r="AA7" s="185" t="s">
        <v>71</v>
      </c>
      <c r="AB7" s="185" t="s">
        <v>72</v>
      </c>
      <c r="AC7" s="185"/>
      <c r="AD7" s="185"/>
      <c r="AE7" s="185" t="s">
        <v>68</v>
      </c>
      <c r="AF7" s="185" t="s">
        <v>69</v>
      </c>
      <c r="AG7" s="185" t="s">
        <v>70</v>
      </c>
      <c r="AH7" s="528">
        <f t="shared" si="0"/>
        <v>22</v>
      </c>
      <c r="AI7" s="3" t="s">
        <v>73</v>
      </c>
    </row>
    <row r="8" spans="1:35" x14ac:dyDescent="0.3">
      <c r="A8" s="527" t="s">
        <v>53</v>
      </c>
      <c r="B8" s="185">
        <f>ตั้งค่าเดือน!D6</f>
        <v>2565</v>
      </c>
      <c r="C8" s="185" t="s">
        <v>71</v>
      </c>
      <c r="D8" s="185" t="s">
        <v>72</v>
      </c>
      <c r="E8" s="185"/>
      <c r="F8" s="185"/>
      <c r="G8" s="185" t="s">
        <v>68</v>
      </c>
      <c r="H8" s="185" t="s">
        <v>69</v>
      </c>
      <c r="I8" s="185" t="s">
        <v>70</v>
      </c>
      <c r="J8" s="185" t="s">
        <v>71</v>
      </c>
      <c r="K8" s="185" t="s">
        <v>72</v>
      </c>
      <c r="L8" s="185"/>
      <c r="M8" s="185"/>
      <c r="N8" s="185" t="s">
        <v>68</v>
      </c>
      <c r="O8" s="185" t="s">
        <v>69</v>
      </c>
      <c r="P8" s="185" t="s">
        <v>70</v>
      </c>
      <c r="Q8" s="185" t="s">
        <v>71</v>
      </c>
      <c r="R8" s="185" t="s">
        <v>72</v>
      </c>
      <c r="S8" s="185"/>
      <c r="T8" s="185"/>
      <c r="U8" s="185" t="s">
        <v>68</v>
      </c>
      <c r="V8" s="185" t="s">
        <v>69</v>
      </c>
      <c r="W8" s="185" t="s">
        <v>70</v>
      </c>
      <c r="X8" s="185" t="s">
        <v>71</v>
      </c>
      <c r="Y8" s="185" t="s">
        <v>72</v>
      </c>
      <c r="Z8" s="185"/>
      <c r="AA8" s="185"/>
      <c r="AB8" s="185" t="s">
        <v>68</v>
      </c>
      <c r="AC8" s="185" t="s">
        <v>69</v>
      </c>
      <c r="AD8" s="185" t="s">
        <v>70</v>
      </c>
      <c r="AE8" s="185" t="s">
        <v>71</v>
      </c>
      <c r="AF8" s="185" t="s">
        <v>72</v>
      </c>
      <c r="AG8" s="185"/>
      <c r="AH8" s="528">
        <f t="shared" si="0"/>
        <v>22</v>
      </c>
      <c r="AI8" s="3" t="s">
        <v>74</v>
      </c>
    </row>
    <row r="9" spans="1:35" x14ac:dyDescent="0.3">
      <c r="A9" s="527" t="s">
        <v>54</v>
      </c>
      <c r="B9" s="185">
        <f>ตั้งค่าเดือน!D7</f>
        <v>2565</v>
      </c>
      <c r="C9" s="185"/>
      <c r="D9" s="185"/>
      <c r="E9" s="185" t="s">
        <v>68</v>
      </c>
      <c r="F9" s="185" t="s">
        <v>69</v>
      </c>
      <c r="G9" s="185" t="s">
        <v>70</v>
      </c>
      <c r="H9" s="185" t="s">
        <v>71</v>
      </c>
      <c r="I9" s="185" t="s">
        <v>72</v>
      </c>
      <c r="J9" s="185"/>
      <c r="K9" s="185"/>
      <c r="L9" s="185" t="s">
        <v>68</v>
      </c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528">
        <f t="shared" si="0"/>
        <v>6</v>
      </c>
    </row>
    <row r="10" spans="1:35" x14ac:dyDescent="0.3">
      <c r="A10" s="527" t="s">
        <v>55</v>
      </c>
      <c r="B10" s="185">
        <f>ตั้งค่าเดือน!D8</f>
        <v>2565</v>
      </c>
      <c r="C10" s="185" t="s">
        <v>69</v>
      </c>
      <c r="D10" s="185" t="s">
        <v>70</v>
      </c>
      <c r="E10" s="185" t="s">
        <v>71</v>
      </c>
      <c r="F10" s="185" t="s">
        <v>72</v>
      </c>
      <c r="G10" s="185"/>
      <c r="H10" s="185"/>
      <c r="I10" s="185" t="s">
        <v>68</v>
      </c>
      <c r="J10" s="185" t="s">
        <v>69</v>
      </c>
      <c r="K10" s="185" t="s">
        <v>70</v>
      </c>
      <c r="L10" s="185" t="s">
        <v>71</v>
      </c>
      <c r="M10" s="185" t="s">
        <v>72</v>
      </c>
      <c r="N10" s="185"/>
      <c r="O10" s="185"/>
      <c r="P10" s="185" t="s">
        <v>68</v>
      </c>
      <c r="Q10" s="185" t="s">
        <v>69</v>
      </c>
      <c r="R10" s="185" t="s">
        <v>70</v>
      </c>
      <c r="S10" s="185" t="s">
        <v>71</v>
      </c>
      <c r="T10" s="185" t="s">
        <v>72</v>
      </c>
      <c r="U10" s="185"/>
      <c r="V10" s="185"/>
      <c r="W10" s="185" t="s">
        <v>68</v>
      </c>
      <c r="X10" s="185" t="s">
        <v>69</v>
      </c>
      <c r="Y10" s="185" t="s">
        <v>70</v>
      </c>
      <c r="Z10" s="185" t="s">
        <v>71</v>
      </c>
      <c r="AA10" s="185" t="s">
        <v>72</v>
      </c>
      <c r="AB10" s="185"/>
      <c r="AC10" s="185"/>
      <c r="AD10" s="185" t="s">
        <v>68</v>
      </c>
      <c r="AE10" s="185" t="s">
        <v>69</v>
      </c>
      <c r="AF10" s="185" t="s">
        <v>70</v>
      </c>
      <c r="AG10" s="185"/>
      <c r="AH10" s="528">
        <f t="shared" si="0"/>
        <v>22</v>
      </c>
    </row>
    <row r="11" spans="1:35" x14ac:dyDescent="0.3">
      <c r="A11" s="527" t="s">
        <v>56</v>
      </c>
      <c r="B11" s="185">
        <f>ตั้งค่าเดือน!D9</f>
        <v>2565</v>
      </c>
      <c r="C11" s="185" t="s">
        <v>71</v>
      </c>
      <c r="D11" s="185" t="s">
        <v>72</v>
      </c>
      <c r="E11" s="185"/>
      <c r="F11" s="185"/>
      <c r="G11" s="185"/>
      <c r="H11" s="185" t="s">
        <v>69</v>
      </c>
      <c r="I11" s="185" t="s">
        <v>70</v>
      </c>
      <c r="J11" s="185" t="s">
        <v>71</v>
      </c>
      <c r="K11" s="185" t="s">
        <v>72</v>
      </c>
      <c r="L11" s="185"/>
      <c r="M11" s="185"/>
      <c r="N11" s="185"/>
      <c r="O11" s="185" t="s">
        <v>69</v>
      </c>
      <c r="P11" s="185" t="s">
        <v>70</v>
      </c>
      <c r="Q11" s="185" t="s">
        <v>71</v>
      </c>
      <c r="R11" s="185" t="s">
        <v>72</v>
      </c>
      <c r="S11" s="185"/>
      <c r="T11" s="185"/>
      <c r="U11" s="185" t="s">
        <v>68</v>
      </c>
      <c r="V11" s="185" t="s">
        <v>69</v>
      </c>
      <c r="W11" s="185" t="s">
        <v>70</v>
      </c>
      <c r="X11" s="185" t="s">
        <v>71</v>
      </c>
      <c r="Y11" s="185" t="s">
        <v>72</v>
      </c>
      <c r="Z11" s="185"/>
      <c r="AA11" s="185"/>
      <c r="AB11" s="185" t="s">
        <v>68</v>
      </c>
      <c r="AC11" s="185" t="s">
        <v>69</v>
      </c>
      <c r="AD11" s="185" t="s">
        <v>70</v>
      </c>
      <c r="AE11" s="185" t="s">
        <v>71</v>
      </c>
      <c r="AF11" s="185" t="s">
        <v>72</v>
      </c>
      <c r="AG11" s="185"/>
      <c r="AH11" s="528">
        <f t="shared" si="0"/>
        <v>20</v>
      </c>
    </row>
    <row r="12" spans="1:35" x14ac:dyDescent="0.3">
      <c r="A12" s="527" t="s">
        <v>57</v>
      </c>
      <c r="B12" s="185">
        <f>ตั้งค่าเดือน!D10</f>
        <v>2566</v>
      </c>
      <c r="C12" s="185"/>
      <c r="D12" s="185"/>
      <c r="E12" s="185" t="s">
        <v>69</v>
      </c>
      <c r="F12" s="185" t="s">
        <v>70</v>
      </c>
      <c r="G12" s="185" t="s">
        <v>71</v>
      </c>
      <c r="H12" s="185" t="s">
        <v>72</v>
      </c>
      <c r="I12" s="185"/>
      <c r="J12" s="185"/>
      <c r="K12" s="185" t="s">
        <v>68</v>
      </c>
      <c r="L12" s="185" t="s">
        <v>69</v>
      </c>
      <c r="M12" s="185" t="s">
        <v>70</v>
      </c>
      <c r="N12" s="185" t="s">
        <v>71</v>
      </c>
      <c r="O12" s="185" t="s">
        <v>72</v>
      </c>
      <c r="P12" s="185"/>
      <c r="Q12" s="185"/>
      <c r="R12" s="185" t="s">
        <v>68</v>
      </c>
      <c r="S12" s="185" t="s">
        <v>69</v>
      </c>
      <c r="T12" s="185" t="s">
        <v>70</v>
      </c>
      <c r="U12" s="185" t="s">
        <v>71</v>
      </c>
      <c r="V12" s="185" t="s">
        <v>72</v>
      </c>
      <c r="W12" s="185"/>
      <c r="X12" s="185"/>
      <c r="Y12" s="185" t="s">
        <v>68</v>
      </c>
      <c r="Z12" s="185" t="s">
        <v>69</v>
      </c>
      <c r="AA12" s="185" t="s">
        <v>70</v>
      </c>
      <c r="AB12" s="185" t="s">
        <v>71</v>
      </c>
      <c r="AC12" s="185" t="s">
        <v>72</v>
      </c>
      <c r="AD12" s="185"/>
      <c r="AE12" s="185"/>
      <c r="AF12" s="185" t="s">
        <v>68</v>
      </c>
      <c r="AG12" s="185" t="s">
        <v>69</v>
      </c>
      <c r="AH12" s="528">
        <f t="shared" si="0"/>
        <v>21</v>
      </c>
    </row>
    <row r="13" spans="1:35" x14ac:dyDescent="0.3">
      <c r="A13" s="527" t="s">
        <v>58</v>
      </c>
      <c r="B13" s="185">
        <f>ตั้งค่าเดือน!D11</f>
        <v>2566</v>
      </c>
      <c r="C13" s="185" t="s">
        <v>70</v>
      </c>
      <c r="D13" s="185" t="s">
        <v>71</v>
      </c>
      <c r="E13" s="185" t="s">
        <v>72</v>
      </c>
      <c r="F13" s="185"/>
      <c r="G13" s="185"/>
      <c r="H13" s="185" t="s">
        <v>68</v>
      </c>
      <c r="I13" s="185" t="s">
        <v>69</v>
      </c>
      <c r="J13" s="185" t="s">
        <v>70</v>
      </c>
      <c r="K13" s="185" t="s">
        <v>71</v>
      </c>
      <c r="L13" s="185" t="s">
        <v>72</v>
      </c>
      <c r="M13" s="185"/>
      <c r="N13" s="185"/>
      <c r="O13" s="185" t="s">
        <v>68</v>
      </c>
      <c r="P13" s="185" t="s">
        <v>69</v>
      </c>
      <c r="Q13" s="185" t="s">
        <v>70</v>
      </c>
      <c r="R13" s="185" t="s">
        <v>71</v>
      </c>
      <c r="S13" s="185" t="s">
        <v>72</v>
      </c>
      <c r="T13" s="185"/>
      <c r="U13" s="185"/>
      <c r="V13" s="185" t="s">
        <v>68</v>
      </c>
      <c r="W13" s="185" t="s">
        <v>69</v>
      </c>
      <c r="X13" s="185" t="s">
        <v>70</v>
      </c>
      <c r="Y13" s="185" t="s">
        <v>71</v>
      </c>
      <c r="Z13" s="185" t="s">
        <v>72</v>
      </c>
      <c r="AA13" s="185"/>
      <c r="AB13" s="185"/>
      <c r="AC13" s="185" t="s">
        <v>68</v>
      </c>
      <c r="AD13" s="185" t="s">
        <v>69</v>
      </c>
      <c r="AE13" s="185"/>
      <c r="AF13" s="185"/>
      <c r="AG13" s="185"/>
      <c r="AH13" s="528">
        <f t="shared" si="0"/>
        <v>20</v>
      </c>
    </row>
    <row r="14" spans="1:35" x14ac:dyDescent="0.3">
      <c r="A14" s="527" t="s">
        <v>59</v>
      </c>
      <c r="B14" s="185">
        <f>ตั้งค่าเดือน!D12</f>
        <v>2566</v>
      </c>
      <c r="C14" s="185" t="s">
        <v>70</v>
      </c>
      <c r="D14" s="185" t="s">
        <v>71</v>
      </c>
      <c r="E14" s="185" t="s">
        <v>72</v>
      </c>
      <c r="F14" s="185"/>
      <c r="G14" s="185"/>
      <c r="H14" s="185"/>
      <c r="I14" s="185" t="s">
        <v>69</v>
      </c>
      <c r="J14" s="185" t="s">
        <v>70</v>
      </c>
      <c r="K14" s="185" t="s">
        <v>71</v>
      </c>
      <c r="L14" s="185" t="s">
        <v>72</v>
      </c>
      <c r="M14" s="185"/>
      <c r="N14" s="185"/>
      <c r="O14" s="185" t="s">
        <v>68</v>
      </c>
      <c r="P14" s="185" t="s">
        <v>69</v>
      </c>
      <c r="Q14" s="185" t="s">
        <v>70</v>
      </c>
      <c r="R14" s="185" t="s">
        <v>71</v>
      </c>
      <c r="S14" s="185" t="s">
        <v>72</v>
      </c>
      <c r="T14" s="185"/>
      <c r="U14" s="185"/>
      <c r="V14" s="185" t="s">
        <v>68</v>
      </c>
      <c r="W14" s="185" t="s">
        <v>69</v>
      </c>
      <c r="X14" s="185" t="s">
        <v>70</v>
      </c>
      <c r="Y14" s="185" t="s">
        <v>71</v>
      </c>
      <c r="Z14" s="185" t="s">
        <v>72</v>
      </c>
      <c r="AA14" s="185"/>
      <c r="AB14" s="185"/>
      <c r="AC14" s="185" t="s">
        <v>68</v>
      </c>
      <c r="AD14" s="185" t="s">
        <v>69</v>
      </c>
      <c r="AE14" s="185" t="s">
        <v>70</v>
      </c>
      <c r="AF14" s="185" t="s">
        <v>71</v>
      </c>
      <c r="AG14" s="185" t="s">
        <v>72</v>
      </c>
      <c r="AH14" s="528">
        <f t="shared" si="0"/>
        <v>22</v>
      </c>
    </row>
    <row r="15" spans="1:35" ht="24" customHeight="1" x14ac:dyDescent="0.3">
      <c r="A15" s="174"/>
      <c r="B15" s="174"/>
      <c r="C15" s="174"/>
      <c r="D15" s="529" t="s">
        <v>346</v>
      </c>
      <c r="E15" s="529"/>
      <c r="F15" s="529"/>
      <c r="G15" s="529"/>
      <c r="H15" s="529"/>
      <c r="I15" s="529"/>
      <c r="J15" s="529">
        <f>SUM(AH4:AH9)</f>
        <v>100</v>
      </c>
      <c r="K15" s="529"/>
      <c r="L15" s="530" t="s">
        <v>64</v>
      </c>
      <c r="M15" s="531"/>
      <c r="N15" s="531"/>
      <c r="O15" s="531"/>
      <c r="P15" s="531"/>
      <c r="Q15" s="529" t="s">
        <v>347</v>
      </c>
      <c r="R15" s="529"/>
      <c r="S15" s="529"/>
      <c r="T15" s="529"/>
      <c r="U15" s="529"/>
      <c r="V15" s="529"/>
      <c r="W15" s="529">
        <f>SUM(AH10:AH14)</f>
        <v>105</v>
      </c>
      <c r="X15" s="529"/>
      <c r="Y15" s="530" t="s">
        <v>64</v>
      </c>
      <c r="Z15" s="531"/>
      <c r="AA15" s="531"/>
      <c r="AB15" s="531"/>
      <c r="AC15" s="531"/>
      <c r="AD15" s="531"/>
      <c r="AE15" s="529" t="s">
        <v>158</v>
      </c>
      <c r="AF15" s="529"/>
      <c r="AG15" s="529"/>
      <c r="AH15" s="532">
        <f>SUM(AH4:AH14)</f>
        <v>205</v>
      </c>
    </row>
  </sheetData>
  <mergeCells count="39">
    <mergeCell ref="D15:I15"/>
    <mergeCell ref="J15:K15"/>
    <mergeCell ref="Q15:V15"/>
    <mergeCell ref="W15:X15"/>
    <mergeCell ref="AE15:AG15"/>
    <mergeCell ref="AC2:AC3"/>
    <mergeCell ref="AD2:AD3"/>
    <mergeCell ref="AE2:AE3"/>
    <mergeCell ref="AF2:AF3"/>
    <mergeCell ref="AG2:AG3"/>
    <mergeCell ref="AH2:AH3"/>
    <mergeCell ref="W2:W3"/>
    <mergeCell ref="X2:X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K2:K3"/>
    <mergeCell ref="L2:L3"/>
    <mergeCell ref="M2:M3"/>
    <mergeCell ref="N2:N3"/>
    <mergeCell ref="O2:O3"/>
    <mergeCell ref="P2:P3"/>
    <mergeCell ref="A1:AH1"/>
    <mergeCell ref="A2:A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C4:AG14">
    <cfRule type="cellIs" dxfId="111" priority="1" operator="equal">
      <formula>"อา"</formula>
    </cfRule>
    <cfRule type="cellIs" dxfId="110" priority="2" operator="equal">
      <formula>"ส"</formula>
    </cfRule>
    <cfRule type="cellIs" dxfId="109" priority="3" operator="equal">
      <formula>"ศ"</formula>
    </cfRule>
    <cfRule type="cellIs" dxfId="108" priority="4" operator="equal">
      <formula>"พฤ"</formula>
    </cfRule>
    <cfRule type="cellIs" dxfId="107" priority="5" operator="equal">
      <formula>"พ"</formula>
    </cfRule>
    <cfRule type="cellIs" dxfId="106" priority="6" operator="equal">
      <formula>"อ"</formula>
    </cfRule>
    <cfRule type="cellIs" dxfId="105" priority="7" operator="equal">
      <formula>"จ"</formula>
    </cfRule>
    <cfRule type="cellIs" dxfId="104" priority="8" operator="equal">
      <formula>0</formula>
    </cfRule>
  </conditionalFormatting>
  <dataValidations count="1">
    <dataValidation type="list" allowBlank="1" showInputMessage="1" showErrorMessage="1" sqref="C4:AG14" xr:uid="{10FA07C4-E430-4736-AF81-9F817DA884D4}">
      <formula1>$AI$2:$AI$8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2B9A7-DA92-496D-9765-3BA8673C59CF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3" sqref="AI3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ตั้งค่าเดือน!$C$2</f>
        <v>1</v>
      </c>
      <c r="H1" s="266"/>
      <c r="I1" s="273" t="s">
        <v>49</v>
      </c>
      <c r="J1" s="274"/>
      <c r="K1" s="275"/>
      <c r="L1" s="276" t="str">
        <f>ตั้งค่าเดือน!$B$2</f>
        <v>พฤษภาคม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ตั้งค่าเดือน!$D$2</f>
        <v>2565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20">
        <v>1</v>
      </c>
      <c r="E2" s="120">
        <f>D2+1</f>
        <v>2</v>
      </c>
      <c r="F2" s="120">
        <f t="shared" ref="F2:AG2" si="0">E2+1</f>
        <v>3</v>
      </c>
      <c r="G2" s="120">
        <f t="shared" si="0"/>
        <v>4</v>
      </c>
      <c r="H2" s="120">
        <f t="shared" si="0"/>
        <v>5</v>
      </c>
      <c r="I2" s="120">
        <f t="shared" si="0"/>
        <v>6</v>
      </c>
      <c r="J2" s="120">
        <f t="shared" si="0"/>
        <v>7</v>
      </c>
      <c r="K2" s="120">
        <f t="shared" si="0"/>
        <v>8</v>
      </c>
      <c r="L2" s="120">
        <f t="shared" si="0"/>
        <v>9</v>
      </c>
      <c r="M2" s="120">
        <f t="shared" si="0"/>
        <v>10</v>
      </c>
      <c r="N2" s="120">
        <f t="shared" si="0"/>
        <v>11</v>
      </c>
      <c r="O2" s="120">
        <f t="shared" si="0"/>
        <v>12</v>
      </c>
      <c r="P2" s="120">
        <f t="shared" si="0"/>
        <v>13</v>
      </c>
      <c r="Q2" s="120">
        <f t="shared" si="0"/>
        <v>14</v>
      </c>
      <c r="R2" s="120">
        <f t="shared" si="0"/>
        <v>15</v>
      </c>
      <c r="S2" s="120">
        <f t="shared" si="0"/>
        <v>16</v>
      </c>
      <c r="T2" s="120">
        <f t="shared" si="0"/>
        <v>17</v>
      </c>
      <c r="U2" s="120">
        <f t="shared" si="0"/>
        <v>18</v>
      </c>
      <c r="V2" s="120">
        <f t="shared" si="0"/>
        <v>19</v>
      </c>
      <c r="W2" s="120">
        <f t="shared" si="0"/>
        <v>20</v>
      </c>
      <c r="X2" s="120">
        <f t="shared" si="0"/>
        <v>21</v>
      </c>
      <c r="Y2" s="120">
        <f t="shared" si="0"/>
        <v>22</v>
      </c>
      <c r="Z2" s="120">
        <f t="shared" si="0"/>
        <v>23</v>
      </c>
      <c r="AA2" s="120">
        <f t="shared" si="0"/>
        <v>24</v>
      </c>
      <c r="AB2" s="120">
        <f t="shared" si="0"/>
        <v>25</v>
      </c>
      <c r="AC2" s="120">
        <f t="shared" si="0"/>
        <v>26</v>
      </c>
      <c r="AD2" s="120">
        <f t="shared" si="0"/>
        <v>27</v>
      </c>
      <c r="AE2" s="120">
        <f t="shared" si="0"/>
        <v>28</v>
      </c>
      <c r="AF2" s="120">
        <f t="shared" si="0"/>
        <v>29</v>
      </c>
      <c r="AG2" s="120">
        <f t="shared" si="0"/>
        <v>30</v>
      </c>
      <c r="AH2" s="120">
        <f>AG2+1</f>
        <v>31</v>
      </c>
      <c r="AI2" s="286"/>
      <c r="AJ2" s="277" t="str">
        <f>L1</f>
        <v>พฤษภาคม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IF(ปฏิทินการศึกษา!C4="","",ปฏิทินการศึกษา!C4)</f>
        <v/>
      </c>
      <c r="E3" s="219" t="str">
        <f>IF(ปฏิทินการศึกษา!D4="","",ปฏิทินการศึกษา!D4)</f>
        <v/>
      </c>
      <c r="F3" s="219" t="str">
        <f>IF(ปฏิทินการศึกษา!E4="","",ปฏิทินการศึกษา!E4)</f>
        <v/>
      </c>
      <c r="G3" s="219" t="str">
        <f>IF(ปฏิทินการศึกษา!F4="","",ปฏิทินการศึกษา!F4)</f>
        <v/>
      </c>
      <c r="H3" s="219" t="str">
        <f>IF(ปฏิทินการศึกษา!G4="","",ปฏิทินการศึกษา!G4)</f>
        <v/>
      </c>
      <c r="I3" s="219" t="str">
        <f>IF(ปฏิทินการศึกษา!H4="","",ปฏิทินการศึกษา!H4)</f>
        <v/>
      </c>
      <c r="J3" s="219" t="str">
        <f>IF(ปฏิทินการศึกษา!I4="","",ปฏิทินการศึกษา!I4)</f>
        <v/>
      </c>
      <c r="K3" s="219" t="str">
        <f>IF(ปฏิทินการศึกษา!J4="","",ปฏิทินการศึกษา!J4)</f>
        <v/>
      </c>
      <c r="L3" s="219" t="str">
        <f>IF(ปฏิทินการศึกษา!K4="","",ปฏิทินการศึกษา!K4)</f>
        <v/>
      </c>
      <c r="M3" s="219" t="str">
        <f>IF(ปฏิทินการศึกษา!L4="","",ปฏิทินการศึกษา!L4)</f>
        <v/>
      </c>
      <c r="N3" s="219" t="str">
        <f>IF(ปฏิทินการศึกษา!M4="","",ปฏิทินการศึกษา!M4)</f>
        <v/>
      </c>
      <c r="O3" s="219" t="str">
        <f>IF(ปฏิทินการศึกษา!N4="","",ปฏิทินการศึกษา!N4)</f>
        <v/>
      </c>
      <c r="P3" s="219" t="str">
        <f>IF(ปฏิทินการศึกษา!O4="","",ปฏิทินการศึกษา!O4)</f>
        <v/>
      </c>
      <c r="Q3" s="219" t="str">
        <f>IF(ปฏิทินการศึกษา!P4="","",ปฏิทินการศึกษา!P4)</f>
        <v/>
      </c>
      <c r="R3" s="219" t="str">
        <f>IF(ปฏิทินการศึกษา!Q4="","",ปฏิทินการศึกษา!Q4)</f>
        <v/>
      </c>
      <c r="S3" s="219" t="str">
        <f>IF(ปฏิทินการศึกษา!R4="","",ปฏิทินการศึกษา!R4)</f>
        <v/>
      </c>
      <c r="T3" s="219" t="str">
        <f>IF(ปฏิทินการศึกษา!S4="","",ปฏิทินการศึกษา!S4)</f>
        <v>อ</v>
      </c>
      <c r="U3" s="219" t="str">
        <f>IF(ปฏิทินการศึกษา!T4="","",ปฏิทินการศึกษา!T4)</f>
        <v>พ</v>
      </c>
      <c r="V3" s="219" t="str">
        <f>IF(ปฏิทินการศึกษา!U4="","",ปฏิทินการศึกษา!U4)</f>
        <v>พฤ</v>
      </c>
      <c r="W3" s="219" t="str">
        <f>IF(ปฏิทินการศึกษา!V4="","",ปฏิทินการศึกษา!V4)</f>
        <v>ศ</v>
      </c>
      <c r="X3" s="219" t="str">
        <f>IF(ปฏิทินการศึกษา!W4="","",ปฏิทินการศึกษา!W4)</f>
        <v/>
      </c>
      <c r="Y3" s="219" t="str">
        <f>IF(ปฏิทินการศึกษา!X4="","",ปฏิทินการศึกษา!X4)</f>
        <v/>
      </c>
      <c r="Z3" s="219" t="str">
        <f>IF(ปฏิทินการศึกษา!Y4="","",ปฏิทินการศึกษา!Y4)</f>
        <v>จ</v>
      </c>
      <c r="AA3" s="219" t="str">
        <f>IF(ปฏิทินการศึกษา!Z4="","",ปฏิทินการศึกษา!Z4)</f>
        <v>อ</v>
      </c>
      <c r="AB3" s="219" t="str">
        <f>IF(ปฏิทินการศึกษา!AA4="","",ปฏิทินการศึกษา!AA4)</f>
        <v>พ</v>
      </c>
      <c r="AC3" s="219" t="str">
        <f>IF(ปฏิทินการศึกษา!AB4="","",ปฏิทินการศึกษา!AB4)</f>
        <v>พฤ</v>
      </c>
      <c r="AD3" s="219" t="str">
        <f>IF(ปฏิทินการศึกษา!AC4="","",ปฏิทินการศึกษา!AC4)</f>
        <v>ศ</v>
      </c>
      <c r="AE3" s="219" t="str">
        <f>IF(ปฏิทินการศึกษา!AD4="","",ปฏิทินการศึกษา!AD4)</f>
        <v/>
      </c>
      <c r="AF3" s="219" t="str">
        <f>IF(ปฏิทินการศึกษา!AE4="","",ปฏิทินการศึกษา!AE4)</f>
        <v/>
      </c>
      <c r="AG3" s="219" t="str">
        <f>IF(ปฏิทินการศึกษา!AF4="","",ปฏิทินการศึกษา!AF4)</f>
        <v>จ</v>
      </c>
      <c r="AH3" s="219" t="str">
        <f>IF(ปฏิทินการศึกษา!AG4="","",ปฏิทินการศึกษา!AG4)</f>
        <v>อ</v>
      </c>
      <c r="AI3" s="129">
        <f>COUNTA(D3:AH3)-COUNTIF(D3:AH3,"")</f>
        <v>11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21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21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21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21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21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21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21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21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21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21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21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21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21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21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21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21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21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21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21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21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21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21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21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21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21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21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21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21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21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21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21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21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21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21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21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21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21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21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21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21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21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21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21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21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21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21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21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21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21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21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21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21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21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21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21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21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21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21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21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21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D4:AH63 D64" name="ช่วง1_1"/>
    <protectedRange sqref="AO1" name="ช่วง4"/>
    <protectedRange sqref="D3:AH3" name="ช่วง1_1_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4:AH63">
    <cfRule type="cellIs" dxfId="337" priority="9" operator="equal">
      <formula>"ข"</formula>
    </cfRule>
    <cfRule type="cellIs" dxfId="336" priority="10" operator="equal">
      <formula>"ล"</formula>
    </cfRule>
    <cfRule type="cellIs" dxfId="335" priority="11" operator="equal">
      <formula>"ป"</formula>
    </cfRule>
    <cfRule type="cellIs" dxfId="334" priority="12" operator="equal">
      <formula>"/"</formula>
    </cfRule>
  </conditionalFormatting>
  <conditionalFormatting sqref="D3:AH3">
    <cfRule type="cellIs" dxfId="103" priority="1" operator="equal">
      <formula>"อา"</formula>
    </cfRule>
    <cfRule type="cellIs" dxfId="101" priority="2" operator="equal">
      <formula>"อา"</formula>
    </cfRule>
    <cfRule type="cellIs" dxfId="100" priority="3" operator="equal">
      <formula>"ส"</formula>
    </cfRule>
    <cfRule type="cellIs" dxfId="99" priority="4" operator="equal">
      <formula>"ศ"</formula>
    </cfRule>
    <cfRule type="cellIs" dxfId="98" priority="5" operator="equal">
      <formula>"พฤ"</formula>
    </cfRule>
    <cfRule type="cellIs" dxfId="97" priority="6" operator="equal">
      <formula>"พ"</formula>
    </cfRule>
    <cfRule type="cellIs" dxfId="96" priority="7" operator="equal">
      <formula>"อ"</formula>
    </cfRule>
    <cfRule type="cellIs" dxfId="102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8483A5-E3A6-4764-BD6A-F681F9D41576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9472B784-B7A2-4393-B921-0F671B228D32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8F0F-8463-4DE7-953D-E39ABBE992CC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ตั้งค่าเดือน!$C$3</f>
        <v>1</v>
      </c>
      <c r="H1" s="266"/>
      <c r="I1" s="273" t="s">
        <v>49</v>
      </c>
      <c r="J1" s="274"/>
      <c r="K1" s="275"/>
      <c r="L1" s="276" t="str">
        <f>ตั้งค่าเดือน!$B$3</f>
        <v>มิถุนายน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ตั้งค่าเดือน!$D$3</f>
        <v>2565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มิถุนายน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IF(ปฏิทินการศึกษา!C5="","",ปฏิทินการศึกษา!C5)</f>
        <v>พ</v>
      </c>
      <c r="E3" s="219" t="str">
        <f>IF(ปฏิทินการศึกษา!D5="","",ปฏิทินการศึกษา!D5)</f>
        <v>พฤ</v>
      </c>
      <c r="F3" s="219" t="str">
        <f>IF(ปฏิทินการศึกษา!E5="","",ปฏิทินการศึกษา!E5)</f>
        <v/>
      </c>
      <c r="G3" s="219" t="str">
        <f>IF(ปฏิทินการศึกษา!F5="","",ปฏิทินการศึกษา!F5)</f>
        <v/>
      </c>
      <c r="H3" s="219" t="str">
        <f>IF(ปฏิทินการศึกษา!G5="","",ปฏิทินการศึกษา!G5)</f>
        <v/>
      </c>
      <c r="I3" s="219" t="str">
        <f>IF(ปฏิทินการศึกษา!H5="","",ปฏิทินการศึกษา!H5)</f>
        <v>จ</v>
      </c>
      <c r="J3" s="219" t="str">
        <f>IF(ปฏิทินการศึกษา!I5="","",ปฏิทินการศึกษา!I5)</f>
        <v>อ</v>
      </c>
      <c r="K3" s="219" t="str">
        <f>IF(ปฏิทินการศึกษา!J5="","",ปฏิทินการศึกษา!J5)</f>
        <v>พ</v>
      </c>
      <c r="L3" s="219" t="str">
        <f>IF(ปฏิทินการศึกษา!K5="","",ปฏิทินการศึกษา!K5)</f>
        <v>พฤ</v>
      </c>
      <c r="M3" s="219" t="str">
        <f>IF(ปฏิทินการศึกษา!L5="","",ปฏิทินการศึกษา!L5)</f>
        <v>ศ</v>
      </c>
      <c r="N3" s="219" t="str">
        <f>IF(ปฏิทินการศึกษา!M5="","",ปฏิทินการศึกษา!M5)</f>
        <v/>
      </c>
      <c r="O3" s="219" t="str">
        <f>IF(ปฏิทินการศึกษา!N5="","",ปฏิทินการศึกษา!N5)</f>
        <v/>
      </c>
      <c r="P3" s="219" t="str">
        <f>IF(ปฏิทินการศึกษา!O5="","",ปฏิทินการศึกษา!O5)</f>
        <v>จ</v>
      </c>
      <c r="Q3" s="219" t="str">
        <f>IF(ปฏิทินการศึกษา!P5="","",ปฏิทินการศึกษา!P5)</f>
        <v>อ</v>
      </c>
      <c r="R3" s="219" t="str">
        <f>IF(ปฏิทินการศึกษา!Q5="","",ปฏิทินการศึกษา!Q5)</f>
        <v>พ</v>
      </c>
      <c r="S3" s="219" t="str">
        <f>IF(ปฏิทินการศึกษา!R5="","",ปฏิทินการศึกษา!R5)</f>
        <v>พฤ</v>
      </c>
      <c r="T3" s="219" t="str">
        <f>IF(ปฏิทินการศึกษา!S5="","",ปฏิทินการศึกษา!S5)</f>
        <v>ศ</v>
      </c>
      <c r="U3" s="219" t="str">
        <f>IF(ปฏิทินการศึกษา!T5="","",ปฏิทินการศึกษา!T5)</f>
        <v/>
      </c>
      <c r="V3" s="219" t="str">
        <f>IF(ปฏิทินการศึกษา!U5="","",ปฏิทินการศึกษา!U5)</f>
        <v/>
      </c>
      <c r="W3" s="219" t="str">
        <f>IF(ปฏิทินการศึกษา!V5="","",ปฏิทินการศึกษา!V5)</f>
        <v>จ</v>
      </c>
      <c r="X3" s="219" t="str">
        <f>IF(ปฏิทินการศึกษา!W5="","",ปฏิทินการศึกษา!W5)</f>
        <v>อ</v>
      </c>
      <c r="Y3" s="219" t="str">
        <f>IF(ปฏิทินการศึกษา!X5="","",ปฏิทินการศึกษา!X5)</f>
        <v>พ</v>
      </c>
      <c r="Z3" s="219" t="str">
        <f>IF(ปฏิทินการศึกษา!Y5="","",ปฏิทินการศึกษา!Y5)</f>
        <v>พฤ</v>
      </c>
      <c r="AA3" s="219" t="str">
        <f>IF(ปฏิทินการศึกษา!Z5="","",ปฏิทินการศึกษา!Z5)</f>
        <v>ศ</v>
      </c>
      <c r="AB3" s="219" t="str">
        <f>IF(ปฏิทินการศึกษา!AA5="","",ปฏิทินการศึกษา!AA5)</f>
        <v/>
      </c>
      <c r="AC3" s="219" t="str">
        <f>IF(ปฏิทินการศึกษา!AB5="","",ปฏิทินการศึกษา!AB5)</f>
        <v/>
      </c>
      <c r="AD3" s="219" t="str">
        <f>IF(ปฏิทินการศึกษา!AC5="","",ปฏิทินการศึกษา!AC5)</f>
        <v>จ</v>
      </c>
      <c r="AE3" s="219" t="str">
        <f>IF(ปฏิทินการศึกษา!AD5="","",ปฏิทินการศึกษา!AD5)</f>
        <v>อ</v>
      </c>
      <c r="AF3" s="219" t="str">
        <f>IF(ปฏิทินการศึกษา!AE5="","",ปฏิทินการศึกษา!AE5)</f>
        <v>พ</v>
      </c>
      <c r="AG3" s="219" t="str">
        <f>IF(ปฏิทินการศึกษา!AF5="","",ปฏิทินการศึกษา!AF5)</f>
        <v>พฤ</v>
      </c>
      <c r="AH3" s="219" t="str">
        <f>IF(ปฏิทินการศึกษา!AG5="","",ปฏิทินการศึกษา!AG5)</f>
        <v/>
      </c>
      <c r="AI3" s="129">
        <f>COUNTA(D3:AH3)-COUNTIF(D3:AH3,"")</f>
        <v>21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D4:AH63 D64" name="ช่วง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325" priority="9" operator="equal">
      <formula>"ข"</formula>
    </cfRule>
    <cfRule type="cellIs" dxfId="324" priority="10" operator="equal">
      <formula>"ล"</formula>
    </cfRule>
    <cfRule type="cellIs" dxfId="323" priority="11" operator="equal">
      <formula>"ป"</formula>
    </cfRule>
    <cfRule type="cellIs" dxfId="322" priority="12" operator="equal">
      <formula>"/"</formula>
    </cfRule>
  </conditionalFormatting>
  <conditionalFormatting sqref="D3:AH3">
    <cfRule type="cellIs" dxfId="95" priority="1" operator="equal">
      <formula>"อา"</formula>
    </cfRule>
    <cfRule type="cellIs" dxfId="94" priority="2" operator="equal">
      <formula>"อา"</formula>
    </cfRule>
    <cfRule type="cellIs" dxfId="93" priority="3" operator="equal">
      <formula>"ส"</formula>
    </cfRule>
    <cfRule type="cellIs" dxfId="92" priority="4" operator="equal">
      <formula>"ศ"</formula>
    </cfRule>
    <cfRule type="cellIs" dxfId="91" priority="5" operator="equal">
      <formula>"พฤ"</formula>
    </cfRule>
    <cfRule type="cellIs" dxfId="90" priority="6" operator="equal">
      <formula>"พ"</formula>
    </cfRule>
    <cfRule type="cellIs" dxfId="89" priority="7" operator="equal">
      <formula>"อ"</formula>
    </cfRule>
    <cfRule type="cellIs" dxfId="88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B35A9B1-B3A0-41D2-AC6A-CCAEBFF1ACC7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5A5510D0-88E6-427C-8462-F2BF17F0948B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99E0-2DE4-4E19-A420-8AAC15D6D20F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G3" sqref="G3"/>
    </sheetView>
  </sheetViews>
  <sheetFormatPr defaultRowHeight="21" x14ac:dyDescent="0.35"/>
  <cols>
    <col min="1" max="1" width="5.125" style="127" customWidth="1"/>
    <col min="2" max="2" width="30.375" style="127" customWidth="1"/>
    <col min="3" max="3" width="5.375" style="127" customWidth="1"/>
    <col min="4" max="34" width="3.625" style="127" customWidth="1"/>
    <col min="35" max="35" width="9" style="127"/>
    <col min="36" max="39" width="5.625" style="127" customWidth="1"/>
    <col min="40" max="40" width="9" style="127"/>
    <col min="41" max="41" width="22.5" style="127" customWidth="1"/>
    <col min="42" max="43" width="9" style="127"/>
    <col min="44" max="44" width="7.75" style="127" customWidth="1"/>
    <col min="45" max="16384" width="9" style="127"/>
  </cols>
  <sheetData>
    <row r="1" spans="1:44" ht="23.25" x14ac:dyDescent="0.35">
      <c r="A1" s="270" t="s">
        <v>40</v>
      </c>
      <c r="B1" s="270" t="s">
        <v>215</v>
      </c>
      <c r="C1" s="263" t="s">
        <v>217</v>
      </c>
      <c r="D1" s="264"/>
      <c r="E1" s="264"/>
      <c r="F1" s="264"/>
      <c r="G1" s="265">
        <f>ตั้งค่าเดือน!$C$4</f>
        <v>1</v>
      </c>
      <c r="H1" s="266"/>
      <c r="I1" s="273" t="s">
        <v>49</v>
      </c>
      <c r="J1" s="274"/>
      <c r="K1" s="275"/>
      <c r="L1" s="276" t="str">
        <f>ตั้งค่าเดือน!$B$4</f>
        <v>กรกฎาคม</v>
      </c>
      <c r="M1" s="265"/>
      <c r="N1" s="265"/>
      <c r="O1" s="265"/>
      <c r="P1" s="265"/>
      <c r="Q1" s="265"/>
      <c r="R1" s="266"/>
      <c r="S1" s="273" t="s">
        <v>216</v>
      </c>
      <c r="T1" s="275"/>
      <c r="U1" s="276">
        <f>ตั้งค่าเดือน!$D$4</f>
        <v>2565</v>
      </c>
      <c r="V1" s="265"/>
      <c r="W1" s="265"/>
      <c r="X1" s="266"/>
      <c r="Y1" s="282"/>
      <c r="Z1" s="283"/>
      <c r="AA1" s="283"/>
      <c r="AB1" s="283"/>
      <c r="AC1" s="283"/>
      <c r="AD1" s="283"/>
      <c r="AE1" s="283"/>
      <c r="AF1" s="283"/>
      <c r="AG1" s="283"/>
      <c r="AH1" s="284"/>
      <c r="AI1" s="285" t="s">
        <v>213</v>
      </c>
      <c r="AJ1" s="279" t="s">
        <v>93</v>
      </c>
      <c r="AK1" s="280"/>
      <c r="AL1" s="280"/>
      <c r="AM1" s="281"/>
      <c r="AN1" s="208" t="s">
        <v>239</v>
      </c>
      <c r="AO1" s="201" t="s">
        <v>243</v>
      </c>
      <c r="AP1" s="209" t="str">
        <f>_xlfn.IFNA(IF(VLOOKUP(AO1,รายการ!$K$1:$L$36,2,FALSE)="","",HYPERLINK("#" &amp; VLOOKUP(AO1,รายการ!$K$1:$L$36,2,FALSE)  &amp; "","คลิก")),"")</f>
        <v>คลิก</v>
      </c>
      <c r="AQ1" s="126"/>
      <c r="AR1" s="126"/>
    </row>
    <row r="2" spans="1:44" x14ac:dyDescent="0.35">
      <c r="A2" s="271"/>
      <c r="B2" s="271"/>
      <c r="C2" s="16" t="s">
        <v>63</v>
      </c>
      <c r="D2" s="131">
        <v>1</v>
      </c>
      <c r="E2" s="131">
        <f>D2+1</f>
        <v>2</v>
      </c>
      <c r="F2" s="131">
        <f t="shared" ref="F2:AG2" si="0">E2+1</f>
        <v>3</v>
      </c>
      <c r="G2" s="131">
        <f t="shared" si="0"/>
        <v>4</v>
      </c>
      <c r="H2" s="131">
        <f t="shared" si="0"/>
        <v>5</v>
      </c>
      <c r="I2" s="131">
        <f t="shared" si="0"/>
        <v>6</v>
      </c>
      <c r="J2" s="131">
        <f t="shared" si="0"/>
        <v>7</v>
      </c>
      <c r="K2" s="131">
        <f t="shared" si="0"/>
        <v>8</v>
      </c>
      <c r="L2" s="131">
        <f t="shared" si="0"/>
        <v>9</v>
      </c>
      <c r="M2" s="131">
        <f t="shared" si="0"/>
        <v>10</v>
      </c>
      <c r="N2" s="131">
        <f t="shared" si="0"/>
        <v>11</v>
      </c>
      <c r="O2" s="131">
        <f t="shared" si="0"/>
        <v>12</v>
      </c>
      <c r="P2" s="131">
        <f t="shared" si="0"/>
        <v>13</v>
      </c>
      <c r="Q2" s="131">
        <f t="shared" si="0"/>
        <v>14</v>
      </c>
      <c r="R2" s="131">
        <f t="shared" si="0"/>
        <v>15</v>
      </c>
      <c r="S2" s="131">
        <f t="shared" si="0"/>
        <v>16</v>
      </c>
      <c r="T2" s="131">
        <f t="shared" si="0"/>
        <v>17</v>
      </c>
      <c r="U2" s="131">
        <f t="shared" si="0"/>
        <v>18</v>
      </c>
      <c r="V2" s="131">
        <f t="shared" si="0"/>
        <v>19</v>
      </c>
      <c r="W2" s="131">
        <f t="shared" si="0"/>
        <v>20</v>
      </c>
      <c r="X2" s="131">
        <f t="shared" si="0"/>
        <v>21</v>
      </c>
      <c r="Y2" s="131">
        <f t="shared" si="0"/>
        <v>22</v>
      </c>
      <c r="Z2" s="131">
        <f t="shared" si="0"/>
        <v>23</v>
      </c>
      <c r="AA2" s="131">
        <f t="shared" si="0"/>
        <v>24</v>
      </c>
      <c r="AB2" s="131">
        <f t="shared" si="0"/>
        <v>25</v>
      </c>
      <c r="AC2" s="131">
        <f t="shared" si="0"/>
        <v>26</v>
      </c>
      <c r="AD2" s="131">
        <f t="shared" si="0"/>
        <v>27</v>
      </c>
      <c r="AE2" s="131">
        <f t="shared" si="0"/>
        <v>28</v>
      </c>
      <c r="AF2" s="131">
        <f t="shared" si="0"/>
        <v>29</v>
      </c>
      <c r="AG2" s="131">
        <f t="shared" si="0"/>
        <v>30</v>
      </c>
      <c r="AH2" s="131">
        <f>AG2+1</f>
        <v>31</v>
      </c>
      <c r="AI2" s="286"/>
      <c r="AJ2" s="277" t="str">
        <f>L1</f>
        <v>กรกฎาคม</v>
      </c>
      <c r="AK2" s="277"/>
      <c r="AL2" s="277"/>
      <c r="AM2" s="278"/>
      <c r="AN2" s="125"/>
      <c r="AO2" s="125"/>
      <c r="AP2" s="125"/>
      <c r="AQ2" s="126"/>
      <c r="AR2" s="126"/>
    </row>
    <row r="3" spans="1:44" x14ac:dyDescent="0.35">
      <c r="A3" s="272"/>
      <c r="B3" s="272"/>
      <c r="C3" s="16" t="s">
        <v>64</v>
      </c>
      <c r="D3" s="219" t="str">
        <f>IF(ปฏิทินการศึกษา!C6="","",ปฏิทินการศึกษา!C6)</f>
        <v>ศ</v>
      </c>
      <c r="E3" s="219" t="str">
        <f>IF(ปฏิทินการศึกษา!D6="","",ปฏิทินการศึกษา!D6)</f>
        <v/>
      </c>
      <c r="F3" s="219" t="str">
        <f>IF(ปฏิทินการศึกษา!E6="","",ปฏิทินการศึกษา!E6)</f>
        <v/>
      </c>
      <c r="G3" s="219" t="str">
        <f>IF(ปฏิทินการศึกษา!F6="","",ปฏิทินการศึกษา!F6)</f>
        <v>จ</v>
      </c>
      <c r="H3" s="219" t="str">
        <f>IF(ปฏิทินการศึกษา!G6="","",ปฏิทินการศึกษา!G6)</f>
        <v>อ</v>
      </c>
      <c r="I3" s="219" t="str">
        <f>IF(ปฏิทินการศึกษา!H6="","",ปฏิทินการศึกษา!H6)</f>
        <v>พ</v>
      </c>
      <c r="J3" s="219" t="str">
        <f>IF(ปฏิทินการศึกษา!I6="","",ปฏิทินการศึกษา!I6)</f>
        <v>พฤ</v>
      </c>
      <c r="K3" s="219" t="str">
        <f>IF(ปฏิทินการศึกษา!J6="","",ปฏิทินการศึกษา!J6)</f>
        <v>ศ</v>
      </c>
      <c r="L3" s="219" t="str">
        <f>IF(ปฏิทินการศึกษา!K6="","",ปฏิทินการศึกษา!K6)</f>
        <v/>
      </c>
      <c r="M3" s="219" t="str">
        <f>IF(ปฏิทินการศึกษา!L6="","",ปฏิทินการศึกษา!L6)</f>
        <v/>
      </c>
      <c r="N3" s="219" t="str">
        <f>IF(ปฏิทินการศึกษา!M6="","",ปฏิทินการศึกษา!M6)</f>
        <v>จ</v>
      </c>
      <c r="O3" s="219" t="str">
        <f>IF(ปฏิทินการศึกษา!N6="","",ปฏิทินการศึกษา!N6)</f>
        <v>อ</v>
      </c>
      <c r="P3" s="219" t="str">
        <f>IF(ปฏิทินการศึกษา!O6="","",ปฏิทินการศึกษา!O6)</f>
        <v/>
      </c>
      <c r="Q3" s="219" t="str">
        <f>IF(ปฏิทินการศึกษา!P6="","",ปฏิทินการศึกษา!P6)</f>
        <v/>
      </c>
      <c r="R3" s="219" t="str">
        <f>IF(ปฏิทินการศึกษา!Q6="","",ปฏิทินการศึกษา!Q6)</f>
        <v>ศ</v>
      </c>
      <c r="S3" s="219" t="str">
        <f>IF(ปฏิทินการศึกษา!R6="","",ปฏิทินการศึกษา!R6)</f>
        <v/>
      </c>
      <c r="T3" s="219" t="str">
        <f>IF(ปฏิทินการศึกษา!S6="","",ปฏิทินการศึกษา!S6)</f>
        <v/>
      </c>
      <c r="U3" s="219" t="str">
        <f>IF(ปฏิทินการศึกษา!T6="","",ปฏิทินการศึกษา!T6)</f>
        <v>จ</v>
      </c>
      <c r="V3" s="219" t="str">
        <f>IF(ปฏิทินการศึกษา!U6="","",ปฏิทินการศึกษา!U6)</f>
        <v>อ</v>
      </c>
      <c r="W3" s="219" t="str">
        <f>IF(ปฏิทินการศึกษา!V6="","",ปฏิทินการศึกษา!V6)</f>
        <v>พ</v>
      </c>
      <c r="X3" s="219" t="str">
        <f>IF(ปฏิทินการศึกษา!W6="","",ปฏิทินการศึกษา!W6)</f>
        <v>พฤ</v>
      </c>
      <c r="Y3" s="219" t="str">
        <f>IF(ปฏิทินการศึกษา!X6="","",ปฏิทินการศึกษา!X6)</f>
        <v>ศ</v>
      </c>
      <c r="Z3" s="219" t="str">
        <f>IF(ปฏิทินการศึกษา!Y6="","",ปฏิทินการศึกษา!Y6)</f>
        <v/>
      </c>
      <c r="AA3" s="219" t="str">
        <f>IF(ปฏิทินการศึกษา!Z6="","",ปฏิทินการศึกษา!Z6)</f>
        <v/>
      </c>
      <c r="AB3" s="219" t="str">
        <f>IF(ปฏิทินการศึกษา!AA6="","",ปฏิทินการศึกษา!AA6)</f>
        <v>จ</v>
      </c>
      <c r="AC3" s="219" t="str">
        <f>IF(ปฏิทินการศึกษา!AB6="","",ปฏิทินการศึกษา!AB6)</f>
        <v>อ</v>
      </c>
      <c r="AD3" s="219" t="str">
        <f>IF(ปฏิทินการศึกษา!AC6="","",ปฏิทินการศึกษา!AC6)</f>
        <v>พ</v>
      </c>
      <c r="AE3" s="219" t="str">
        <f>IF(ปฏิทินการศึกษา!AD6="","",ปฏิทินการศึกษา!AD6)</f>
        <v/>
      </c>
      <c r="AF3" s="219" t="str">
        <f>IF(ปฏิทินการศึกษา!AE6="","",ปฏิทินการศึกษา!AE6)</f>
        <v>ศ</v>
      </c>
      <c r="AG3" s="219" t="str">
        <f>IF(ปฏิทินการศึกษา!AF6="","",ปฏิทินการศึกษา!AF6)</f>
        <v/>
      </c>
      <c r="AH3" s="219" t="str">
        <f>IF(ปฏิทินการศึกษา!AG6="","",ปฏิทินการศึกษา!AG6)</f>
        <v/>
      </c>
      <c r="AI3" s="129">
        <f>COUNTA(D3:AH3)-COUNTIF(D3:AH3,"")</f>
        <v>18</v>
      </c>
      <c r="AJ3" s="27" t="s">
        <v>92</v>
      </c>
      <c r="AK3" s="28" t="s">
        <v>89</v>
      </c>
      <c r="AL3" s="29" t="s">
        <v>90</v>
      </c>
      <c r="AM3" s="30" t="s">
        <v>91</v>
      </c>
      <c r="AN3" s="125"/>
      <c r="AO3" s="125"/>
      <c r="AP3" s="125"/>
      <c r="AQ3" s="126"/>
      <c r="AR3" s="126"/>
    </row>
    <row r="4" spans="1:44" x14ac:dyDescent="0.35">
      <c r="A4" s="132">
        <f>รายชื่อนักเรียน!A2</f>
        <v>1</v>
      </c>
      <c r="B4" s="128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เด็กชายทดสอบ  ทดสอบ</v>
      </c>
      <c r="C4" s="26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130">
        <f>IF(B4="","",COUNTIF(D4:AH4,"/"))</f>
        <v>0</v>
      </c>
      <c r="AJ4" s="35">
        <f>IF(B4="","",COUNTIF(D4:AH4,"/"))</f>
        <v>0</v>
      </c>
      <c r="AK4" s="35">
        <f>IF(B4="","",COUNTIF(D4:AH4,"ป"))</f>
        <v>0</v>
      </c>
      <c r="AL4" s="35">
        <f>IF(B4="","",COUNTIF(D4:AH4,"ล"))</f>
        <v>0</v>
      </c>
      <c r="AM4" s="35">
        <f>IF(B4="","",COUNTIF(D4:AH4,"ข"))</f>
        <v>0</v>
      </c>
      <c r="AN4" s="125"/>
      <c r="AO4" s="125"/>
      <c r="AP4" s="125"/>
      <c r="AQ4" s="126"/>
      <c r="AR4" s="126"/>
    </row>
    <row r="5" spans="1:44" x14ac:dyDescent="0.35">
      <c r="A5" s="132">
        <f>รายชื่อนักเรียน!A3</f>
        <v>2</v>
      </c>
      <c r="B5" s="128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เด็กชายทดสอบ  ทดสอบ</v>
      </c>
      <c r="C5" s="26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30">
        <f t="shared" ref="AI5:AI63" si="1">IF(B5="","",COUNTIF(D5:AH5,"/"))</f>
        <v>0</v>
      </c>
      <c r="AJ5" s="35">
        <f t="shared" ref="AJ5:AJ63" si="2">IF(B5="","",COUNTIF(D5:AH5,"/"))</f>
        <v>0</v>
      </c>
      <c r="AK5" s="35">
        <f t="shared" ref="AK5:AK63" si="3">IF(B5="","",COUNTIF(D5:AH5,"ป"))</f>
        <v>0</v>
      </c>
      <c r="AL5" s="35">
        <f t="shared" ref="AL5:AL63" si="4">IF(B5="","",COUNTIF(D5:AH5,"ล"))</f>
        <v>0</v>
      </c>
      <c r="AM5" s="35">
        <f t="shared" ref="AM5:AM63" si="5">IF(B5="","",COUNTIF(D5:AH5,"ข"))</f>
        <v>0</v>
      </c>
      <c r="AN5" s="125"/>
      <c r="AO5" s="125"/>
      <c r="AP5" s="125"/>
      <c r="AQ5" s="126"/>
      <c r="AR5" s="126"/>
    </row>
    <row r="6" spans="1:44" x14ac:dyDescent="0.35">
      <c r="A6" s="132">
        <f>รายชื่อนักเรียน!A4</f>
        <v>3</v>
      </c>
      <c r="B6" s="128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เด็กหญิงทดสอบ  ทดสอบ</v>
      </c>
      <c r="C6" s="26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30">
        <f t="shared" si="1"/>
        <v>0</v>
      </c>
      <c r="AJ6" s="35">
        <f t="shared" si="2"/>
        <v>0</v>
      </c>
      <c r="AK6" s="35">
        <f t="shared" si="3"/>
        <v>0</v>
      </c>
      <c r="AL6" s="35">
        <f t="shared" si="4"/>
        <v>0</v>
      </c>
      <c r="AM6" s="35">
        <f t="shared" si="5"/>
        <v>0</v>
      </c>
      <c r="AN6" s="125"/>
      <c r="AO6" s="125"/>
      <c r="AP6" s="125"/>
      <c r="AQ6" s="126"/>
      <c r="AR6" s="126"/>
    </row>
    <row r="7" spans="1:44" x14ac:dyDescent="0.35">
      <c r="A7" s="132">
        <f>รายชื่อนักเรียน!A5</f>
        <v>4</v>
      </c>
      <c r="B7" s="128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เด็กหญิงทดสอบ  ทดสอบ</v>
      </c>
      <c r="C7" s="26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130">
        <f t="shared" si="1"/>
        <v>0</v>
      </c>
      <c r="AJ7" s="35">
        <f t="shared" si="2"/>
        <v>0</v>
      </c>
      <c r="AK7" s="35">
        <f t="shared" si="3"/>
        <v>0</v>
      </c>
      <c r="AL7" s="35">
        <f t="shared" si="4"/>
        <v>0</v>
      </c>
      <c r="AM7" s="35">
        <f t="shared" si="5"/>
        <v>0</v>
      </c>
      <c r="AN7" s="125"/>
      <c r="AO7" s="125"/>
      <c r="AP7" s="125"/>
      <c r="AQ7" s="126"/>
      <c r="AR7" s="126"/>
    </row>
    <row r="8" spans="1:44" x14ac:dyDescent="0.35">
      <c r="A8" s="132">
        <f>รายชื่อนักเรียน!A6</f>
        <v>5</v>
      </c>
      <c r="B8" s="128" t="str">
        <f>IF(รายชื่อนักเรียน!E6="","",รายชื่อนักเรียน!D6&amp;รายชื่อนักเรียน!E6&amp; "  " &amp; รายชื่อนักเรียน!F6)</f>
        <v/>
      </c>
      <c r="C8" s="268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130" t="str">
        <f t="shared" si="1"/>
        <v/>
      </c>
      <c r="AJ8" s="35" t="str">
        <f t="shared" si="2"/>
        <v/>
      </c>
      <c r="AK8" s="35" t="str">
        <f t="shared" si="3"/>
        <v/>
      </c>
      <c r="AL8" s="35" t="str">
        <f t="shared" si="4"/>
        <v/>
      </c>
      <c r="AM8" s="35" t="str">
        <f t="shared" si="5"/>
        <v/>
      </c>
      <c r="AN8" s="125"/>
      <c r="AO8" s="125"/>
      <c r="AP8" s="125"/>
      <c r="AQ8" s="126"/>
      <c r="AR8" s="126"/>
    </row>
    <row r="9" spans="1:44" x14ac:dyDescent="0.35">
      <c r="A9" s="132">
        <f>รายชื่อนักเรียน!A7</f>
        <v>6</v>
      </c>
      <c r="B9" s="128" t="str">
        <f>IF(รายชื่อนักเรียน!E7="","",รายชื่อนักเรียน!D7&amp;รายชื่อนักเรียน!E7&amp; "  " &amp; รายชื่อนักเรียน!F7)</f>
        <v/>
      </c>
      <c r="C9" s="268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130" t="str">
        <f t="shared" si="1"/>
        <v/>
      </c>
      <c r="AJ9" s="35" t="str">
        <f t="shared" si="2"/>
        <v/>
      </c>
      <c r="AK9" s="35" t="str">
        <f t="shared" si="3"/>
        <v/>
      </c>
      <c r="AL9" s="35" t="str">
        <f t="shared" si="4"/>
        <v/>
      </c>
      <c r="AM9" s="35" t="str">
        <f t="shared" si="5"/>
        <v/>
      </c>
      <c r="AN9" s="125"/>
      <c r="AO9" s="125"/>
      <c r="AP9" s="125"/>
      <c r="AQ9" s="126"/>
      <c r="AR9" s="126"/>
    </row>
    <row r="10" spans="1:44" x14ac:dyDescent="0.35">
      <c r="A10" s="132">
        <f>รายชื่อนักเรียน!A8</f>
        <v>7</v>
      </c>
      <c r="B10" s="128" t="str">
        <f>IF(รายชื่อนักเรียน!E8="","",รายชื่อนักเรียน!D8&amp;รายชื่อนักเรียน!E8&amp; "  " &amp; รายชื่อนักเรียน!F8)</f>
        <v/>
      </c>
      <c r="C10" s="26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130" t="str">
        <f t="shared" si="1"/>
        <v/>
      </c>
      <c r="AJ10" s="35" t="str">
        <f t="shared" si="2"/>
        <v/>
      </c>
      <c r="AK10" s="35" t="str">
        <f t="shared" si="3"/>
        <v/>
      </c>
      <c r="AL10" s="35" t="str">
        <f t="shared" si="4"/>
        <v/>
      </c>
      <c r="AM10" s="35" t="str">
        <f t="shared" si="5"/>
        <v/>
      </c>
      <c r="AN10" s="125"/>
      <c r="AO10" s="125"/>
      <c r="AP10" s="125"/>
      <c r="AQ10" s="126"/>
      <c r="AR10" s="126"/>
    </row>
    <row r="11" spans="1:44" x14ac:dyDescent="0.35">
      <c r="A11" s="132">
        <f>รายชื่อนักเรียน!A9</f>
        <v>8</v>
      </c>
      <c r="B11" s="128" t="str">
        <f>IF(รายชื่อนักเรียน!E9="","",รายชื่อนักเรียน!D9&amp;รายชื่อนักเรียน!E9&amp; "  " &amp; รายชื่อนักเรียน!F9)</f>
        <v/>
      </c>
      <c r="C11" s="26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130" t="str">
        <f t="shared" si="1"/>
        <v/>
      </c>
      <c r="AJ11" s="35" t="str">
        <f t="shared" si="2"/>
        <v/>
      </c>
      <c r="AK11" s="35" t="str">
        <f t="shared" si="3"/>
        <v/>
      </c>
      <c r="AL11" s="35" t="str">
        <f t="shared" si="4"/>
        <v/>
      </c>
      <c r="AM11" s="35" t="str">
        <f t="shared" si="5"/>
        <v/>
      </c>
      <c r="AN11" s="125"/>
      <c r="AO11" s="125"/>
      <c r="AP11" s="125"/>
      <c r="AQ11" s="126"/>
      <c r="AR11" s="126"/>
    </row>
    <row r="12" spans="1:44" x14ac:dyDescent="0.35">
      <c r="A12" s="132">
        <f>รายชื่อนักเรียน!A10</f>
        <v>9</v>
      </c>
      <c r="B12" s="128" t="str">
        <f>IF(รายชื่อนักเรียน!E10="","",รายชื่อนักเรียน!D10&amp;รายชื่อนักเรียน!E10&amp; "  " &amp; รายชื่อนักเรียน!F10)</f>
        <v/>
      </c>
      <c r="C12" s="26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130" t="str">
        <f t="shared" si="1"/>
        <v/>
      </c>
      <c r="AJ12" s="35" t="str">
        <f t="shared" si="2"/>
        <v/>
      </c>
      <c r="AK12" s="35" t="str">
        <f t="shared" si="3"/>
        <v/>
      </c>
      <c r="AL12" s="35" t="str">
        <f t="shared" si="4"/>
        <v/>
      </c>
      <c r="AM12" s="35" t="str">
        <f t="shared" si="5"/>
        <v/>
      </c>
      <c r="AN12" s="125"/>
      <c r="AO12" s="125"/>
      <c r="AP12" s="125"/>
      <c r="AQ12" s="126"/>
      <c r="AR12" s="126"/>
    </row>
    <row r="13" spans="1:44" x14ac:dyDescent="0.35">
      <c r="A13" s="132">
        <f>รายชื่อนักเรียน!A11</f>
        <v>10</v>
      </c>
      <c r="B13" s="128" t="str">
        <f>IF(รายชื่อนักเรียน!E11="","",รายชื่อนักเรียน!D11&amp;รายชื่อนักเรียน!E11&amp; "  " &amp; รายชื่อนักเรียน!F11)</f>
        <v/>
      </c>
      <c r="C13" s="26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130" t="str">
        <f t="shared" si="1"/>
        <v/>
      </c>
      <c r="AJ13" s="35" t="str">
        <f t="shared" si="2"/>
        <v/>
      </c>
      <c r="AK13" s="35" t="str">
        <f t="shared" si="3"/>
        <v/>
      </c>
      <c r="AL13" s="35" t="str">
        <f t="shared" si="4"/>
        <v/>
      </c>
      <c r="AM13" s="35" t="str">
        <f t="shared" si="5"/>
        <v/>
      </c>
      <c r="AN13" s="125"/>
      <c r="AO13" s="125"/>
      <c r="AP13" s="125"/>
      <c r="AQ13" s="126"/>
      <c r="AR13" s="126"/>
    </row>
    <row r="14" spans="1:44" x14ac:dyDescent="0.35">
      <c r="A14" s="132">
        <f>รายชื่อนักเรียน!A12</f>
        <v>11</v>
      </c>
      <c r="B14" s="128" t="str">
        <f>IF(รายชื่อนักเรียน!E12="","",รายชื่อนักเรียน!D12&amp;รายชื่อนักเรียน!E12&amp; "  " &amp; รายชื่อนักเรียน!F12)</f>
        <v/>
      </c>
      <c r="C14" s="26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0" t="str">
        <f t="shared" si="1"/>
        <v/>
      </c>
      <c r="AJ14" s="35" t="str">
        <f t="shared" si="2"/>
        <v/>
      </c>
      <c r="AK14" s="35" t="str">
        <f t="shared" si="3"/>
        <v/>
      </c>
      <c r="AL14" s="35" t="str">
        <f t="shared" si="4"/>
        <v/>
      </c>
      <c r="AM14" s="35" t="str">
        <f t="shared" si="5"/>
        <v/>
      </c>
      <c r="AN14" s="125"/>
      <c r="AO14" s="125"/>
      <c r="AP14" s="125"/>
      <c r="AQ14" s="126"/>
      <c r="AR14" s="126"/>
    </row>
    <row r="15" spans="1:44" x14ac:dyDescent="0.35">
      <c r="A15" s="132">
        <f>รายชื่อนักเรียน!A13</f>
        <v>12</v>
      </c>
      <c r="B15" s="128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6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130" t="str">
        <f t="shared" si="1"/>
        <v/>
      </c>
      <c r="AJ15" s="35" t="str">
        <f t="shared" si="2"/>
        <v/>
      </c>
      <c r="AK15" s="35" t="str">
        <f t="shared" si="3"/>
        <v/>
      </c>
      <c r="AL15" s="35" t="str">
        <f t="shared" si="4"/>
        <v/>
      </c>
      <c r="AM15" s="35" t="str">
        <f t="shared" si="5"/>
        <v/>
      </c>
      <c r="AN15" s="125"/>
      <c r="AO15" s="125"/>
      <c r="AP15" s="125"/>
      <c r="AQ15" s="126"/>
      <c r="AR15" s="126"/>
    </row>
    <row r="16" spans="1:44" x14ac:dyDescent="0.35">
      <c r="A16" s="132">
        <f>รายชื่อนักเรียน!A14</f>
        <v>13</v>
      </c>
      <c r="B16" s="128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6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130" t="str">
        <f t="shared" si="1"/>
        <v/>
      </c>
      <c r="AJ16" s="35" t="str">
        <f t="shared" si="2"/>
        <v/>
      </c>
      <c r="AK16" s="35" t="str">
        <f t="shared" si="3"/>
        <v/>
      </c>
      <c r="AL16" s="35" t="str">
        <f t="shared" si="4"/>
        <v/>
      </c>
      <c r="AM16" s="35" t="str">
        <f t="shared" si="5"/>
        <v/>
      </c>
      <c r="AN16" s="125"/>
      <c r="AO16" s="125"/>
      <c r="AP16" s="125"/>
      <c r="AQ16" s="126"/>
      <c r="AR16" s="126"/>
    </row>
    <row r="17" spans="1:44" x14ac:dyDescent="0.35">
      <c r="A17" s="132">
        <f>รายชื่อนักเรียน!A15</f>
        <v>14</v>
      </c>
      <c r="B17" s="128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6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130" t="str">
        <f t="shared" si="1"/>
        <v/>
      </c>
      <c r="AJ17" s="35" t="str">
        <f t="shared" si="2"/>
        <v/>
      </c>
      <c r="AK17" s="35" t="str">
        <f t="shared" si="3"/>
        <v/>
      </c>
      <c r="AL17" s="35" t="str">
        <f t="shared" si="4"/>
        <v/>
      </c>
      <c r="AM17" s="35" t="str">
        <f t="shared" si="5"/>
        <v/>
      </c>
      <c r="AN17" s="125"/>
      <c r="AO17" s="125"/>
      <c r="AP17" s="125"/>
      <c r="AQ17" s="126"/>
      <c r="AR17" s="126"/>
    </row>
    <row r="18" spans="1:44" x14ac:dyDescent="0.35">
      <c r="A18" s="132">
        <f>รายชื่อนักเรียน!A16</f>
        <v>15</v>
      </c>
      <c r="B18" s="128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6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0" t="str">
        <f t="shared" si="1"/>
        <v/>
      </c>
      <c r="AJ18" s="35" t="str">
        <f t="shared" si="2"/>
        <v/>
      </c>
      <c r="AK18" s="35" t="str">
        <f t="shared" si="3"/>
        <v/>
      </c>
      <c r="AL18" s="35" t="str">
        <f t="shared" si="4"/>
        <v/>
      </c>
      <c r="AM18" s="35" t="str">
        <f t="shared" si="5"/>
        <v/>
      </c>
      <c r="AN18" s="125"/>
      <c r="AO18" s="125"/>
      <c r="AP18" s="125"/>
      <c r="AQ18" s="126"/>
      <c r="AR18" s="126"/>
    </row>
    <row r="19" spans="1:44" x14ac:dyDescent="0.35">
      <c r="A19" s="132">
        <f>รายชื่อนักเรียน!A17</f>
        <v>16</v>
      </c>
      <c r="B19" s="128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6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130" t="str">
        <f t="shared" si="1"/>
        <v/>
      </c>
      <c r="AJ19" s="35" t="str">
        <f t="shared" si="2"/>
        <v/>
      </c>
      <c r="AK19" s="35" t="str">
        <f t="shared" si="3"/>
        <v/>
      </c>
      <c r="AL19" s="35" t="str">
        <f t="shared" si="4"/>
        <v/>
      </c>
      <c r="AM19" s="35" t="str">
        <f t="shared" si="5"/>
        <v/>
      </c>
      <c r="AN19" s="125"/>
      <c r="AO19" s="125"/>
      <c r="AP19" s="125"/>
      <c r="AQ19" s="126"/>
      <c r="AR19" s="126"/>
    </row>
    <row r="20" spans="1:44" x14ac:dyDescent="0.35">
      <c r="A20" s="132">
        <f>รายชื่อนักเรียน!A18</f>
        <v>17</v>
      </c>
      <c r="B20" s="128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6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130" t="str">
        <f t="shared" si="1"/>
        <v/>
      </c>
      <c r="AJ20" s="35" t="str">
        <f t="shared" si="2"/>
        <v/>
      </c>
      <c r="AK20" s="35" t="str">
        <f t="shared" si="3"/>
        <v/>
      </c>
      <c r="AL20" s="35" t="str">
        <f t="shared" si="4"/>
        <v/>
      </c>
      <c r="AM20" s="35" t="str">
        <f t="shared" si="5"/>
        <v/>
      </c>
      <c r="AN20" s="125"/>
      <c r="AO20" s="125"/>
      <c r="AP20" s="125"/>
      <c r="AQ20" s="126"/>
      <c r="AR20" s="126"/>
    </row>
    <row r="21" spans="1:44" x14ac:dyDescent="0.35">
      <c r="A21" s="132">
        <f>รายชื่อนักเรียน!A19</f>
        <v>18</v>
      </c>
      <c r="B21" s="128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6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130" t="str">
        <f t="shared" si="1"/>
        <v/>
      </c>
      <c r="AJ21" s="35" t="str">
        <f t="shared" si="2"/>
        <v/>
      </c>
      <c r="AK21" s="35" t="str">
        <f t="shared" si="3"/>
        <v/>
      </c>
      <c r="AL21" s="35" t="str">
        <f t="shared" si="4"/>
        <v/>
      </c>
      <c r="AM21" s="35" t="str">
        <f t="shared" si="5"/>
        <v/>
      </c>
      <c r="AN21" s="125"/>
      <c r="AO21" s="125"/>
      <c r="AP21" s="125"/>
      <c r="AQ21" s="126"/>
      <c r="AR21" s="126"/>
    </row>
    <row r="22" spans="1:44" x14ac:dyDescent="0.35">
      <c r="A22" s="132">
        <f>รายชื่อนักเรียน!A20</f>
        <v>19</v>
      </c>
      <c r="B22" s="128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6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130" t="str">
        <f t="shared" si="1"/>
        <v/>
      </c>
      <c r="AJ22" s="35" t="str">
        <f t="shared" si="2"/>
        <v/>
      </c>
      <c r="AK22" s="35" t="str">
        <f t="shared" si="3"/>
        <v/>
      </c>
      <c r="AL22" s="35" t="str">
        <f t="shared" si="4"/>
        <v/>
      </c>
      <c r="AM22" s="35" t="str">
        <f t="shared" si="5"/>
        <v/>
      </c>
      <c r="AN22" s="125"/>
      <c r="AO22" s="125"/>
      <c r="AP22" s="125"/>
      <c r="AQ22" s="126"/>
      <c r="AR22" s="126"/>
    </row>
    <row r="23" spans="1:44" x14ac:dyDescent="0.35">
      <c r="A23" s="132">
        <f>รายชื่อนักเรียน!A21</f>
        <v>20</v>
      </c>
      <c r="B23" s="128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6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130" t="str">
        <f t="shared" si="1"/>
        <v/>
      </c>
      <c r="AJ23" s="35" t="str">
        <f t="shared" si="2"/>
        <v/>
      </c>
      <c r="AK23" s="35" t="str">
        <f t="shared" si="3"/>
        <v/>
      </c>
      <c r="AL23" s="35" t="str">
        <f t="shared" si="4"/>
        <v/>
      </c>
      <c r="AM23" s="35" t="str">
        <f t="shared" si="5"/>
        <v/>
      </c>
      <c r="AN23" s="125"/>
      <c r="AO23" s="125"/>
      <c r="AP23" s="125"/>
      <c r="AQ23" s="126"/>
      <c r="AR23" s="126"/>
    </row>
    <row r="24" spans="1:44" x14ac:dyDescent="0.35">
      <c r="A24" s="132">
        <f>รายชื่อนักเรียน!A22</f>
        <v>21</v>
      </c>
      <c r="B24" s="128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68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130" t="str">
        <f t="shared" si="1"/>
        <v/>
      </c>
      <c r="AJ24" s="35" t="str">
        <f t="shared" si="2"/>
        <v/>
      </c>
      <c r="AK24" s="35" t="str">
        <f t="shared" si="3"/>
        <v/>
      </c>
      <c r="AL24" s="35" t="str">
        <f t="shared" si="4"/>
        <v/>
      </c>
      <c r="AM24" s="35" t="str">
        <f t="shared" si="5"/>
        <v/>
      </c>
      <c r="AN24" s="125"/>
      <c r="AO24" s="125"/>
      <c r="AP24" s="125"/>
      <c r="AQ24" s="126"/>
      <c r="AR24" s="126"/>
    </row>
    <row r="25" spans="1:44" x14ac:dyDescent="0.35">
      <c r="A25" s="132">
        <f>รายชื่อนักเรียน!A23</f>
        <v>22</v>
      </c>
      <c r="B25" s="128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6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130" t="str">
        <f t="shared" si="1"/>
        <v/>
      </c>
      <c r="AJ25" s="35" t="str">
        <f t="shared" si="2"/>
        <v/>
      </c>
      <c r="AK25" s="35" t="str">
        <f t="shared" si="3"/>
        <v/>
      </c>
      <c r="AL25" s="35" t="str">
        <f t="shared" si="4"/>
        <v/>
      </c>
      <c r="AM25" s="35" t="str">
        <f t="shared" si="5"/>
        <v/>
      </c>
      <c r="AN25" s="125"/>
      <c r="AO25" s="125"/>
      <c r="AP25" s="125"/>
      <c r="AQ25" s="126"/>
      <c r="AR25" s="126"/>
    </row>
    <row r="26" spans="1:44" x14ac:dyDescent="0.35">
      <c r="A26" s="132">
        <f>รายชื่อนักเรียน!A24</f>
        <v>23</v>
      </c>
      <c r="B26" s="128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68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130" t="str">
        <f t="shared" si="1"/>
        <v/>
      </c>
      <c r="AJ26" s="35" t="str">
        <f t="shared" si="2"/>
        <v/>
      </c>
      <c r="AK26" s="35" t="str">
        <f t="shared" si="3"/>
        <v/>
      </c>
      <c r="AL26" s="35" t="str">
        <f t="shared" si="4"/>
        <v/>
      </c>
      <c r="AM26" s="35" t="str">
        <f t="shared" si="5"/>
        <v/>
      </c>
      <c r="AN26" s="125"/>
      <c r="AO26" s="125"/>
      <c r="AP26" s="125"/>
      <c r="AQ26" s="126"/>
      <c r="AR26" s="126"/>
    </row>
    <row r="27" spans="1:44" x14ac:dyDescent="0.35">
      <c r="A27" s="132">
        <f>รายชื่อนักเรียน!A25</f>
        <v>24</v>
      </c>
      <c r="B27" s="128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68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130" t="str">
        <f t="shared" si="1"/>
        <v/>
      </c>
      <c r="AJ27" s="35" t="str">
        <f t="shared" si="2"/>
        <v/>
      </c>
      <c r="AK27" s="35" t="str">
        <f t="shared" si="3"/>
        <v/>
      </c>
      <c r="AL27" s="35" t="str">
        <f t="shared" si="4"/>
        <v/>
      </c>
      <c r="AM27" s="35" t="str">
        <f t="shared" si="5"/>
        <v/>
      </c>
      <c r="AN27" s="125"/>
      <c r="AO27" s="125"/>
      <c r="AP27" s="125"/>
      <c r="AQ27" s="126"/>
      <c r="AR27" s="126"/>
    </row>
    <row r="28" spans="1:44" x14ac:dyDescent="0.35">
      <c r="A28" s="132">
        <f>รายชื่อนักเรียน!A26</f>
        <v>25</v>
      </c>
      <c r="B28" s="128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68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130" t="str">
        <f t="shared" si="1"/>
        <v/>
      </c>
      <c r="AJ28" s="35" t="str">
        <f t="shared" si="2"/>
        <v/>
      </c>
      <c r="AK28" s="35" t="str">
        <f t="shared" si="3"/>
        <v/>
      </c>
      <c r="AL28" s="35" t="str">
        <f t="shared" si="4"/>
        <v/>
      </c>
      <c r="AM28" s="35" t="str">
        <f t="shared" si="5"/>
        <v/>
      </c>
      <c r="AN28" s="125"/>
      <c r="AO28" s="125"/>
      <c r="AP28" s="125"/>
      <c r="AQ28" s="126"/>
      <c r="AR28" s="126"/>
    </row>
    <row r="29" spans="1:44" x14ac:dyDescent="0.35">
      <c r="A29" s="132">
        <f>รายชื่อนักเรียน!A27</f>
        <v>26</v>
      </c>
      <c r="B29" s="128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6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130" t="str">
        <f t="shared" si="1"/>
        <v/>
      </c>
      <c r="AJ29" s="35" t="str">
        <f t="shared" si="2"/>
        <v/>
      </c>
      <c r="AK29" s="35" t="str">
        <f t="shared" si="3"/>
        <v/>
      </c>
      <c r="AL29" s="35" t="str">
        <f t="shared" si="4"/>
        <v/>
      </c>
      <c r="AM29" s="35" t="str">
        <f t="shared" si="5"/>
        <v/>
      </c>
      <c r="AN29" s="125"/>
      <c r="AO29" s="125"/>
      <c r="AP29" s="125"/>
      <c r="AQ29" s="126"/>
      <c r="AR29" s="126"/>
    </row>
    <row r="30" spans="1:44" x14ac:dyDescent="0.35">
      <c r="A30" s="132">
        <f>รายชื่อนักเรียน!A28</f>
        <v>27</v>
      </c>
      <c r="B30" s="128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68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130" t="str">
        <f t="shared" si="1"/>
        <v/>
      </c>
      <c r="AJ30" s="35" t="str">
        <f t="shared" si="2"/>
        <v/>
      </c>
      <c r="AK30" s="35" t="str">
        <f t="shared" si="3"/>
        <v/>
      </c>
      <c r="AL30" s="35" t="str">
        <f t="shared" si="4"/>
        <v/>
      </c>
      <c r="AM30" s="35" t="str">
        <f t="shared" si="5"/>
        <v/>
      </c>
      <c r="AN30" s="125"/>
      <c r="AO30" s="125"/>
      <c r="AP30" s="125"/>
      <c r="AQ30" s="126"/>
      <c r="AR30" s="126"/>
    </row>
    <row r="31" spans="1:44" x14ac:dyDescent="0.35">
      <c r="A31" s="132">
        <f>รายชื่อนักเรียน!A29</f>
        <v>28</v>
      </c>
      <c r="B31" s="128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68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130" t="str">
        <f t="shared" si="1"/>
        <v/>
      </c>
      <c r="AJ31" s="35" t="str">
        <f t="shared" si="2"/>
        <v/>
      </c>
      <c r="AK31" s="35" t="str">
        <f t="shared" si="3"/>
        <v/>
      </c>
      <c r="AL31" s="35" t="str">
        <f t="shared" si="4"/>
        <v/>
      </c>
      <c r="AM31" s="35" t="str">
        <f t="shared" si="5"/>
        <v/>
      </c>
      <c r="AN31" s="125"/>
      <c r="AO31" s="125"/>
      <c r="AP31" s="125"/>
      <c r="AQ31" s="126"/>
      <c r="AR31" s="126"/>
    </row>
    <row r="32" spans="1:44" x14ac:dyDescent="0.35">
      <c r="A32" s="132">
        <f>รายชื่อนักเรียน!A30</f>
        <v>29</v>
      </c>
      <c r="B32" s="128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68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130" t="str">
        <f t="shared" si="1"/>
        <v/>
      </c>
      <c r="AJ32" s="35" t="str">
        <f t="shared" si="2"/>
        <v/>
      </c>
      <c r="AK32" s="35" t="str">
        <f t="shared" si="3"/>
        <v/>
      </c>
      <c r="AL32" s="35" t="str">
        <f t="shared" si="4"/>
        <v/>
      </c>
      <c r="AM32" s="35" t="str">
        <f t="shared" si="5"/>
        <v/>
      </c>
      <c r="AN32" s="125"/>
      <c r="AO32" s="125"/>
      <c r="AP32" s="125"/>
      <c r="AQ32" s="126"/>
      <c r="AR32" s="126"/>
    </row>
    <row r="33" spans="1:44" x14ac:dyDescent="0.35">
      <c r="A33" s="132">
        <f>รายชื่อนักเรียน!A31</f>
        <v>30</v>
      </c>
      <c r="B33" s="128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68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130" t="str">
        <f t="shared" si="1"/>
        <v/>
      </c>
      <c r="AJ33" s="35" t="str">
        <f t="shared" si="2"/>
        <v/>
      </c>
      <c r="AK33" s="35" t="str">
        <f t="shared" si="3"/>
        <v/>
      </c>
      <c r="AL33" s="35" t="str">
        <f t="shared" si="4"/>
        <v/>
      </c>
      <c r="AM33" s="35" t="str">
        <f t="shared" si="5"/>
        <v/>
      </c>
      <c r="AN33" s="125"/>
      <c r="AO33" s="125"/>
      <c r="AP33" s="125"/>
      <c r="AQ33" s="126"/>
      <c r="AR33" s="126"/>
    </row>
    <row r="34" spans="1:44" x14ac:dyDescent="0.35">
      <c r="A34" s="132">
        <f>รายชื่อนักเรียน!A32</f>
        <v>31</v>
      </c>
      <c r="B34" s="128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68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130" t="str">
        <f t="shared" si="1"/>
        <v/>
      </c>
      <c r="AJ34" s="35" t="str">
        <f t="shared" si="2"/>
        <v/>
      </c>
      <c r="AK34" s="35" t="str">
        <f t="shared" si="3"/>
        <v/>
      </c>
      <c r="AL34" s="35" t="str">
        <f t="shared" si="4"/>
        <v/>
      </c>
      <c r="AM34" s="35" t="str">
        <f t="shared" si="5"/>
        <v/>
      </c>
      <c r="AN34" s="125"/>
      <c r="AO34" s="125"/>
      <c r="AP34" s="125"/>
      <c r="AQ34" s="126"/>
      <c r="AR34" s="126"/>
    </row>
    <row r="35" spans="1:44" x14ac:dyDescent="0.35">
      <c r="A35" s="132">
        <f>รายชื่อนักเรียน!A33</f>
        <v>32</v>
      </c>
      <c r="B35" s="128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68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130" t="str">
        <f t="shared" si="1"/>
        <v/>
      </c>
      <c r="AJ35" s="35" t="str">
        <f t="shared" si="2"/>
        <v/>
      </c>
      <c r="AK35" s="35" t="str">
        <f t="shared" si="3"/>
        <v/>
      </c>
      <c r="AL35" s="35" t="str">
        <f t="shared" si="4"/>
        <v/>
      </c>
      <c r="AM35" s="35" t="str">
        <f t="shared" si="5"/>
        <v/>
      </c>
      <c r="AN35" s="125"/>
      <c r="AO35" s="125"/>
      <c r="AP35" s="125"/>
      <c r="AQ35" s="126"/>
      <c r="AR35" s="126"/>
    </row>
    <row r="36" spans="1:44" x14ac:dyDescent="0.35">
      <c r="A36" s="132">
        <f>รายชื่อนักเรียน!A34</f>
        <v>33</v>
      </c>
      <c r="B36" s="128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68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130" t="str">
        <f t="shared" si="1"/>
        <v/>
      </c>
      <c r="AJ36" s="35" t="str">
        <f t="shared" si="2"/>
        <v/>
      </c>
      <c r="AK36" s="35" t="str">
        <f t="shared" si="3"/>
        <v/>
      </c>
      <c r="AL36" s="35" t="str">
        <f t="shared" si="4"/>
        <v/>
      </c>
      <c r="AM36" s="35" t="str">
        <f t="shared" si="5"/>
        <v/>
      </c>
      <c r="AN36" s="125"/>
      <c r="AO36" s="125"/>
      <c r="AP36" s="125"/>
      <c r="AQ36" s="126"/>
      <c r="AR36" s="126"/>
    </row>
    <row r="37" spans="1:44" x14ac:dyDescent="0.35">
      <c r="A37" s="132">
        <f>รายชื่อนักเรียน!A35</f>
        <v>34</v>
      </c>
      <c r="B37" s="128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68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130" t="str">
        <f t="shared" si="1"/>
        <v/>
      </c>
      <c r="AJ37" s="35" t="str">
        <f t="shared" si="2"/>
        <v/>
      </c>
      <c r="AK37" s="35" t="str">
        <f t="shared" si="3"/>
        <v/>
      </c>
      <c r="AL37" s="35" t="str">
        <f t="shared" si="4"/>
        <v/>
      </c>
      <c r="AM37" s="35" t="str">
        <f t="shared" si="5"/>
        <v/>
      </c>
      <c r="AN37" s="125"/>
      <c r="AO37" s="125"/>
      <c r="AP37" s="125"/>
      <c r="AQ37" s="126"/>
      <c r="AR37" s="126"/>
    </row>
    <row r="38" spans="1:44" x14ac:dyDescent="0.35">
      <c r="A38" s="132">
        <f>รายชื่อนักเรียน!A36</f>
        <v>35</v>
      </c>
      <c r="B38" s="128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68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130" t="str">
        <f t="shared" si="1"/>
        <v/>
      </c>
      <c r="AJ38" s="35" t="str">
        <f t="shared" si="2"/>
        <v/>
      </c>
      <c r="AK38" s="35" t="str">
        <f t="shared" si="3"/>
        <v/>
      </c>
      <c r="AL38" s="35" t="str">
        <f t="shared" si="4"/>
        <v/>
      </c>
      <c r="AM38" s="35" t="str">
        <f t="shared" si="5"/>
        <v/>
      </c>
      <c r="AN38" s="125"/>
      <c r="AO38" s="125"/>
      <c r="AP38" s="125"/>
      <c r="AQ38" s="126"/>
      <c r="AR38" s="126"/>
    </row>
    <row r="39" spans="1:44" x14ac:dyDescent="0.35">
      <c r="A39" s="132">
        <f>รายชื่อนักเรียน!A37</f>
        <v>36</v>
      </c>
      <c r="B39" s="128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68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130" t="str">
        <f t="shared" si="1"/>
        <v/>
      </c>
      <c r="AJ39" s="35" t="str">
        <f t="shared" si="2"/>
        <v/>
      </c>
      <c r="AK39" s="35" t="str">
        <f t="shared" si="3"/>
        <v/>
      </c>
      <c r="AL39" s="35" t="str">
        <f t="shared" si="4"/>
        <v/>
      </c>
      <c r="AM39" s="35" t="str">
        <f t="shared" si="5"/>
        <v/>
      </c>
      <c r="AN39" s="125"/>
      <c r="AO39" s="125"/>
      <c r="AP39" s="125"/>
      <c r="AQ39" s="126"/>
      <c r="AR39" s="126"/>
    </row>
    <row r="40" spans="1:44" x14ac:dyDescent="0.35">
      <c r="A40" s="132">
        <f>รายชื่อนักเรียน!A38</f>
        <v>37</v>
      </c>
      <c r="B40" s="128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68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130" t="str">
        <f t="shared" si="1"/>
        <v/>
      </c>
      <c r="AJ40" s="35" t="str">
        <f t="shared" si="2"/>
        <v/>
      </c>
      <c r="AK40" s="35" t="str">
        <f t="shared" si="3"/>
        <v/>
      </c>
      <c r="AL40" s="35" t="str">
        <f t="shared" si="4"/>
        <v/>
      </c>
      <c r="AM40" s="35" t="str">
        <f t="shared" si="5"/>
        <v/>
      </c>
      <c r="AN40" s="125"/>
      <c r="AO40" s="125"/>
      <c r="AP40" s="125"/>
      <c r="AQ40" s="126"/>
      <c r="AR40" s="126"/>
    </row>
    <row r="41" spans="1:44" x14ac:dyDescent="0.35">
      <c r="A41" s="132">
        <f>รายชื่อนักเรียน!A39</f>
        <v>38</v>
      </c>
      <c r="B41" s="128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68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130" t="str">
        <f t="shared" si="1"/>
        <v/>
      </c>
      <c r="AJ41" s="35" t="str">
        <f t="shared" si="2"/>
        <v/>
      </c>
      <c r="AK41" s="35" t="str">
        <f t="shared" si="3"/>
        <v/>
      </c>
      <c r="AL41" s="35" t="str">
        <f t="shared" si="4"/>
        <v/>
      </c>
      <c r="AM41" s="35" t="str">
        <f t="shared" si="5"/>
        <v/>
      </c>
      <c r="AN41" s="125"/>
      <c r="AO41" s="125"/>
      <c r="AP41" s="125"/>
      <c r="AQ41" s="126"/>
      <c r="AR41" s="126"/>
    </row>
    <row r="42" spans="1:44" x14ac:dyDescent="0.35">
      <c r="A42" s="132">
        <f>รายชื่อนักเรียน!A40</f>
        <v>39</v>
      </c>
      <c r="B42" s="128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68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130" t="str">
        <f t="shared" si="1"/>
        <v/>
      </c>
      <c r="AJ42" s="35" t="str">
        <f t="shared" si="2"/>
        <v/>
      </c>
      <c r="AK42" s="35" t="str">
        <f t="shared" si="3"/>
        <v/>
      </c>
      <c r="AL42" s="35" t="str">
        <f t="shared" si="4"/>
        <v/>
      </c>
      <c r="AM42" s="35" t="str">
        <f t="shared" si="5"/>
        <v/>
      </c>
      <c r="AN42" s="125"/>
      <c r="AO42" s="125"/>
      <c r="AP42" s="125"/>
      <c r="AQ42" s="126"/>
      <c r="AR42" s="126"/>
    </row>
    <row r="43" spans="1:44" x14ac:dyDescent="0.35">
      <c r="A43" s="132">
        <f>รายชื่อนักเรียน!A41</f>
        <v>40</v>
      </c>
      <c r="B43" s="128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68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130" t="str">
        <f t="shared" si="1"/>
        <v/>
      </c>
      <c r="AJ43" s="35" t="str">
        <f t="shared" si="2"/>
        <v/>
      </c>
      <c r="AK43" s="35" t="str">
        <f t="shared" si="3"/>
        <v/>
      </c>
      <c r="AL43" s="35" t="str">
        <f t="shared" si="4"/>
        <v/>
      </c>
      <c r="AM43" s="35" t="str">
        <f t="shared" si="5"/>
        <v/>
      </c>
      <c r="AN43" s="125"/>
      <c r="AO43" s="125"/>
      <c r="AP43" s="125"/>
      <c r="AQ43" s="126"/>
      <c r="AR43" s="126"/>
    </row>
    <row r="44" spans="1:44" x14ac:dyDescent="0.35">
      <c r="A44" s="132">
        <f>รายชื่อนักเรียน!A42</f>
        <v>41</v>
      </c>
      <c r="B44" s="128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68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30" t="str">
        <f t="shared" si="1"/>
        <v/>
      </c>
      <c r="AJ44" s="35" t="str">
        <f t="shared" si="2"/>
        <v/>
      </c>
      <c r="AK44" s="35" t="str">
        <f t="shared" si="3"/>
        <v/>
      </c>
      <c r="AL44" s="35" t="str">
        <f t="shared" si="4"/>
        <v/>
      </c>
      <c r="AM44" s="35" t="str">
        <f t="shared" si="5"/>
        <v/>
      </c>
      <c r="AN44" s="125"/>
      <c r="AO44" s="125"/>
      <c r="AP44" s="125"/>
      <c r="AQ44" s="126"/>
      <c r="AR44" s="126"/>
    </row>
    <row r="45" spans="1:44" x14ac:dyDescent="0.35">
      <c r="A45" s="132">
        <f>รายชื่อนักเรียน!A43</f>
        <v>42</v>
      </c>
      <c r="B45" s="128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68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130" t="str">
        <f t="shared" si="1"/>
        <v/>
      </c>
      <c r="AJ45" s="35" t="str">
        <f t="shared" si="2"/>
        <v/>
      </c>
      <c r="AK45" s="35" t="str">
        <f t="shared" si="3"/>
        <v/>
      </c>
      <c r="AL45" s="35" t="str">
        <f t="shared" si="4"/>
        <v/>
      </c>
      <c r="AM45" s="35" t="str">
        <f t="shared" si="5"/>
        <v/>
      </c>
      <c r="AN45" s="125"/>
      <c r="AO45" s="125"/>
      <c r="AP45" s="125"/>
      <c r="AQ45" s="126"/>
      <c r="AR45" s="126"/>
    </row>
    <row r="46" spans="1:44" x14ac:dyDescent="0.35">
      <c r="A46" s="132">
        <f>รายชื่อนักเรียน!A44</f>
        <v>43</v>
      </c>
      <c r="B46" s="128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68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130" t="str">
        <f t="shared" si="1"/>
        <v/>
      </c>
      <c r="AJ46" s="35" t="str">
        <f t="shared" si="2"/>
        <v/>
      </c>
      <c r="AK46" s="35" t="str">
        <f t="shared" si="3"/>
        <v/>
      </c>
      <c r="AL46" s="35" t="str">
        <f t="shared" si="4"/>
        <v/>
      </c>
      <c r="AM46" s="35" t="str">
        <f t="shared" si="5"/>
        <v/>
      </c>
      <c r="AN46" s="125"/>
      <c r="AO46" s="125"/>
      <c r="AP46" s="125"/>
      <c r="AQ46" s="126"/>
      <c r="AR46" s="126"/>
    </row>
    <row r="47" spans="1:44" x14ac:dyDescent="0.35">
      <c r="A47" s="132">
        <f>รายชื่อนักเรียน!A45</f>
        <v>44</v>
      </c>
      <c r="B47" s="128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68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130" t="str">
        <f t="shared" si="1"/>
        <v/>
      </c>
      <c r="AJ47" s="35" t="str">
        <f t="shared" si="2"/>
        <v/>
      </c>
      <c r="AK47" s="35" t="str">
        <f t="shared" si="3"/>
        <v/>
      </c>
      <c r="AL47" s="35" t="str">
        <f t="shared" si="4"/>
        <v/>
      </c>
      <c r="AM47" s="35" t="str">
        <f t="shared" si="5"/>
        <v/>
      </c>
      <c r="AN47" s="125"/>
      <c r="AO47" s="125"/>
      <c r="AP47" s="125"/>
      <c r="AQ47" s="126"/>
      <c r="AR47" s="126"/>
    </row>
    <row r="48" spans="1:44" x14ac:dyDescent="0.35">
      <c r="A48" s="132">
        <f>รายชื่อนักเรียน!A46</f>
        <v>45</v>
      </c>
      <c r="B48" s="128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68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130" t="str">
        <f t="shared" si="1"/>
        <v/>
      </c>
      <c r="AJ48" s="35" t="str">
        <f t="shared" si="2"/>
        <v/>
      </c>
      <c r="AK48" s="35" t="str">
        <f t="shared" si="3"/>
        <v/>
      </c>
      <c r="AL48" s="35" t="str">
        <f t="shared" si="4"/>
        <v/>
      </c>
      <c r="AM48" s="35" t="str">
        <f t="shared" si="5"/>
        <v/>
      </c>
      <c r="AN48" s="125"/>
      <c r="AO48" s="125"/>
      <c r="AP48" s="125"/>
      <c r="AQ48" s="126"/>
      <c r="AR48" s="126"/>
    </row>
    <row r="49" spans="1:44" x14ac:dyDescent="0.35">
      <c r="A49" s="132">
        <f>รายชื่อนักเรียน!A47</f>
        <v>46</v>
      </c>
      <c r="B49" s="128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68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130" t="str">
        <f t="shared" si="1"/>
        <v/>
      </c>
      <c r="AJ49" s="35" t="str">
        <f t="shared" si="2"/>
        <v/>
      </c>
      <c r="AK49" s="35" t="str">
        <f t="shared" si="3"/>
        <v/>
      </c>
      <c r="AL49" s="35" t="str">
        <f t="shared" si="4"/>
        <v/>
      </c>
      <c r="AM49" s="35" t="str">
        <f t="shared" si="5"/>
        <v/>
      </c>
      <c r="AN49" s="125"/>
      <c r="AO49" s="125"/>
      <c r="AP49" s="125"/>
      <c r="AQ49" s="126"/>
      <c r="AR49" s="126"/>
    </row>
    <row r="50" spans="1:44" x14ac:dyDescent="0.35">
      <c r="A50" s="132">
        <f>รายชื่อนักเรียน!A48</f>
        <v>47</v>
      </c>
      <c r="B50" s="128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68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130" t="str">
        <f t="shared" si="1"/>
        <v/>
      </c>
      <c r="AJ50" s="35" t="str">
        <f t="shared" si="2"/>
        <v/>
      </c>
      <c r="AK50" s="35" t="str">
        <f t="shared" si="3"/>
        <v/>
      </c>
      <c r="AL50" s="35" t="str">
        <f t="shared" si="4"/>
        <v/>
      </c>
      <c r="AM50" s="35" t="str">
        <f t="shared" si="5"/>
        <v/>
      </c>
      <c r="AN50" s="125"/>
      <c r="AO50" s="125"/>
      <c r="AP50" s="125"/>
      <c r="AQ50" s="126"/>
      <c r="AR50" s="126"/>
    </row>
    <row r="51" spans="1:44" x14ac:dyDescent="0.35">
      <c r="A51" s="132">
        <f>รายชื่อนักเรียน!A49</f>
        <v>48</v>
      </c>
      <c r="B51" s="128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68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130" t="str">
        <f t="shared" si="1"/>
        <v/>
      </c>
      <c r="AJ51" s="35" t="str">
        <f t="shared" si="2"/>
        <v/>
      </c>
      <c r="AK51" s="35" t="str">
        <f t="shared" si="3"/>
        <v/>
      </c>
      <c r="AL51" s="35" t="str">
        <f t="shared" si="4"/>
        <v/>
      </c>
      <c r="AM51" s="35" t="str">
        <f t="shared" si="5"/>
        <v/>
      </c>
      <c r="AN51" s="125"/>
      <c r="AO51" s="125"/>
      <c r="AP51" s="125"/>
      <c r="AQ51" s="126"/>
      <c r="AR51" s="126"/>
    </row>
    <row r="52" spans="1:44" x14ac:dyDescent="0.35">
      <c r="A52" s="132">
        <f>รายชื่อนักเรียน!A50</f>
        <v>49</v>
      </c>
      <c r="B52" s="128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68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130" t="str">
        <f t="shared" si="1"/>
        <v/>
      </c>
      <c r="AJ52" s="35" t="str">
        <f t="shared" si="2"/>
        <v/>
      </c>
      <c r="AK52" s="35" t="str">
        <f t="shared" si="3"/>
        <v/>
      </c>
      <c r="AL52" s="35" t="str">
        <f t="shared" si="4"/>
        <v/>
      </c>
      <c r="AM52" s="35" t="str">
        <f t="shared" si="5"/>
        <v/>
      </c>
      <c r="AN52" s="125"/>
      <c r="AO52" s="125"/>
      <c r="AP52" s="125"/>
      <c r="AQ52" s="126"/>
      <c r="AR52" s="126"/>
    </row>
    <row r="53" spans="1:44" x14ac:dyDescent="0.35">
      <c r="A53" s="132">
        <f>รายชื่อนักเรียน!A51</f>
        <v>50</v>
      </c>
      <c r="B53" s="128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68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130" t="str">
        <f t="shared" si="1"/>
        <v/>
      </c>
      <c r="AJ53" s="35" t="str">
        <f t="shared" si="2"/>
        <v/>
      </c>
      <c r="AK53" s="35" t="str">
        <f t="shared" si="3"/>
        <v/>
      </c>
      <c r="AL53" s="35" t="str">
        <f t="shared" si="4"/>
        <v/>
      </c>
      <c r="AM53" s="35" t="str">
        <f t="shared" si="5"/>
        <v/>
      </c>
      <c r="AN53" s="125"/>
      <c r="AO53" s="125"/>
      <c r="AP53" s="125"/>
      <c r="AQ53" s="126"/>
      <c r="AR53" s="126"/>
    </row>
    <row r="54" spans="1:44" x14ac:dyDescent="0.35">
      <c r="A54" s="132">
        <f>รายชื่อนักเรียน!A52</f>
        <v>51</v>
      </c>
      <c r="B54" s="128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68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130" t="str">
        <f t="shared" si="1"/>
        <v/>
      </c>
      <c r="AJ54" s="35" t="str">
        <f t="shared" si="2"/>
        <v/>
      </c>
      <c r="AK54" s="35" t="str">
        <f t="shared" si="3"/>
        <v/>
      </c>
      <c r="AL54" s="35" t="str">
        <f t="shared" si="4"/>
        <v/>
      </c>
      <c r="AM54" s="35" t="str">
        <f t="shared" si="5"/>
        <v/>
      </c>
      <c r="AN54" s="125"/>
      <c r="AO54" s="125"/>
      <c r="AP54" s="125"/>
      <c r="AQ54" s="126"/>
      <c r="AR54" s="126"/>
    </row>
    <row r="55" spans="1:44" x14ac:dyDescent="0.35">
      <c r="A55" s="132">
        <f>รายชื่อนักเรียน!A53</f>
        <v>52</v>
      </c>
      <c r="B55" s="128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68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130" t="str">
        <f t="shared" si="1"/>
        <v/>
      </c>
      <c r="AJ55" s="35" t="str">
        <f t="shared" si="2"/>
        <v/>
      </c>
      <c r="AK55" s="35" t="str">
        <f t="shared" si="3"/>
        <v/>
      </c>
      <c r="AL55" s="35" t="str">
        <f t="shared" si="4"/>
        <v/>
      </c>
      <c r="AM55" s="35" t="str">
        <f t="shared" si="5"/>
        <v/>
      </c>
      <c r="AN55" s="125"/>
      <c r="AO55" s="125"/>
      <c r="AP55" s="125"/>
      <c r="AQ55" s="126"/>
      <c r="AR55" s="126"/>
    </row>
    <row r="56" spans="1:44" x14ac:dyDescent="0.35">
      <c r="A56" s="132">
        <f>รายชื่อนักเรียน!A54</f>
        <v>53</v>
      </c>
      <c r="B56" s="128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68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130" t="str">
        <f t="shared" si="1"/>
        <v/>
      </c>
      <c r="AJ56" s="35" t="str">
        <f t="shared" si="2"/>
        <v/>
      </c>
      <c r="AK56" s="35" t="str">
        <f t="shared" si="3"/>
        <v/>
      </c>
      <c r="AL56" s="35" t="str">
        <f t="shared" si="4"/>
        <v/>
      </c>
      <c r="AM56" s="35" t="str">
        <f t="shared" si="5"/>
        <v/>
      </c>
      <c r="AN56" s="125"/>
      <c r="AO56" s="125"/>
      <c r="AP56" s="125"/>
      <c r="AQ56" s="126"/>
      <c r="AR56" s="126"/>
    </row>
    <row r="57" spans="1:44" x14ac:dyDescent="0.35">
      <c r="A57" s="132">
        <f>รายชื่อนักเรียน!A55</f>
        <v>54</v>
      </c>
      <c r="B57" s="128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68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130" t="str">
        <f t="shared" si="1"/>
        <v/>
      </c>
      <c r="AJ57" s="35" t="str">
        <f t="shared" si="2"/>
        <v/>
      </c>
      <c r="AK57" s="35" t="str">
        <f t="shared" si="3"/>
        <v/>
      </c>
      <c r="AL57" s="35" t="str">
        <f t="shared" si="4"/>
        <v/>
      </c>
      <c r="AM57" s="35" t="str">
        <f t="shared" si="5"/>
        <v/>
      </c>
      <c r="AN57" s="125"/>
      <c r="AO57" s="125"/>
      <c r="AP57" s="125"/>
      <c r="AQ57" s="126"/>
      <c r="AR57" s="126"/>
    </row>
    <row r="58" spans="1:44" x14ac:dyDescent="0.35">
      <c r="A58" s="132">
        <f>รายชื่อนักเรียน!A56</f>
        <v>55</v>
      </c>
      <c r="B58" s="128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68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130" t="str">
        <f t="shared" si="1"/>
        <v/>
      </c>
      <c r="AJ58" s="35" t="str">
        <f t="shared" si="2"/>
        <v/>
      </c>
      <c r="AK58" s="35" t="str">
        <f t="shared" si="3"/>
        <v/>
      </c>
      <c r="AL58" s="35" t="str">
        <f t="shared" si="4"/>
        <v/>
      </c>
      <c r="AM58" s="35" t="str">
        <f t="shared" si="5"/>
        <v/>
      </c>
      <c r="AN58" s="125"/>
      <c r="AO58" s="125"/>
      <c r="AP58" s="125"/>
      <c r="AQ58" s="126"/>
      <c r="AR58" s="126"/>
    </row>
    <row r="59" spans="1:44" x14ac:dyDescent="0.35">
      <c r="A59" s="132">
        <f>รายชื่อนักเรียน!A57</f>
        <v>56</v>
      </c>
      <c r="B59" s="128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68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130" t="str">
        <f t="shared" si="1"/>
        <v/>
      </c>
      <c r="AJ59" s="35" t="str">
        <f t="shared" si="2"/>
        <v/>
      </c>
      <c r="AK59" s="35" t="str">
        <f t="shared" si="3"/>
        <v/>
      </c>
      <c r="AL59" s="35" t="str">
        <f t="shared" si="4"/>
        <v/>
      </c>
      <c r="AM59" s="35" t="str">
        <f t="shared" si="5"/>
        <v/>
      </c>
      <c r="AN59" s="125"/>
      <c r="AO59" s="125"/>
      <c r="AP59" s="125"/>
      <c r="AQ59" s="126"/>
      <c r="AR59" s="126"/>
    </row>
    <row r="60" spans="1:44" x14ac:dyDescent="0.35">
      <c r="A60" s="132">
        <f>รายชื่อนักเรียน!A58</f>
        <v>57</v>
      </c>
      <c r="B60" s="128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68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130" t="str">
        <f t="shared" si="1"/>
        <v/>
      </c>
      <c r="AJ60" s="35" t="str">
        <f t="shared" si="2"/>
        <v/>
      </c>
      <c r="AK60" s="35" t="str">
        <f t="shared" si="3"/>
        <v/>
      </c>
      <c r="AL60" s="35" t="str">
        <f t="shared" si="4"/>
        <v/>
      </c>
      <c r="AM60" s="35" t="str">
        <f t="shared" si="5"/>
        <v/>
      </c>
      <c r="AN60" s="125"/>
      <c r="AO60" s="125"/>
      <c r="AP60" s="125"/>
      <c r="AQ60" s="126"/>
      <c r="AR60" s="126"/>
    </row>
    <row r="61" spans="1:44" x14ac:dyDescent="0.35">
      <c r="A61" s="132">
        <f>รายชื่อนักเรียน!A59</f>
        <v>58</v>
      </c>
      <c r="B61" s="128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68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130" t="str">
        <f t="shared" si="1"/>
        <v/>
      </c>
      <c r="AJ61" s="35" t="str">
        <f t="shared" si="2"/>
        <v/>
      </c>
      <c r="AK61" s="35" t="str">
        <f t="shared" si="3"/>
        <v/>
      </c>
      <c r="AL61" s="35" t="str">
        <f t="shared" si="4"/>
        <v/>
      </c>
      <c r="AM61" s="35" t="str">
        <f t="shared" si="5"/>
        <v/>
      </c>
      <c r="AN61" s="125"/>
      <c r="AO61" s="125"/>
      <c r="AP61" s="125"/>
      <c r="AQ61" s="126"/>
      <c r="AR61" s="126"/>
    </row>
    <row r="62" spans="1:44" x14ac:dyDescent="0.35">
      <c r="A62" s="132">
        <f>รายชื่อนักเรียน!A60</f>
        <v>59</v>
      </c>
      <c r="B62" s="128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68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130" t="str">
        <f t="shared" si="1"/>
        <v/>
      </c>
      <c r="AJ62" s="35" t="str">
        <f t="shared" si="2"/>
        <v/>
      </c>
      <c r="AK62" s="35" t="str">
        <f t="shared" si="3"/>
        <v/>
      </c>
      <c r="AL62" s="35" t="str">
        <f t="shared" si="4"/>
        <v/>
      </c>
      <c r="AM62" s="35" t="str">
        <f t="shared" si="5"/>
        <v/>
      </c>
      <c r="AN62" s="125"/>
      <c r="AO62" s="125"/>
      <c r="AP62" s="125"/>
      <c r="AQ62" s="126"/>
      <c r="AR62" s="126"/>
    </row>
    <row r="63" spans="1:44" x14ac:dyDescent="0.35">
      <c r="A63" s="132">
        <f>รายชื่อนักเรียน!A61</f>
        <v>60</v>
      </c>
      <c r="B63" s="128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69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130" t="str">
        <f t="shared" si="1"/>
        <v/>
      </c>
      <c r="AJ63" s="35" t="str">
        <f t="shared" si="2"/>
        <v/>
      </c>
      <c r="AK63" s="35" t="str">
        <f t="shared" si="3"/>
        <v/>
      </c>
      <c r="AL63" s="35" t="str">
        <f t="shared" si="4"/>
        <v/>
      </c>
      <c r="AM63" s="35" t="str">
        <f t="shared" si="5"/>
        <v/>
      </c>
      <c r="AN63" s="125"/>
      <c r="AO63" s="125"/>
      <c r="AP63" s="125"/>
      <c r="AQ63" s="126"/>
      <c r="AR63" s="126"/>
    </row>
    <row r="64" spans="1:44" x14ac:dyDescent="0.35">
      <c r="A64" s="254" t="s">
        <v>214</v>
      </c>
      <c r="B64" s="255"/>
      <c r="C64" s="256"/>
      <c r="D64" s="257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9"/>
      <c r="AJ64" s="260"/>
      <c r="AK64" s="261"/>
      <c r="AL64" s="261"/>
      <c r="AM64" s="262"/>
      <c r="AN64" s="125"/>
      <c r="AO64" s="125"/>
      <c r="AP64" s="125"/>
      <c r="AQ64" s="126"/>
      <c r="AR64" s="126"/>
    </row>
  </sheetData>
  <protectedRanges>
    <protectedRange sqref="D4:AH63 D64" name="ช่วง1"/>
    <protectedRange sqref="AO1" name="ช่วง4"/>
    <protectedRange sqref="D3:AH3" name="ช่วง1_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4:AH63">
    <cfRule type="cellIs" dxfId="313" priority="25" operator="equal">
      <formula>"ข"</formula>
    </cfRule>
    <cfRule type="cellIs" dxfId="312" priority="26" operator="equal">
      <formula>"ล"</formula>
    </cfRule>
    <cfRule type="cellIs" dxfId="311" priority="27" operator="equal">
      <formula>"ป"</formula>
    </cfRule>
    <cfRule type="cellIs" dxfId="310" priority="28" operator="equal">
      <formula>"/"</formula>
    </cfRule>
  </conditionalFormatting>
  <conditionalFormatting sqref="D3:AH3">
    <cfRule type="cellIs" dxfId="71" priority="1" operator="equal">
      <formula>"อา"</formula>
    </cfRule>
    <cfRule type="cellIs" dxfId="70" priority="2" operator="equal">
      <formula>"อา"</formula>
    </cfRule>
    <cfRule type="cellIs" dxfId="69" priority="3" operator="equal">
      <formula>"ส"</formula>
    </cfRule>
    <cfRule type="cellIs" dxfId="68" priority="4" operator="equal">
      <formula>"ศ"</formula>
    </cfRule>
    <cfRule type="cellIs" dxfId="67" priority="5" operator="equal">
      <formula>"พฤ"</formula>
    </cfRule>
    <cfRule type="cellIs" dxfId="66" priority="6" operator="equal">
      <formula>"พ"</formula>
    </cfRule>
    <cfRule type="cellIs" dxfId="65" priority="7" operator="equal">
      <formula>"อ"</formula>
    </cfRule>
    <cfRule type="cellIs" dxfId="64" priority="8" operator="equal">
      <formula>"จ"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02DB367-1A55-443D-9D91-15593ABDC661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39CA221A-CD20-46E4-88B1-F034E11B9615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37</vt:i4>
      </vt:variant>
      <vt:variant>
        <vt:lpstr>ช่วงที่มีชื่อ</vt:lpstr>
      </vt:variant>
      <vt:variant>
        <vt:i4>21</vt:i4>
      </vt:variant>
    </vt:vector>
  </HeadingPairs>
  <TitlesOfParts>
    <vt:vector size="58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ปฏิทินการศึกษา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ประเมินตัวชี้วัด</vt:lpstr>
      <vt:lpstr>คะแนนภาคเรียนที่1</vt:lpstr>
      <vt:lpstr>คะแนนภาคเรียนที่2</vt:lpstr>
      <vt:lpstr>สรุปคะแนนตลอดปีกศ</vt:lpstr>
      <vt:lpstr>ประเมินคุณลักษณะ</vt:lpstr>
      <vt:lpstr>ประเมินอ่านคิดเขียน</vt:lpstr>
      <vt:lpstr>พิมพ์ปกปพ.5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พิมพ์ประเมินตัวชี้วัด</vt:lpstr>
      <vt:lpstr>พิมพ์คะแนนภาคเรียนที่1</vt:lpstr>
      <vt:lpstr>พิมพ์คะแนนภาคเรียนที่2</vt:lpstr>
      <vt:lpstr>พิมพ์สรุปผลการเรียน</vt:lpstr>
      <vt:lpstr>พิมพ์คุณลักษณะอันพึงประสงค์</vt:lpstr>
      <vt:lpstr>พิมพ์ประเมินคุณลักษณะ</vt:lpstr>
      <vt:lpstr>พิมพ์อ่านคิดเขียน</vt:lpstr>
      <vt:lpstr>พิมพ์สรุปผลพัฒนาผู้เรียน</vt:lpstr>
      <vt:lpstr>พิมพ์ปกหลัง</vt:lpstr>
      <vt:lpstr>พิมพ์คะแนนภาคเรียนที่1!Print_Area</vt:lpstr>
      <vt:lpstr>พิมพ์คะแนนภาคเรียนที่2!Print_Area</vt:lpstr>
      <vt:lpstr>พิมพ์คุณลักษณะอันพึงประสงค์!Print_Area</vt:lpstr>
      <vt:lpstr>พิมพ์ปกปพ.5!Print_Area</vt:lpstr>
      <vt:lpstr>พิมพ์ปกหลัง!Print_Area</vt:lpstr>
      <vt:lpstr>พิมพ์ประเมินคุณลักษณะ!Print_Area</vt:lpstr>
      <vt:lpstr>พิมพ์ประเมินตัวชี้วัด!Print_Area</vt:lpstr>
      <vt:lpstr>พิมพ์รายชื่อนักเรียน!Print_Area</vt:lpstr>
      <vt:lpstr>พิมพ์เวลาเรียน!Print_Area</vt:lpstr>
      <vt:lpstr>พิมพ์สรุปผลการเรียน!Print_Area</vt:lpstr>
      <vt:lpstr>พิมพ์สรุปผลพัฒนาผู้เรียน!Print_Area</vt:lpstr>
      <vt:lpstr>พิมพ์สรุปเวลาเรียน!Print_Area</vt:lpstr>
      <vt:lpstr>พิมพ์อ่านคิดเขียน!Print_Area</vt:lpstr>
      <vt:lpstr>พิมพ์คะแนนภาคเรียนที่1!Print_Titles</vt:lpstr>
      <vt:lpstr>พิมพ์คะแนนภาคเรียนที่2!Print_Titles</vt:lpstr>
      <vt:lpstr>พิมพ์ประเมินคุณลักษณะ!Print_Titles</vt:lpstr>
      <vt:lpstr>พิมพ์ประเมินตัวชี้วัด!Print_Titles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พิมพ์อ่านคิดเขียน!Print_Titles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บุญธรรม บุญลาภังค์</cp:lastModifiedBy>
  <cp:lastPrinted>2020-04-11T03:10:13Z</cp:lastPrinted>
  <dcterms:created xsi:type="dcterms:W3CDTF">2020-03-31T12:59:46Z</dcterms:created>
  <dcterms:modified xsi:type="dcterms:W3CDTF">2022-05-20T07:09:00Z</dcterms:modified>
</cp:coreProperties>
</file>