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32ae6b0028e0fba/เดสก์ท็อป/"/>
    </mc:Choice>
  </mc:AlternateContent>
  <xr:revisionPtr revIDLastSave="2" documentId="11_FF41F59587AE31249B3774741B1637352CA7FDB2" xr6:coauthVersionLast="47" xr6:coauthVersionMax="47" xr10:uidLastSave="{5BCBC3CE-5875-497E-8C34-6173AD85B074}"/>
  <bookViews>
    <workbookView xWindow="-120" yWindow="-120" windowWidth="20730" windowHeight="11040" activeTab="1" xr2:uid="{00000000-000D-0000-FFFF-FFFF00000000}"/>
  </bookViews>
  <sheets>
    <sheet name="หน้าปก" sheetId="1" r:id="rId1"/>
    <sheet name="รายชื่อ" sheetId="2" r:id="rId2"/>
    <sheet name="คุณลักษณะอันพึงประสงค์" sheetId="3" r:id="rId3"/>
    <sheet name="ค่านิยม 12 ประการ" sheetId="14" r:id="rId4"/>
    <sheet name="เกณฑ์ค่านิยม 12 ประการ" sheetId="15" r:id="rId5"/>
    <sheet name="ประเมินการอ่าน" sheetId="4" r:id="rId6"/>
    <sheet name="บันทึกกิจกรรมลูกเสือ" sheetId="5" r:id="rId7"/>
    <sheet name="บันทึกการผ่านลูกเสือ" sheetId="6" r:id="rId8"/>
    <sheet name="บันทึกกิจกรรมแนะแนว" sheetId="7" r:id="rId9"/>
    <sheet name="บันทึกการผ่านแนะแนว" sheetId="8" r:id="rId10"/>
    <sheet name="บันทึกกิจกรรมชุมนุม" sheetId="9" r:id="rId11"/>
    <sheet name="บันทึกการผ่านชุมชุม" sheetId="10" r:id="rId12"/>
    <sheet name="บันทึกกิจกรรมเพื่อสังคม" sheetId="11" r:id="rId13"/>
    <sheet name="บันทึกการผ่านเพื่อสังคม" sheetId="12" r:id="rId14"/>
    <sheet name="สรุป" sheetId="1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1" l="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5" i="11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5" i="9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5" i="7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5" i="5"/>
  <c r="M6" i="11" l="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5" i="11"/>
  <c r="Q33" i="13" l="1"/>
  <c r="Q37" i="14"/>
  <c r="P36" i="13" s="1"/>
  <c r="Q38" i="14"/>
  <c r="P37" i="13" s="1"/>
  <c r="Q41" i="14"/>
  <c r="P40" i="13" s="1"/>
  <c r="Q42" i="14"/>
  <c r="P41" i="13" s="1"/>
  <c r="O34" i="14"/>
  <c r="N33" i="13" s="1"/>
  <c r="O35" i="14"/>
  <c r="N34" i="13" s="1"/>
  <c r="P37" i="14"/>
  <c r="O36" i="13" s="1"/>
  <c r="P38" i="14"/>
  <c r="O37" i="13" s="1"/>
  <c r="P41" i="14"/>
  <c r="O40" i="13" s="1"/>
  <c r="P42" i="14"/>
  <c r="O41" i="13" s="1"/>
  <c r="R34" i="14"/>
  <c r="R35" i="14"/>
  <c r="Q34" i="13" s="1"/>
  <c r="N4" i="14"/>
  <c r="N6" i="14"/>
  <c r="P6" i="14" s="1"/>
  <c r="O5" i="13" s="1"/>
  <c r="N7" i="14"/>
  <c r="P7" i="14" s="1"/>
  <c r="O6" i="13" s="1"/>
  <c r="N8" i="14"/>
  <c r="Q8" i="14" s="1"/>
  <c r="P7" i="13" s="1"/>
  <c r="N9" i="14"/>
  <c r="R9" i="14" s="1"/>
  <c r="Q8" i="13" s="1"/>
  <c r="N10" i="14"/>
  <c r="P10" i="14" s="1"/>
  <c r="O9" i="13" s="1"/>
  <c r="N11" i="14"/>
  <c r="O11" i="14" s="1"/>
  <c r="N10" i="13" s="1"/>
  <c r="N12" i="14"/>
  <c r="O12" i="14" s="1"/>
  <c r="N11" i="13" s="1"/>
  <c r="N13" i="14"/>
  <c r="Q13" i="14" s="1"/>
  <c r="P12" i="13" s="1"/>
  <c r="N14" i="14"/>
  <c r="O14" i="14" s="1"/>
  <c r="N13" i="13" s="1"/>
  <c r="N15" i="14"/>
  <c r="R15" i="14" s="1"/>
  <c r="Q14" i="13" s="1"/>
  <c r="N16" i="14"/>
  <c r="R16" i="14" s="1"/>
  <c r="Q15" i="13" s="1"/>
  <c r="N17" i="14"/>
  <c r="Q17" i="14" s="1"/>
  <c r="P16" i="13" s="1"/>
  <c r="N18" i="14"/>
  <c r="O18" i="14" s="1"/>
  <c r="N17" i="13" s="1"/>
  <c r="N19" i="14"/>
  <c r="R19" i="14" s="1"/>
  <c r="Q18" i="13" s="1"/>
  <c r="N20" i="14"/>
  <c r="R20" i="14" s="1"/>
  <c r="Q19" i="13" s="1"/>
  <c r="N21" i="14"/>
  <c r="Q21" i="14" s="1"/>
  <c r="P20" i="13" s="1"/>
  <c r="N22" i="14"/>
  <c r="O22" i="14" s="1"/>
  <c r="N21" i="13" s="1"/>
  <c r="N23" i="14"/>
  <c r="R23" i="14" s="1"/>
  <c r="Q22" i="13" s="1"/>
  <c r="N24" i="14"/>
  <c r="R24" i="14" s="1"/>
  <c r="Q23" i="13" s="1"/>
  <c r="N25" i="14"/>
  <c r="Q25" i="14" s="1"/>
  <c r="P24" i="13" s="1"/>
  <c r="N26" i="14"/>
  <c r="O26" i="14" s="1"/>
  <c r="N25" i="13" s="1"/>
  <c r="N27" i="14"/>
  <c r="R27" i="14" s="1"/>
  <c r="Q26" i="13" s="1"/>
  <c r="N28" i="14"/>
  <c r="R28" i="14" s="1"/>
  <c r="Q27" i="13" s="1"/>
  <c r="N29" i="14"/>
  <c r="Q29" i="14" s="1"/>
  <c r="P28" i="13" s="1"/>
  <c r="N30" i="14"/>
  <c r="O30" i="14" s="1"/>
  <c r="N29" i="13" s="1"/>
  <c r="N31" i="14"/>
  <c r="R31" i="14" s="1"/>
  <c r="Q30" i="13" s="1"/>
  <c r="N32" i="14"/>
  <c r="R32" i="14" s="1"/>
  <c r="Q31" i="13" s="1"/>
  <c r="N33" i="14"/>
  <c r="Q33" i="14" s="1"/>
  <c r="P32" i="13" s="1"/>
  <c r="N34" i="14"/>
  <c r="Q34" i="14" s="1"/>
  <c r="P33" i="13" s="1"/>
  <c r="N35" i="14"/>
  <c r="Q35" i="14" s="1"/>
  <c r="P34" i="13" s="1"/>
  <c r="N36" i="14"/>
  <c r="O36" i="14" s="1"/>
  <c r="N35" i="13" s="1"/>
  <c r="N37" i="14"/>
  <c r="O37" i="14" s="1"/>
  <c r="N36" i="13" s="1"/>
  <c r="N38" i="14"/>
  <c r="O38" i="14" s="1"/>
  <c r="N37" i="13" s="1"/>
  <c r="N39" i="14"/>
  <c r="Q39" i="14" s="1"/>
  <c r="P38" i="13" s="1"/>
  <c r="N40" i="14"/>
  <c r="Q40" i="14" s="1"/>
  <c r="P39" i="13" s="1"/>
  <c r="N41" i="14"/>
  <c r="O41" i="14" s="1"/>
  <c r="N40" i="13" s="1"/>
  <c r="N42" i="14"/>
  <c r="O42" i="14" s="1"/>
  <c r="N41" i="13" s="1"/>
  <c r="N43" i="14"/>
  <c r="Q43" i="14" s="1"/>
  <c r="P42" i="13" s="1"/>
  <c r="N44" i="14"/>
  <c r="Q44" i="14" s="1"/>
  <c r="P43" i="13" s="1"/>
  <c r="N5" i="14"/>
  <c r="Q5" i="14" s="1"/>
  <c r="P4" i="13" s="1"/>
  <c r="R44" i="14" l="1"/>
  <c r="Q43" i="13" s="1"/>
  <c r="R40" i="14"/>
  <c r="Q39" i="13" s="1"/>
  <c r="O44" i="14"/>
  <c r="N43" i="13" s="1"/>
  <c r="O40" i="14"/>
  <c r="N39" i="13" s="1"/>
  <c r="R43" i="14"/>
  <c r="Q42" i="13" s="1"/>
  <c r="R39" i="14"/>
  <c r="Q38" i="13" s="1"/>
  <c r="O43" i="14"/>
  <c r="N42" i="13" s="1"/>
  <c r="O39" i="14"/>
  <c r="N38" i="13" s="1"/>
  <c r="R42" i="14"/>
  <c r="Q41" i="13" s="1"/>
  <c r="R38" i="14"/>
  <c r="Q37" i="13" s="1"/>
  <c r="P44" i="14"/>
  <c r="O43" i="13" s="1"/>
  <c r="P40" i="14"/>
  <c r="O39" i="13" s="1"/>
  <c r="P35" i="14"/>
  <c r="O34" i="13" s="1"/>
  <c r="R41" i="14"/>
  <c r="Q40" i="13" s="1"/>
  <c r="R37" i="14"/>
  <c r="Q36" i="13" s="1"/>
  <c r="P43" i="14"/>
  <c r="O42" i="13" s="1"/>
  <c r="P39" i="14"/>
  <c r="O38" i="13" s="1"/>
  <c r="P34" i="14"/>
  <c r="O33" i="13" s="1"/>
  <c r="R30" i="14"/>
  <c r="Q29" i="13" s="1"/>
  <c r="R26" i="14"/>
  <c r="Q25" i="13" s="1"/>
  <c r="R22" i="14"/>
  <c r="Q21" i="13" s="1"/>
  <c r="R18" i="14"/>
  <c r="Q17" i="13" s="1"/>
  <c r="R14" i="14"/>
  <c r="Q13" i="13" s="1"/>
  <c r="P33" i="14"/>
  <c r="O32" i="13" s="1"/>
  <c r="P29" i="14"/>
  <c r="O28" i="13" s="1"/>
  <c r="P25" i="14"/>
  <c r="O24" i="13" s="1"/>
  <c r="P21" i="14"/>
  <c r="O20" i="13" s="1"/>
  <c r="P17" i="14"/>
  <c r="O16" i="13" s="1"/>
  <c r="P13" i="14"/>
  <c r="O12" i="13" s="1"/>
  <c r="O33" i="14"/>
  <c r="N32" i="13" s="1"/>
  <c r="O29" i="14"/>
  <c r="N28" i="13" s="1"/>
  <c r="O25" i="14"/>
  <c r="N24" i="13" s="1"/>
  <c r="O21" i="14"/>
  <c r="N20" i="13" s="1"/>
  <c r="O17" i="14"/>
  <c r="N16" i="13" s="1"/>
  <c r="O13" i="14"/>
  <c r="N12" i="13" s="1"/>
  <c r="Q32" i="14"/>
  <c r="P31" i="13" s="1"/>
  <c r="Q28" i="14"/>
  <c r="P27" i="13" s="1"/>
  <c r="Q24" i="14"/>
  <c r="P23" i="13" s="1"/>
  <c r="Q20" i="14"/>
  <c r="P19" i="13" s="1"/>
  <c r="Q16" i="14"/>
  <c r="P15" i="13" s="1"/>
  <c r="R33" i="14"/>
  <c r="Q32" i="13" s="1"/>
  <c r="R29" i="14"/>
  <c r="Q28" i="13" s="1"/>
  <c r="R25" i="14"/>
  <c r="Q24" i="13" s="1"/>
  <c r="R21" i="14"/>
  <c r="Q20" i="13" s="1"/>
  <c r="R17" i="14"/>
  <c r="Q16" i="13" s="1"/>
  <c r="R13" i="14"/>
  <c r="Q12" i="13" s="1"/>
  <c r="P32" i="14"/>
  <c r="O31" i="13" s="1"/>
  <c r="P28" i="14"/>
  <c r="O27" i="13" s="1"/>
  <c r="P24" i="14"/>
  <c r="O23" i="13" s="1"/>
  <c r="P20" i="14"/>
  <c r="O19" i="13" s="1"/>
  <c r="P16" i="14"/>
  <c r="O15" i="13" s="1"/>
  <c r="P11" i="14"/>
  <c r="O10" i="13" s="1"/>
  <c r="O32" i="14"/>
  <c r="N31" i="13" s="1"/>
  <c r="O28" i="14"/>
  <c r="N27" i="13" s="1"/>
  <c r="O24" i="14"/>
  <c r="N23" i="13" s="1"/>
  <c r="O20" i="14"/>
  <c r="N19" i="13" s="1"/>
  <c r="O16" i="14"/>
  <c r="N15" i="13" s="1"/>
  <c r="Q31" i="14"/>
  <c r="P30" i="13" s="1"/>
  <c r="Q27" i="14"/>
  <c r="P26" i="13" s="1"/>
  <c r="Q23" i="14"/>
  <c r="P22" i="13" s="1"/>
  <c r="Q19" i="14"/>
  <c r="P18" i="13" s="1"/>
  <c r="Q15" i="14"/>
  <c r="P14" i="13" s="1"/>
  <c r="P31" i="14"/>
  <c r="O30" i="13" s="1"/>
  <c r="P27" i="14"/>
  <c r="O26" i="13" s="1"/>
  <c r="P23" i="14"/>
  <c r="O22" i="13" s="1"/>
  <c r="P19" i="14"/>
  <c r="O18" i="13" s="1"/>
  <c r="P15" i="14"/>
  <c r="O14" i="13" s="1"/>
  <c r="O31" i="14"/>
  <c r="N30" i="13" s="1"/>
  <c r="O27" i="14"/>
  <c r="N26" i="13" s="1"/>
  <c r="O23" i="14"/>
  <c r="N22" i="13" s="1"/>
  <c r="O19" i="14"/>
  <c r="N18" i="13" s="1"/>
  <c r="O15" i="14"/>
  <c r="N14" i="13" s="1"/>
  <c r="Q30" i="14"/>
  <c r="P29" i="13" s="1"/>
  <c r="Q26" i="14"/>
  <c r="P25" i="13" s="1"/>
  <c r="Q22" i="14"/>
  <c r="P21" i="13" s="1"/>
  <c r="Q18" i="14"/>
  <c r="P17" i="13" s="1"/>
  <c r="Q14" i="14"/>
  <c r="P13" i="13" s="1"/>
  <c r="P30" i="14"/>
  <c r="O29" i="13" s="1"/>
  <c r="P26" i="14"/>
  <c r="O25" i="13" s="1"/>
  <c r="P22" i="14"/>
  <c r="O21" i="13" s="1"/>
  <c r="P18" i="14"/>
  <c r="O17" i="13" s="1"/>
  <c r="P14" i="14"/>
  <c r="O13" i="13" s="1"/>
  <c r="R7" i="14"/>
  <c r="Q6" i="13" s="1"/>
  <c r="O7" i="14"/>
  <c r="N6" i="13" s="1"/>
  <c r="Q7" i="14"/>
  <c r="P6" i="13" s="1"/>
  <c r="O5" i="14"/>
  <c r="N4" i="13" s="1"/>
  <c r="R5" i="14"/>
  <c r="Q4" i="13" s="1"/>
  <c r="R36" i="14"/>
  <c r="Q35" i="13" s="1"/>
  <c r="Q36" i="14"/>
  <c r="P35" i="13" s="1"/>
  <c r="P36" i="14"/>
  <c r="O35" i="13" s="1"/>
  <c r="P8" i="14"/>
  <c r="O7" i="13" s="1"/>
  <c r="O10" i="14"/>
  <c r="N9" i="13" s="1"/>
  <c r="Q12" i="14"/>
  <c r="P11" i="13" s="1"/>
  <c r="R11" i="14"/>
  <c r="Q10" i="13" s="1"/>
  <c r="P5" i="14"/>
  <c r="O4" i="13" s="1"/>
  <c r="O8" i="14"/>
  <c r="N7" i="13" s="1"/>
  <c r="Q11" i="14"/>
  <c r="P10" i="13" s="1"/>
  <c r="Q10" i="14"/>
  <c r="P9" i="13" s="1"/>
  <c r="R10" i="14"/>
  <c r="Q9" i="13" s="1"/>
  <c r="R8" i="14"/>
  <c r="Q7" i="13" s="1"/>
  <c r="Q6" i="14"/>
  <c r="P5" i="13" s="1"/>
  <c r="R6" i="14"/>
  <c r="Q5" i="13" s="1"/>
  <c r="O6" i="14"/>
  <c r="N5" i="13" s="1"/>
  <c r="O9" i="14"/>
  <c r="N8" i="13" s="1"/>
  <c r="Q9" i="14"/>
  <c r="P8" i="13" s="1"/>
  <c r="P9" i="14"/>
  <c r="O8" i="13" s="1"/>
  <c r="R12" i="14"/>
  <c r="Q11" i="13" s="1"/>
  <c r="P12" i="14"/>
  <c r="O11" i="13" s="1"/>
  <c r="B35" i="13"/>
  <c r="C35" i="13"/>
  <c r="D35" i="13"/>
  <c r="E35" i="13"/>
  <c r="B36" i="13"/>
  <c r="C36" i="13"/>
  <c r="D36" i="13"/>
  <c r="E36" i="13"/>
  <c r="B37" i="13"/>
  <c r="C37" i="13"/>
  <c r="D37" i="13"/>
  <c r="E37" i="13"/>
  <c r="B38" i="13"/>
  <c r="C38" i="13"/>
  <c r="D38" i="13"/>
  <c r="E38" i="13"/>
  <c r="B39" i="13"/>
  <c r="C39" i="13"/>
  <c r="D39" i="13"/>
  <c r="E39" i="13"/>
  <c r="B40" i="13"/>
  <c r="C40" i="13"/>
  <c r="D40" i="13"/>
  <c r="E40" i="13"/>
  <c r="B41" i="13"/>
  <c r="C41" i="13"/>
  <c r="D41" i="13"/>
  <c r="E41" i="13"/>
  <c r="B42" i="13"/>
  <c r="C42" i="13"/>
  <c r="D42" i="13"/>
  <c r="E42" i="13"/>
  <c r="B43" i="13"/>
  <c r="C43" i="13"/>
  <c r="D43" i="13"/>
  <c r="E43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4" i="13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5" i="5"/>
  <c r="E18" i="1" l="1"/>
  <c r="G22" i="1"/>
  <c r="H22" i="1"/>
  <c r="I22" i="1"/>
  <c r="F22" i="1"/>
  <c r="D18" i="1"/>
  <c r="G8" i="4" l="1"/>
  <c r="J7" i="13" s="1"/>
  <c r="G12" i="4"/>
  <c r="J11" i="13" s="1"/>
  <c r="G13" i="4"/>
  <c r="J12" i="13" s="1"/>
  <c r="G16" i="4"/>
  <c r="J15" i="13" s="1"/>
  <c r="G20" i="4"/>
  <c r="J19" i="13" s="1"/>
  <c r="G21" i="4"/>
  <c r="J20" i="13" s="1"/>
  <c r="G24" i="4"/>
  <c r="J23" i="13" s="1"/>
  <c r="G28" i="4"/>
  <c r="J27" i="13" s="1"/>
  <c r="G29" i="4"/>
  <c r="J28" i="13" s="1"/>
  <c r="G32" i="4"/>
  <c r="J31" i="13" s="1"/>
  <c r="G36" i="4"/>
  <c r="J35" i="13" s="1"/>
  <c r="G37" i="4"/>
  <c r="J36" i="13" s="1"/>
  <c r="G40" i="4"/>
  <c r="J39" i="13" s="1"/>
  <c r="G44" i="4"/>
  <c r="J43" i="13" s="1"/>
  <c r="H6" i="4"/>
  <c r="K5" i="13" s="1"/>
  <c r="H8" i="4"/>
  <c r="K7" i="13" s="1"/>
  <c r="H10" i="4"/>
  <c r="K9" i="13" s="1"/>
  <c r="H12" i="4"/>
  <c r="K11" i="13" s="1"/>
  <c r="H14" i="4"/>
  <c r="K13" i="13" s="1"/>
  <c r="H16" i="4"/>
  <c r="K15" i="13" s="1"/>
  <c r="H18" i="4"/>
  <c r="K17" i="13" s="1"/>
  <c r="H20" i="4"/>
  <c r="K19" i="13" s="1"/>
  <c r="H22" i="4"/>
  <c r="K21" i="13" s="1"/>
  <c r="H24" i="4"/>
  <c r="K23" i="13" s="1"/>
  <c r="H26" i="4"/>
  <c r="K25" i="13" s="1"/>
  <c r="H28" i="4"/>
  <c r="K27" i="13" s="1"/>
  <c r="H30" i="4"/>
  <c r="K29" i="13" s="1"/>
  <c r="H32" i="4"/>
  <c r="K31" i="13" s="1"/>
  <c r="H34" i="4"/>
  <c r="K33" i="13" s="1"/>
  <c r="H36" i="4"/>
  <c r="K35" i="13" s="1"/>
  <c r="H38" i="4"/>
  <c r="K37" i="13" s="1"/>
  <c r="H40" i="4"/>
  <c r="K39" i="13" s="1"/>
  <c r="H42" i="4"/>
  <c r="K41" i="13" s="1"/>
  <c r="H44" i="4"/>
  <c r="K43" i="13" s="1"/>
  <c r="I7" i="4"/>
  <c r="L6" i="13" s="1"/>
  <c r="I11" i="4"/>
  <c r="L10" i="13" s="1"/>
  <c r="I15" i="4"/>
  <c r="L14" i="13" s="1"/>
  <c r="I19" i="4"/>
  <c r="L18" i="13" s="1"/>
  <c r="I23" i="4"/>
  <c r="L22" i="13" s="1"/>
  <c r="I27" i="4"/>
  <c r="L26" i="13" s="1"/>
  <c r="I31" i="4"/>
  <c r="L30" i="13" s="1"/>
  <c r="I35" i="4"/>
  <c r="L34" i="13" s="1"/>
  <c r="I39" i="4"/>
  <c r="L38" i="13" s="1"/>
  <c r="I43" i="4"/>
  <c r="L42" i="13" s="1"/>
  <c r="J7" i="4"/>
  <c r="M6" i="13" s="1"/>
  <c r="J8" i="4"/>
  <c r="M7" i="13" s="1"/>
  <c r="J11" i="4"/>
  <c r="M10" i="13" s="1"/>
  <c r="J12" i="4"/>
  <c r="M11" i="13" s="1"/>
  <c r="J15" i="4"/>
  <c r="M14" i="13" s="1"/>
  <c r="J16" i="4"/>
  <c r="M15" i="13" s="1"/>
  <c r="J19" i="4"/>
  <c r="M18" i="13" s="1"/>
  <c r="J20" i="4"/>
  <c r="M19" i="13" s="1"/>
  <c r="J23" i="4"/>
  <c r="M22" i="13" s="1"/>
  <c r="J24" i="4"/>
  <c r="M23" i="13" s="1"/>
  <c r="J27" i="4"/>
  <c r="M26" i="13" s="1"/>
  <c r="J28" i="4"/>
  <c r="M27" i="13" s="1"/>
  <c r="J31" i="4"/>
  <c r="M30" i="13" s="1"/>
  <c r="J32" i="4"/>
  <c r="M31" i="13" s="1"/>
  <c r="J35" i="4"/>
  <c r="M34" i="13" s="1"/>
  <c r="J36" i="4"/>
  <c r="M35" i="13" s="1"/>
  <c r="J39" i="4"/>
  <c r="M38" i="13" s="1"/>
  <c r="J40" i="4"/>
  <c r="M39" i="13" s="1"/>
  <c r="J43" i="4"/>
  <c r="M42" i="13" s="1"/>
  <c r="J44" i="4"/>
  <c r="M43" i="13" s="1"/>
  <c r="F44" i="4"/>
  <c r="I44" i="4" s="1"/>
  <c r="L43" i="13" s="1"/>
  <c r="F43" i="4"/>
  <c r="H43" i="4" s="1"/>
  <c r="K42" i="13" s="1"/>
  <c r="F42" i="4"/>
  <c r="G42" i="4" s="1"/>
  <c r="J41" i="13" s="1"/>
  <c r="F41" i="4"/>
  <c r="G41" i="4" s="1"/>
  <c r="J40" i="13" s="1"/>
  <c r="F40" i="4"/>
  <c r="I40" i="4" s="1"/>
  <c r="L39" i="13" s="1"/>
  <c r="F39" i="4"/>
  <c r="H39" i="4" s="1"/>
  <c r="K38" i="13" s="1"/>
  <c r="F38" i="4"/>
  <c r="G38" i="4" s="1"/>
  <c r="J37" i="13" s="1"/>
  <c r="F37" i="4"/>
  <c r="F36" i="4"/>
  <c r="I36" i="4" s="1"/>
  <c r="L35" i="13" s="1"/>
  <c r="F35" i="4"/>
  <c r="H35" i="4" s="1"/>
  <c r="K34" i="13" s="1"/>
  <c r="F34" i="4"/>
  <c r="G34" i="4" s="1"/>
  <c r="J33" i="13" s="1"/>
  <c r="F33" i="4"/>
  <c r="G33" i="4" s="1"/>
  <c r="J32" i="13" s="1"/>
  <c r="F32" i="4"/>
  <c r="I32" i="4" s="1"/>
  <c r="L31" i="13" s="1"/>
  <c r="F31" i="4"/>
  <c r="H31" i="4" s="1"/>
  <c r="K30" i="13" s="1"/>
  <c r="F30" i="4"/>
  <c r="G30" i="4" s="1"/>
  <c r="J29" i="13" s="1"/>
  <c r="F29" i="4"/>
  <c r="F28" i="4"/>
  <c r="I28" i="4" s="1"/>
  <c r="L27" i="13" s="1"/>
  <c r="F27" i="4"/>
  <c r="H27" i="4" s="1"/>
  <c r="K26" i="13" s="1"/>
  <c r="F26" i="4"/>
  <c r="G26" i="4" s="1"/>
  <c r="J25" i="13" s="1"/>
  <c r="F25" i="4"/>
  <c r="G25" i="4" s="1"/>
  <c r="J24" i="13" s="1"/>
  <c r="F24" i="4"/>
  <c r="I24" i="4" s="1"/>
  <c r="L23" i="13" s="1"/>
  <c r="F23" i="4"/>
  <c r="H23" i="4" s="1"/>
  <c r="K22" i="13" s="1"/>
  <c r="F22" i="4"/>
  <c r="G22" i="4" s="1"/>
  <c r="J21" i="13" s="1"/>
  <c r="F21" i="4"/>
  <c r="F20" i="4"/>
  <c r="I20" i="4" s="1"/>
  <c r="L19" i="13" s="1"/>
  <c r="F19" i="4"/>
  <c r="H19" i="4" s="1"/>
  <c r="K18" i="13" s="1"/>
  <c r="F18" i="4"/>
  <c r="G18" i="4" s="1"/>
  <c r="J17" i="13" s="1"/>
  <c r="F17" i="4"/>
  <c r="G17" i="4" s="1"/>
  <c r="J16" i="13" s="1"/>
  <c r="F16" i="4"/>
  <c r="I16" i="4" s="1"/>
  <c r="L15" i="13" s="1"/>
  <c r="F15" i="4"/>
  <c r="H15" i="4" s="1"/>
  <c r="K14" i="13" s="1"/>
  <c r="F14" i="4"/>
  <c r="G14" i="4" s="1"/>
  <c r="J13" i="13" s="1"/>
  <c r="F13" i="4"/>
  <c r="F12" i="4"/>
  <c r="I12" i="4" s="1"/>
  <c r="L11" i="13" s="1"/>
  <c r="F11" i="4"/>
  <c r="H11" i="4" s="1"/>
  <c r="K10" i="13" s="1"/>
  <c r="F10" i="4"/>
  <c r="G10" i="4" s="1"/>
  <c r="J9" i="13" s="1"/>
  <c r="F9" i="4"/>
  <c r="G9" i="4" s="1"/>
  <c r="J8" i="13" s="1"/>
  <c r="F8" i="4"/>
  <c r="I8" i="4" s="1"/>
  <c r="L7" i="13" s="1"/>
  <c r="F7" i="4"/>
  <c r="H7" i="4" s="1"/>
  <c r="K6" i="13" s="1"/>
  <c r="F6" i="4"/>
  <c r="G6" i="4" s="1"/>
  <c r="J5" i="13" s="1"/>
  <c r="F5" i="4"/>
  <c r="I5" i="4" s="1"/>
  <c r="L4" i="13" s="1"/>
  <c r="L19" i="3"/>
  <c r="G18" i="13" s="1"/>
  <c r="L35" i="3"/>
  <c r="G34" i="13" s="1"/>
  <c r="M15" i="3"/>
  <c r="H14" i="13" s="1"/>
  <c r="M31" i="3"/>
  <c r="H30" i="13" s="1"/>
  <c r="N12" i="3"/>
  <c r="I11" i="13" s="1"/>
  <c r="N16" i="3"/>
  <c r="I15" i="13" s="1"/>
  <c r="N20" i="3"/>
  <c r="I19" i="13" s="1"/>
  <c r="N24" i="3"/>
  <c r="I23" i="13" s="1"/>
  <c r="N27" i="3"/>
  <c r="I26" i="13" s="1"/>
  <c r="N28" i="3"/>
  <c r="I27" i="13" s="1"/>
  <c r="N32" i="3"/>
  <c r="I31" i="13" s="1"/>
  <c r="N35" i="3"/>
  <c r="I34" i="13" s="1"/>
  <c r="N36" i="3"/>
  <c r="I35" i="13" s="1"/>
  <c r="N40" i="3"/>
  <c r="I39" i="13" s="1"/>
  <c r="N43" i="3"/>
  <c r="I42" i="13" s="1"/>
  <c r="K9" i="3"/>
  <c r="F8" i="13" s="1"/>
  <c r="K12" i="3"/>
  <c r="F11" i="13" s="1"/>
  <c r="K13" i="3"/>
  <c r="F12" i="13" s="1"/>
  <c r="K16" i="3"/>
  <c r="F15" i="13" s="1"/>
  <c r="K17" i="3"/>
  <c r="F16" i="13" s="1"/>
  <c r="K20" i="3"/>
  <c r="F19" i="13" s="1"/>
  <c r="K21" i="3"/>
  <c r="F20" i="13" s="1"/>
  <c r="K24" i="3"/>
  <c r="F23" i="13" s="1"/>
  <c r="K25" i="3"/>
  <c r="F24" i="13" s="1"/>
  <c r="K28" i="3"/>
  <c r="F27" i="13" s="1"/>
  <c r="K29" i="3"/>
  <c r="F28" i="13" s="1"/>
  <c r="K32" i="3"/>
  <c r="F31" i="13" s="1"/>
  <c r="K33" i="3"/>
  <c r="F32" i="13" s="1"/>
  <c r="K36" i="3"/>
  <c r="F35" i="13" s="1"/>
  <c r="K37" i="3"/>
  <c r="F36" i="13" s="1"/>
  <c r="K40" i="3"/>
  <c r="F39" i="13" s="1"/>
  <c r="K41" i="3"/>
  <c r="F40" i="13" s="1"/>
  <c r="J6" i="3"/>
  <c r="J7" i="3"/>
  <c r="L7" i="3" s="1"/>
  <c r="G6" i="13" s="1"/>
  <c r="J8" i="3"/>
  <c r="K8" i="3" s="1"/>
  <c r="F7" i="13" s="1"/>
  <c r="J9" i="3"/>
  <c r="N9" i="3" s="1"/>
  <c r="I8" i="13" s="1"/>
  <c r="J10" i="3"/>
  <c r="J11" i="3"/>
  <c r="L11" i="3" s="1"/>
  <c r="G10" i="13" s="1"/>
  <c r="J12" i="3"/>
  <c r="L12" i="3" s="1"/>
  <c r="G11" i="13" s="1"/>
  <c r="J13" i="3"/>
  <c r="N13" i="3" s="1"/>
  <c r="I12" i="13" s="1"/>
  <c r="J14" i="3"/>
  <c r="J15" i="3"/>
  <c r="J16" i="3"/>
  <c r="L16" i="3" s="1"/>
  <c r="G15" i="13" s="1"/>
  <c r="J17" i="3"/>
  <c r="N17" i="3" s="1"/>
  <c r="I16" i="13" s="1"/>
  <c r="J18" i="3"/>
  <c r="J19" i="3"/>
  <c r="J20" i="3"/>
  <c r="L20" i="3" s="1"/>
  <c r="G19" i="13" s="1"/>
  <c r="J21" i="3"/>
  <c r="N21" i="3" s="1"/>
  <c r="I20" i="13" s="1"/>
  <c r="J22" i="3"/>
  <c r="J23" i="3"/>
  <c r="M23" i="3" s="1"/>
  <c r="H22" i="13" s="1"/>
  <c r="J24" i="3"/>
  <c r="L24" i="3" s="1"/>
  <c r="G23" i="13" s="1"/>
  <c r="J25" i="3"/>
  <c r="N25" i="3" s="1"/>
  <c r="I24" i="13" s="1"/>
  <c r="J26" i="3"/>
  <c r="J27" i="3"/>
  <c r="K27" i="3" s="1"/>
  <c r="F26" i="13" s="1"/>
  <c r="J28" i="3"/>
  <c r="L28" i="3" s="1"/>
  <c r="G27" i="13" s="1"/>
  <c r="J29" i="3"/>
  <c r="N29" i="3" s="1"/>
  <c r="I28" i="13" s="1"/>
  <c r="J30" i="3"/>
  <c r="J31" i="3"/>
  <c r="K31" i="3" s="1"/>
  <c r="F30" i="13" s="1"/>
  <c r="J32" i="3"/>
  <c r="L32" i="3" s="1"/>
  <c r="G31" i="13" s="1"/>
  <c r="J33" i="3"/>
  <c r="N33" i="3" s="1"/>
  <c r="I32" i="13" s="1"/>
  <c r="J34" i="3"/>
  <c r="J35" i="3"/>
  <c r="K35" i="3" s="1"/>
  <c r="F34" i="13" s="1"/>
  <c r="J36" i="3"/>
  <c r="L36" i="3" s="1"/>
  <c r="G35" i="13" s="1"/>
  <c r="J37" i="3"/>
  <c r="N37" i="3" s="1"/>
  <c r="I36" i="13" s="1"/>
  <c r="J38" i="3"/>
  <c r="J39" i="3"/>
  <c r="K39" i="3" s="1"/>
  <c r="F38" i="13" s="1"/>
  <c r="J40" i="3"/>
  <c r="L40" i="3" s="1"/>
  <c r="G39" i="13" s="1"/>
  <c r="J41" i="3"/>
  <c r="N41" i="3" s="1"/>
  <c r="I40" i="13" s="1"/>
  <c r="J42" i="3"/>
  <c r="J43" i="3"/>
  <c r="K43" i="3" s="1"/>
  <c r="F42" i="13" s="1"/>
  <c r="J44" i="3"/>
  <c r="L44" i="3" s="1"/>
  <c r="G43" i="13" s="1"/>
  <c r="J5" i="3"/>
  <c r="K5" i="3" s="1"/>
  <c r="F4" i="13" s="1"/>
  <c r="C18" i="1"/>
  <c r="K15" i="3" l="1"/>
  <c r="F14" i="13" s="1"/>
  <c r="N15" i="3"/>
  <c r="I14" i="13" s="1"/>
  <c r="M43" i="3"/>
  <c r="H42" i="13" s="1"/>
  <c r="M11" i="3"/>
  <c r="H10" i="13" s="1"/>
  <c r="L15" i="3"/>
  <c r="G14" i="13" s="1"/>
  <c r="K42" i="3"/>
  <c r="F41" i="13" s="1"/>
  <c r="N42" i="3"/>
  <c r="I41" i="13" s="1"/>
  <c r="L42" i="3"/>
  <c r="G41" i="13" s="1"/>
  <c r="M42" i="3"/>
  <c r="H41" i="13" s="1"/>
  <c r="K38" i="3"/>
  <c r="F37" i="13" s="1"/>
  <c r="N38" i="3"/>
  <c r="I37" i="13" s="1"/>
  <c r="M38" i="3"/>
  <c r="H37" i="13" s="1"/>
  <c r="L38" i="3"/>
  <c r="G37" i="13" s="1"/>
  <c r="K34" i="3"/>
  <c r="F33" i="13" s="1"/>
  <c r="N34" i="3"/>
  <c r="I33" i="13" s="1"/>
  <c r="L34" i="3"/>
  <c r="G33" i="13" s="1"/>
  <c r="M34" i="3"/>
  <c r="H33" i="13" s="1"/>
  <c r="K30" i="3"/>
  <c r="F29" i="13" s="1"/>
  <c r="N30" i="3"/>
  <c r="I29" i="13" s="1"/>
  <c r="M30" i="3"/>
  <c r="H29" i="13" s="1"/>
  <c r="L30" i="3"/>
  <c r="G29" i="13" s="1"/>
  <c r="K26" i="3"/>
  <c r="F25" i="13" s="1"/>
  <c r="N26" i="3"/>
  <c r="I25" i="13" s="1"/>
  <c r="L26" i="3"/>
  <c r="G25" i="13" s="1"/>
  <c r="M26" i="3"/>
  <c r="H25" i="13" s="1"/>
  <c r="K22" i="3"/>
  <c r="F21" i="13" s="1"/>
  <c r="N22" i="3"/>
  <c r="I21" i="13" s="1"/>
  <c r="M22" i="3"/>
  <c r="H21" i="13" s="1"/>
  <c r="L22" i="3"/>
  <c r="G21" i="13" s="1"/>
  <c r="K18" i="3"/>
  <c r="F17" i="13" s="1"/>
  <c r="N18" i="3"/>
  <c r="I17" i="13" s="1"/>
  <c r="L18" i="3"/>
  <c r="G17" i="13" s="1"/>
  <c r="M18" i="3"/>
  <c r="H17" i="13" s="1"/>
  <c r="K14" i="3"/>
  <c r="F13" i="13" s="1"/>
  <c r="N14" i="3"/>
  <c r="I13" i="13" s="1"/>
  <c r="M14" i="3"/>
  <c r="H13" i="13" s="1"/>
  <c r="L14" i="3"/>
  <c r="G13" i="13" s="1"/>
  <c r="K10" i="3"/>
  <c r="F9" i="13" s="1"/>
  <c r="N10" i="3"/>
  <c r="I9" i="13" s="1"/>
  <c r="L10" i="3"/>
  <c r="G9" i="13" s="1"/>
  <c r="M10" i="3"/>
  <c r="H9" i="13" s="1"/>
  <c r="K6" i="3"/>
  <c r="F5" i="13" s="1"/>
  <c r="L6" i="3"/>
  <c r="G5" i="13" s="1"/>
  <c r="N39" i="3"/>
  <c r="I38" i="13" s="1"/>
  <c r="N31" i="3"/>
  <c r="I30" i="13" s="1"/>
  <c r="M39" i="3"/>
  <c r="H38" i="13" s="1"/>
  <c r="L43" i="3"/>
  <c r="G42" i="13" s="1"/>
  <c r="L27" i="3"/>
  <c r="G26" i="13" s="1"/>
  <c r="K23" i="3"/>
  <c r="F22" i="13" s="1"/>
  <c r="N23" i="3"/>
  <c r="I22" i="13" s="1"/>
  <c r="K19" i="3"/>
  <c r="F18" i="13" s="1"/>
  <c r="N19" i="3"/>
  <c r="I18" i="13" s="1"/>
  <c r="K11" i="3"/>
  <c r="F10" i="13" s="1"/>
  <c r="N11" i="3"/>
  <c r="I10" i="13" s="1"/>
  <c r="M27" i="3"/>
  <c r="H26" i="13" s="1"/>
  <c r="L31" i="3"/>
  <c r="G30" i="13" s="1"/>
  <c r="M35" i="3"/>
  <c r="H34" i="13" s="1"/>
  <c r="M19" i="3"/>
  <c r="H18" i="13" s="1"/>
  <c r="L39" i="3"/>
  <c r="G38" i="13" s="1"/>
  <c r="L23" i="3"/>
  <c r="G22" i="13" s="1"/>
  <c r="J9" i="4"/>
  <c r="M8" i="13" s="1"/>
  <c r="I9" i="4"/>
  <c r="L8" i="13" s="1"/>
  <c r="H9" i="4"/>
  <c r="K8" i="13" s="1"/>
  <c r="J13" i="4"/>
  <c r="M12" i="13" s="1"/>
  <c r="I13" i="4"/>
  <c r="L12" i="13" s="1"/>
  <c r="H13" i="4"/>
  <c r="K12" i="13" s="1"/>
  <c r="J17" i="4"/>
  <c r="M16" i="13" s="1"/>
  <c r="I17" i="4"/>
  <c r="L16" i="13" s="1"/>
  <c r="H17" i="4"/>
  <c r="K16" i="13" s="1"/>
  <c r="J21" i="4"/>
  <c r="M20" i="13" s="1"/>
  <c r="I21" i="4"/>
  <c r="L20" i="13" s="1"/>
  <c r="H21" i="4"/>
  <c r="K20" i="13" s="1"/>
  <c r="J25" i="4"/>
  <c r="M24" i="13" s="1"/>
  <c r="I25" i="4"/>
  <c r="L24" i="13" s="1"/>
  <c r="H25" i="4"/>
  <c r="K24" i="13" s="1"/>
  <c r="J29" i="4"/>
  <c r="M28" i="13" s="1"/>
  <c r="I29" i="4"/>
  <c r="L28" i="13" s="1"/>
  <c r="H29" i="4"/>
  <c r="K28" i="13" s="1"/>
  <c r="J33" i="4"/>
  <c r="M32" i="13" s="1"/>
  <c r="I33" i="4"/>
  <c r="L32" i="13" s="1"/>
  <c r="H33" i="4"/>
  <c r="K32" i="13" s="1"/>
  <c r="J37" i="4"/>
  <c r="M36" i="13" s="1"/>
  <c r="I37" i="4"/>
  <c r="L36" i="13" s="1"/>
  <c r="H37" i="4"/>
  <c r="K36" i="13" s="1"/>
  <c r="J41" i="4"/>
  <c r="M40" i="13" s="1"/>
  <c r="I41" i="4"/>
  <c r="L40" i="13" s="1"/>
  <c r="H41" i="4"/>
  <c r="K40" i="13" s="1"/>
  <c r="I30" i="4"/>
  <c r="L29" i="13" s="1"/>
  <c r="I42" i="4"/>
  <c r="L41" i="13" s="1"/>
  <c r="I38" i="4"/>
  <c r="L37" i="13" s="1"/>
  <c r="I34" i="4"/>
  <c r="L33" i="13" s="1"/>
  <c r="I26" i="4"/>
  <c r="L25" i="13" s="1"/>
  <c r="I22" i="4"/>
  <c r="L21" i="13" s="1"/>
  <c r="I18" i="4"/>
  <c r="L17" i="13" s="1"/>
  <c r="I14" i="4"/>
  <c r="L13" i="13" s="1"/>
  <c r="I10" i="4"/>
  <c r="L9" i="13" s="1"/>
  <c r="I6" i="4"/>
  <c r="L5" i="13" s="1"/>
  <c r="L18" i="1" s="1"/>
  <c r="M41" i="3"/>
  <c r="H40" i="13" s="1"/>
  <c r="M37" i="3"/>
  <c r="H36" i="13" s="1"/>
  <c r="M33" i="3"/>
  <c r="H32" i="13" s="1"/>
  <c r="M29" i="3"/>
  <c r="H28" i="13" s="1"/>
  <c r="M25" i="3"/>
  <c r="H24" i="13" s="1"/>
  <c r="M21" i="3"/>
  <c r="H20" i="13" s="1"/>
  <c r="M17" i="3"/>
  <c r="H16" i="13" s="1"/>
  <c r="M13" i="3"/>
  <c r="H12" i="13" s="1"/>
  <c r="M9" i="3"/>
  <c r="H8" i="13" s="1"/>
  <c r="L41" i="3"/>
  <c r="G40" i="13" s="1"/>
  <c r="L37" i="3"/>
  <c r="G36" i="13" s="1"/>
  <c r="L33" i="3"/>
  <c r="G32" i="13" s="1"/>
  <c r="L29" i="3"/>
  <c r="G28" i="13" s="1"/>
  <c r="L25" i="3"/>
  <c r="G24" i="13" s="1"/>
  <c r="L21" i="3"/>
  <c r="G20" i="13" s="1"/>
  <c r="L17" i="3"/>
  <c r="G16" i="13" s="1"/>
  <c r="L13" i="3"/>
  <c r="G12" i="13" s="1"/>
  <c r="L9" i="3"/>
  <c r="G8" i="13" s="1"/>
  <c r="J42" i="4"/>
  <c r="M41" i="13" s="1"/>
  <c r="J38" i="4"/>
  <c r="M37" i="13" s="1"/>
  <c r="J34" i="4"/>
  <c r="M33" i="13" s="1"/>
  <c r="J30" i="4"/>
  <c r="M29" i="13" s="1"/>
  <c r="J26" i="4"/>
  <c r="M25" i="13" s="1"/>
  <c r="J22" i="4"/>
  <c r="M21" i="13" s="1"/>
  <c r="J18" i="4"/>
  <c r="M17" i="13" s="1"/>
  <c r="J14" i="4"/>
  <c r="M13" i="13" s="1"/>
  <c r="J10" i="4"/>
  <c r="M9" i="13" s="1"/>
  <c r="J6" i="4"/>
  <c r="M5" i="13" s="1"/>
  <c r="G43" i="4"/>
  <c r="J42" i="13" s="1"/>
  <c r="G39" i="4"/>
  <c r="J38" i="13" s="1"/>
  <c r="G35" i="4"/>
  <c r="J34" i="13" s="1"/>
  <c r="G31" i="4"/>
  <c r="J30" i="13" s="1"/>
  <c r="G27" i="4"/>
  <c r="J26" i="13" s="1"/>
  <c r="G23" i="4"/>
  <c r="J22" i="13" s="1"/>
  <c r="G19" i="4"/>
  <c r="J18" i="13" s="1"/>
  <c r="G15" i="4"/>
  <c r="J14" i="13" s="1"/>
  <c r="G11" i="4"/>
  <c r="J10" i="13" s="1"/>
  <c r="G7" i="4"/>
  <c r="J6" i="13" s="1"/>
  <c r="M40" i="3"/>
  <c r="H39" i="13" s="1"/>
  <c r="M36" i="3"/>
  <c r="H35" i="13" s="1"/>
  <c r="M32" i="3"/>
  <c r="H31" i="13" s="1"/>
  <c r="M28" i="3"/>
  <c r="H27" i="13" s="1"/>
  <c r="M24" i="3"/>
  <c r="H23" i="13" s="1"/>
  <c r="M20" i="3"/>
  <c r="H19" i="13" s="1"/>
  <c r="M16" i="3"/>
  <c r="H15" i="13" s="1"/>
  <c r="M12" i="3"/>
  <c r="H11" i="13" s="1"/>
  <c r="M8" i="3"/>
  <c r="H7" i="13" s="1"/>
  <c r="K44" i="3"/>
  <c r="F43" i="13" s="1"/>
  <c r="N44" i="3"/>
  <c r="I43" i="13" s="1"/>
  <c r="M44" i="3"/>
  <c r="H43" i="13" s="1"/>
  <c r="J5" i="4"/>
  <c r="M4" i="13" s="1"/>
  <c r="G5" i="4"/>
  <c r="J4" i="13" s="1"/>
  <c r="H5" i="4"/>
  <c r="K4" i="13" s="1"/>
  <c r="K18" i="1" s="1"/>
  <c r="M6" i="3"/>
  <c r="H5" i="13" s="1"/>
  <c r="L5" i="3"/>
  <c r="G4" i="13" s="1"/>
  <c r="L8" i="3"/>
  <c r="G7" i="13" s="1"/>
  <c r="K7" i="3"/>
  <c r="F6" i="13" s="1"/>
  <c r="F18" i="1" s="1"/>
  <c r="N7" i="3"/>
  <c r="I6" i="13" s="1"/>
  <c r="M7" i="3"/>
  <c r="H6" i="13" s="1"/>
  <c r="M5" i="3"/>
  <c r="H4" i="13" s="1"/>
  <c r="N6" i="3"/>
  <c r="I5" i="13" s="1"/>
  <c r="N8" i="3"/>
  <c r="I7" i="13" s="1"/>
  <c r="N5" i="3"/>
  <c r="I4" i="13" s="1"/>
  <c r="H18" i="1" l="1"/>
  <c r="J18" i="1"/>
  <c r="I18" i="1"/>
  <c r="G18" i="1"/>
  <c r="M18" i="1"/>
</calcChain>
</file>

<file path=xl/sharedStrings.xml><?xml version="1.0" encoding="utf-8"?>
<sst xmlns="http://schemas.openxmlformats.org/spreadsheetml/2006/main" count="240" uniqueCount="133">
  <si>
    <t>โรงเรียนบ้านขะเนจื้อ</t>
  </si>
  <si>
    <t>ตำบลขะเนจื้อ  อำเภอแม่ระมาด  จังหวัดตาก</t>
  </si>
  <si>
    <t>สำนักงานเขตพื้นที่การศึกษาประถมศึกษาตาก  เขต  2</t>
  </si>
  <si>
    <t>สมุดบันทึกผลการประเมิน</t>
  </si>
  <si>
    <t>การอ่าน คิดวิเคราะห์ และเขียนสื่อความ</t>
  </si>
  <si>
    <t>กิจกรรมพัฒนาผู้เรียน</t>
  </si>
  <si>
    <t>ระดับมัธยมศึกษาตอนต้น</t>
  </si>
  <si>
    <t>ครูที่ปรึกษา</t>
  </si>
  <si>
    <t>สรุปผลการประเมิน</t>
  </si>
  <si>
    <t>จำนวนนักเรียนทั้งหมด</t>
  </si>
  <si>
    <t>1.........................................................................................................</t>
  </si>
  <si>
    <t>2.........................................................................................................</t>
  </si>
  <si>
    <t>ชั้น..................... ปีการศึกษา...................................  ภาคเรียนที่......................</t>
  </si>
  <si>
    <t>คุณลักษณะอันพึงประสงค๋</t>
  </si>
  <si>
    <t>ผ่าน</t>
  </si>
  <si>
    <t>ไม่ผ่าน</t>
  </si>
  <si>
    <t>ดีเยี่ยม</t>
  </si>
  <si>
    <t>ดี</t>
  </si>
  <si>
    <t>ลงชื่อ.................................................</t>
  </si>
  <si>
    <t>ประธานคณะกรรมการการประเมินคุณลักษณะอันพึงประสงค์</t>
  </si>
  <si>
    <t>(นายอาทิตย์  เทพบำรุง)</t>
  </si>
  <si>
    <t>กรรมการ</t>
  </si>
  <si>
    <t>ประธานคณะกรรมการการอ่าน คิดวิเคราะห์ และเขียนสื่อความ</t>
  </si>
  <si>
    <t>(นางสุภิญญา เทียนสิรกุล)</t>
  </si>
  <si>
    <t>(นางณิชากานต์ ชุมภูเทพ)</t>
  </si>
  <si>
    <t>(นางสาวศุภรดา พึ่งพานิช)</t>
  </si>
  <si>
    <t>อนุมัติ</t>
  </si>
  <si>
    <t>ไม่อนุมัติ</t>
  </si>
  <si>
    <t>รองผู้อำนวยการโรงเรียน</t>
  </si>
  <si>
    <t>ผู้อำนวยการโรงเรียน</t>
  </si>
  <si>
    <t>(นางสาวภคอร อินทร์เอี่ยม)</t>
  </si>
  <si>
    <t>(นายสมเจตน์ พึ่งอ่อน)</t>
  </si>
  <si>
    <t>(นางพิไลวรรณ ศรีจริยา)</t>
  </si>
  <si>
    <t>(นางสุรางค์รัศ คงบำรุง)</t>
  </si>
  <si>
    <t xml:space="preserve">                           คุณลักษณะอันพึงประสงค์</t>
  </si>
  <si>
    <t xml:space="preserve">                           การอ่าน คิดวิเคราะห์ และเขียนสื่อความ</t>
  </si>
  <si>
    <t xml:space="preserve">                           กิจกรรมพัฒนาผู้เรียน</t>
  </si>
  <si>
    <t>เลขประจำตัวประชาชน</t>
  </si>
  <si>
    <t>เลขประจำตัวนักเรียน</t>
  </si>
  <si>
    <t>ชื่อ</t>
  </si>
  <si>
    <t>นามสกุล</t>
  </si>
  <si>
    <t>เลขที่</t>
  </si>
  <si>
    <t>การประเมินคุณลักษณะอันพึงประสงค์ของสถานศึกษา</t>
  </si>
  <si>
    <t>รวม</t>
  </si>
  <si>
    <t>สรุป</t>
  </si>
  <si>
    <t>ผ่าน (49-40)</t>
  </si>
  <si>
    <t>ไม่ผ่าน (39-0)</t>
  </si>
  <si>
    <t>ดี (64-50)</t>
  </si>
  <si>
    <t>ดีเยี่ยม (80-65)</t>
  </si>
  <si>
    <t>รักชาติ ศาสน์ กษัตริย์</t>
  </si>
  <si>
    <t>ซื่อสัตย์ สุจริต</t>
  </si>
  <si>
    <t>มีวินัย</t>
  </si>
  <si>
    <t>ใฝ่เรียนรู้</t>
  </si>
  <si>
    <t>อยู่อย่างพอเพียง</t>
  </si>
  <si>
    <t>มุ่งมั่นในการทำงาน</t>
  </si>
  <si>
    <t>มีความเป็นไทย</t>
  </si>
  <si>
    <t>มีจิตสาธารณะ</t>
  </si>
  <si>
    <t>ดีเยี่ยม (100-80)</t>
  </si>
  <si>
    <t>ดี (79-69)</t>
  </si>
  <si>
    <t>ผ่าน (68-50)</t>
  </si>
  <si>
    <t>ไม่ผ่าน (49-0)</t>
  </si>
  <si>
    <t>1.อ่านเรื่องราวจับสาระสำคัญของเรื่อง เข้าใจอารมณ์และจุหมายของผู้เขียนได้</t>
  </si>
  <si>
    <t>2.ลำดับเรื่องราวโต้ตอบ แสดงความคิดเห็นอย่างสร้างสรรค์ มีเหตุผลและสามารถอธิบายได้</t>
  </si>
  <si>
    <t>3.เขียนเรื่องราวมีสาระสำคัญ สามารถอ่านถ่ายทอดความคิดริเริ่มสร้างสรรค์</t>
  </si>
  <si>
    <t>4.มีนิสัยรักการอ่านและการเขียน</t>
  </si>
  <si>
    <t>การประเมินการอ่าน คิดวิเคราะห์และเขียนสื่อความ</t>
  </si>
  <si>
    <t>สัปดาห์ที่</t>
  </si>
  <si>
    <t>วันที่</t>
  </si>
  <si>
    <t>ผ/มผ</t>
  </si>
  <si>
    <t>บันทึกเวลาการเข้าร่วมกิจกรรมลูกเสือ / เนตรนารี</t>
  </si>
  <si>
    <t>2.มีทักษะการสังเกต จำจำการใช้มือ เครื่องมือ การแก้ปัญหาและทักษะในการทำงาน</t>
  </si>
  <si>
    <t>3.มีความซื่อสัตย์ สจริต กล้าหาญ อดทน เชื่อมั่นในตนเอง มีระเบียบวินัยและความสามัคคี</t>
  </si>
  <si>
    <t>4.มีการพัฒนาตนเองอยู่เสมอ สร้างสรรค์งานฝีมือ สนใจและพัฒนาเรื่องของธรรมชาติ</t>
  </si>
  <si>
    <t>1.มีความรู้ความเข้าใจและสามารถปฏิบัติตารมคำปฏิญาณ กฎ ระเบียบข้อบังคับ คติพจน์ของลูกเสือสามัญรุ่นใหญ่</t>
  </si>
  <si>
    <t>บันทึกการผ่านจุดประสงค์กิจกรรมลูกเสือ / เนตรนารี</t>
  </si>
  <si>
    <t>บันทึกเวลาการเข้าร่วมกิจกรรมแนะแนว</t>
  </si>
  <si>
    <t>บันทึกเวลาการเข้าร่วมกิจกรรมชุมนุม...................................................</t>
  </si>
  <si>
    <t>บันทึกการผ่านจุดประสงค์กิจกรรมชุมนุม..........................................</t>
  </si>
  <si>
    <t>บันทึกการผ่านจุดประสงค์กิจกรรมแนะแนว</t>
  </si>
  <si>
    <t>1.เพื่อให้นักเรียนมีเป้าหมายของชีวิตที่ชัดเจนสมเหตุสมผล</t>
  </si>
  <si>
    <t>2.เพื่อให้นักเรียนรู้จักตนเองและพัฒนาตนเองไปสู่เป้าหมาย</t>
  </si>
  <si>
    <t>3.เพื่อให้นักเรียนรู้จักแก้ปัญหาปรับตัวได้อย่างเหมาะสม</t>
  </si>
  <si>
    <t>4.เพื่อให้นักเรียนสามารถอยู่ร่วมกับผู้อื่นและทำประโยชน์เพื่อสังคมได้</t>
  </si>
  <si>
    <t>บันทึกเวลาการเข้าร่วมกิจกรรมเพื่อสังคมและสาธารณประโยชน์</t>
  </si>
  <si>
    <t>บันทึกการผ่านจุดประสงค์กิจกรรมเพื่อสังคมและสาธารณะประโยชน์</t>
  </si>
  <si>
    <t>ลูกเสือ</t>
  </si>
  <si>
    <t>แนะแนว</t>
  </si>
  <si>
    <t>ชุมนุม</t>
  </si>
  <si>
    <t>สังคมและสาธารณประโยชน์</t>
  </si>
  <si>
    <t>สรุปการประเมินคุณลักษณะอันพึงประสงค์</t>
  </si>
  <si>
    <t>สรุปการประเมินการอ่าน คิดวิเคราะห์และเขียนสื่อความ</t>
  </si>
  <si>
    <t>สรุปการประเมินกิจกรรมพัฒนาผู้เรียน     (ผ/มผ)</t>
  </si>
  <si>
    <t>การประเมินค่านิยมหลัก 12 ประการ</t>
  </si>
  <si>
    <t>ข้อที่</t>
  </si>
  <si>
    <t>ค่านิยมหลัก</t>
  </si>
  <si>
    <t>มีความรักชาติ ศาสนา พระมหากษัตริย์</t>
  </si>
  <si>
    <t>ซื่อสัตย์ เสียสละ อดทน มีอุดมการณ์ในสิ่งที่ดีงามเพื่อส่วนรวม</t>
  </si>
  <si>
    <t>กตัญญูต่อพ่อแม่ ผู้ปกครอง ครูบาอาจารย์</t>
  </si>
  <si>
    <t>ใฝ่หาความรู้หมั่นศึกษาเล่าเรียนทั้งทางตรงและทางอ้อม</t>
  </si>
  <si>
    <t>รักษาวัฒนธรรมประเพณีไทยอันงดงาม</t>
  </si>
  <si>
    <t>มีศีลธรรม รักษาความสัตย์ หวังดีต่อผู้อื่น เผื่อแผ่และแบ่งปัน</t>
  </si>
  <si>
    <t>เข้าใจ เรียนรู้การเป็นประชาธิปไตยอันมีพระมหากษัตริย์เป็น ประมุขที่ถูกต้อง</t>
  </si>
  <si>
    <t>มีระเบียบวินัย เคารพกฎหมาย ผู้น้อยรู้จักการเคารพผู้ใหญ่</t>
  </si>
  <si>
    <t>มีสติรู้ตัว รู้คิด รู้ทำ รู้ปฏิบัติ ตามพระราชดำรัสของพระบาท สมเด็จพระเจ้าอยู่หัว</t>
  </si>
  <si>
    <t xml:space="preserve">รู้จักดำรงตนอยู่โดยใช้หลักปรัชญาเศรษฐกิจพอเพียง ตามพระราชดำารัสของพระบาทสมเด็จพระเจ้าอยู่หัว  รู้จักอดออม ไว้ใช้เมื่อยามจำเป็นมีไว้พอกิน พอใช้ ถ้าเหลือก็แจกจ่าย </t>
  </si>
  <si>
    <t>มีความเข้มแข็งทั้งร่างกายและจิตใจไม่ยอมแพ้ต่ออำนาจ ฝ่ายต่ำหรือกิเลส มีความละอาย เกรงกลัวต่อบาปตามหลักศาสนา</t>
  </si>
  <si>
    <t>คำนึงถึงผลประโยชน์ของส่วนรวมและของชาติมากกว่าผลประโยชน์ของตนเอง</t>
  </si>
  <si>
    <t>คะแนน</t>
  </si>
  <si>
    <t>เกณฑ์ค่านิยมหลัก 12 ประการ</t>
  </si>
  <si>
    <t>ข้อ 1</t>
  </si>
  <si>
    <t>ข้อ 2</t>
  </si>
  <si>
    <t>ข้อ 3</t>
  </si>
  <si>
    <t>ข้อ 4</t>
  </si>
  <si>
    <t>ข้อ 5</t>
  </si>
  <si>
    <t>ข้อ 6</t>
  </si>
  <si>
    <t>ข้อ 7</t>
  </si>
  <si>
    <t>ข้อ 8</t>
  </si>
  <si>
    <t>ข้อ 9</t>
  </si>
  <si>
    <t>ข้อ 10</t>
  </si>
  <si>
    <t>ข้อ 11</t>
  </si>
  <si>
    <t>ข้อ 12</t>
  </si>
  <si>
    <t>ดีเยี่ยม (120-90)</t>
  </si>
  <si>
    <t>ไม่ผ่าน (59-0)</t>
  </si>
  <si>
    <t>ผ่าน (69-60)</t>
  </si>
  <si>
    <t>ดี (89-70)</t>
  </si>
  <si>
    <t>ค่านิยมหลัก 12 ประการ</t>
  </si>
  <si>
    <t>ระดับคะแนน ค่านิยม 12 ประการ</t>
  </si>
  <si>
    <t>ดีเยี่ยม      90 - 120  คะแนน</t>
  </si>
  <si>
    <t>ดี            70 - 89   คะแนน</t>
  </si>
  <si>
    <t>ผ่าน         60 - 69   คะแนน</t>
  </si>
  <si>
    <t>ไม่ผ่าน      0 - 59     คะแนน</t>
  </si>
  <si>
    <t>สรุปการประเมินค่านิยมหลัก 12 ประการ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</si>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</sst>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00000]0\ 0000\ 00000\ 00\ 0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87" fontId="2" fillId="0" borderId="1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2" xfId="0" applyFont="1" applyBorder="1" applyAlignment="1" applyProtection="1">
      <alignment vertical="center" textRotation="90"/>
      <protection locked="0"/>
    </xf>
    <xf numFmtId="0" fontId="7" fillId="0" borderId="8" xfId="0" applyFont="1" applyBorder="1" applyAlignment="1" applyProtection="1">
      <alignment vertical="center" textRotation="90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2" fillId="11" borderId="1" xfId="0" applyFont="1" applyFill="1" applyBorder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 vertical="top"/>
      <protection locked="0"/>
    </xf>
    <xf numFmtId="0" fontId="1" fillId="9" borderId="1" xfId="0" applyFont="1" applyFill="1" applyBorder="1" applyAlignment="1" applyProtection="1">
      <alignment horizontal="left" vertical="top" wrapText="1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  <protection locked="0"/>
    </xf>
    <xf numFmtId="0" fontId="1" fillId="12" borderId="0" xfId="0" applyFont="1" applyFill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textRotation="90" wrapText="1"/>
      <protection locked="0"/>
    </xf>
    <xf numFmtId="0" fontId="1" fillId="9" borderId="1" xfId="0" applyFont="1" applyFill="1" applyBorder="1" applyAlignment="1" applyProtection="1">
      <alignment horizontal="center" vertical="top"/>
      <protection locked="0"/>
    </xf>
    <xf numFmtId="0" fontId="1" fillId="9" borderId="1" xfId="0" applyFont="1" applyFill="1" applyBorder="1" applyAlignment="1" applyProtection="1">
      <alignment horizontal="left" vertical="top" wrapText="1"/>
      <protection locked="0"/>
    </xf>
    <xf numFmtId="0" fontId="1" fillId="9" borderId="2" xfId="0" applyFont="1" applyFill="1" applyBorder="1" applyAlignment="1" applyProtection="1">
      <alignment horizontal="center" vertical="top"/>
      <protection locked="0"/>
    </xf>
    <xf numFmtId="0" fontId="1" fillId="9" borderId="8" xfId="0" applyFont="1" applyFill="1" applyBorder="1" applyAlignment="1" applyProtection="1">
      <alignment horizontal="center" vertical="top"/>
      <protection locked="0"/>
    </xf>
    <xf numFmtId="0" fontId="1" fillId="9" borderId="2" xfId="0" applyFont="1" applyFill="1" applyBorder="1" applyAlignment="1" applyProtection="1">
      <alignment horizontal="left" vertical="top" wrapText="1"/>
      <protection locked="0"/>
    </xf>
    <xf numFmtId="0" fontId="1" fillId="9" borderId="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 vertical="center"/>
      <protection locked="0"/>
    </xf>
    <xf numFmtId="0" fontId="1" fillId="9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2" xfId="0" applyFont="1" applyBorder="1" applyAlignment="1" applyProtection="1">
      <alignment horizontal="center" textRotation="90" wrapText="1"/>
      <protection locked="0"/>
    </xf>
    <xf numFmtId="0" fontId="9" fillId="0" borderId="3" xfId="0" applyFont="1" applyBorder="1" applyAlignment="1" applyProtection="1">
      <alignment horizontal="center" textRotation="90" wrapText="1"/>
      <protection locked="0"/>
    </xf>
    <xf numFmtId="0" fontId="9" fillId="0" borderId="1" xfId="0" applyFont="1" applyBorder="1" applyAlignment="1" applyProtection="1">
      <alignment horizontal="center" textRotation="90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5" fontId="9" fillId="0" borderId="1" xfId="0" applyNumberFormat="1" applyFont="1" applyBorder="1" applyAlignment="1" applyProtection="1">
      <alignment horizontal="center" textRotation="90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66"/>
      <color rgb="FFFFFF00"/>
      <color rgb="FFFF0000"/>
      <color rgb="FF0000FF"/>
      <color rgb="FFFF0066"/>
      <color rgb="FF6600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209550</xdr:colOff>
      <xdr:row>6</xdr:row>
      <xdr:rowOff>95250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7900" cy="1685925"/>
        </a:xfrm>
        <a:prstGeom prst="rect">
          <a:avLst/>
        </a:prstGeom>
      </xdr:spPr>
    </xdr:pic>
    <xdr:clientData/>
  </xdr:twoCellAnchor>
  <xdr:twoCellAnchor>
    <xdr:from>
      <xdr:col>2</xdr:col>
      <xdr:colOff>571500</xdr:colOff>
      <xdr:row>35</xdr:row>
      <xdr:rowOff>9525</xdr:rowOff>
    </xdr:from>
    <xdr:to>
      <xdr:col>2</xdr:col>
      <xdr:colOff>857250</xdr:colOff>
      <xdr:row>36</xdr:row>
      <xdr:rowOff>0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50" y="7781925"/>
          <a:ext cx="285750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209550</xdr:colOff>
      <xdr:row>35</xdr:row>
      <xdr:rowOff>9525</xdr:rowOff>
    </xdr:from>
    <xdr:to>
      <xdr:col>4</xdr:col>
      <xdr:colOff>495300</xdr:colOff>
      <xdr:row>36</xdr:row>
      <xdr:rowOff>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47900" y="7781925"/>
          <a:ext cx="285750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N41"/>
  <sheetViews>
    <sheetView view="pageBreakPreview" topLeftCell="A13" zoomScaleNormal="100" zoomScaleSheetLayoutView="100" workbookViewId="0">
      <selection activeCell="D11" sqref="D11:L11"/>
    </sheetView>
  </sheetViews>
  <sheetFormatPr defaultRowHeight="21.75" x14ac:dyDescent="0.5"/>
  <cols>
    <col min="1" max="1" width="4.75" style="18" customWidth="1"/>
    <col min="2" max="2" width="6.25" style="18" customWidth="1"/>
    <col min="3" max="3" width="12.625" style="18" customWidth="1"/>
    <col min="4" max="5" width="7.875" style="18" customWidth="1"/>
    <col min="6" max="9" width="5.75" style="18" customWidth="1"/>
    <col min="10" max="13" width="6.75" style="18" customWidth="1"/>
    <col min="14" max="16384" width="9" style="18"/>
  </cols>
  <sheetData>
    <row r="1" spans="2:14" ht="12" customHeight="1" x14ac:dyDescent="0.5"/>
    <row r="2" spans="2:14" ht="30" x14ac:dyDescent="0.65">
      <c r="B2" s="17"/>
      <c r="C2" s="17"/>
      <c r="D2" s="17"/>
      <c r="E2" s="66" t="s">
        <v>0</v>
      </c>
      <c r="F2" s="66"/>
      <c r="G2" s="66"/>
      <c r="H2" s="66"/>
      <c r="I2" s="66"/>
      <c r="J2" s="66"/>
      <c r="K2" s="66"/>
    </row>
    <row r="3" spans="2:14" ht="24" x14ac:dyDescent="0.55000000000000004">
      <c r="E3" s="57" t="s">
        <v>1</v>
      </c>
      <c r="F3" s="57"/>
      <c r="G3" s="57"/>
      <c r="H3" s="57"/>
      <c r="I3" s="57"/>
      <c r="J3" s="57"/>
      <c r="K3" s="57"/>
    </row>
    <row r="4" spans="2:14" ht="24" x14ac:dyDescent="0.55000000000000004">
      <c r="E4" s="57" t="s">
        <v>2</v>
      </c>
      <c r="F4" s="57"/>
      <c r="G4" s="57"/>
      <c r="H4" s="57"/>
      <c r="I4" s="57"/>
      <c r="J4" s="57"/>
      <c r="K4" s="57"/>
    </row>
    <row r="5" spans="2:14" ht="30" x14ac:dyDescent="0.65">
      <c r="E5" s="58" t="s">
        <v>3</v>
      </c>
      <c r="F5" s="58"/>
      <c r="G5" s="58"/>
      <c r="H5" s="58"/>
      <c r="I5" s="58"/>
      <c r="J5" s="58"/>
      <c r="K5" s="58"/>
    </row>
    <row r="6" spans="2:14" x14ac:dyDescent="0.5">
      <c r="E6" s="56" t="s">
        <v>34</v>
      </c>
      <c r="F6" s="56"/>
      <c r="G6" s="56"/>
      <c r="H6" s="56"/>
      <c r="I6" s="56"/>
      <c r="J6" s="56"/>
      <c r="K6" s="56"/>
    </row>
    <row r="7" spans="2:14" x14ac:dyDescent="0.5">
      <c r="E7" s="56" t="s">
        <v>35</v>
      </c>
      <c r="F7" s="56"/>
      <c r="G7" s="56"/>
      <c r="H7" s="56"/>
      <c r="I7" s="56"/>
      <c r="J7" s="56"/>
      <c r="K7" s="56"/>
    </row>
    <row r="8" spans="2:14" x14ac:dyDescent="0.5">
      <c r="E8" s="56" t="s">
        <v>36</v>
      </c>
      <c r="F8" s="56"/>
      <c r="G8" s="56"/>
      <c r="H8" s="56"/>
      <c r="I8" s="56"/>
      <c r="J8" s="56"/>
      <c r="K8" s="56"/>
    </row>
    <row r="9" spans="2:14" x14ac:dyDescent="0.5">
      <c r="E9" s="38"/>
      <c r="F9" s="38"/>
      <c r="G9" s="56" t="s">
        <v>125</v>
      </c>
      <c r="H9" s="56"/>
      <c r="I9" s="56"/>
      <c r="J9" s="56"/>
      <c r="K9" s="56"/>
    </row>
    <row r="10" spans="2:14" ht="18.75" customHeight="1" x14ac:dyDescent="0.55000000000000004">
      <c r="E10" s="57" t="s">
        <v>6</v>
      </c>
      <c r="F10" s="57"/>
      <c r="G10" s="57"/>
      <c r="H10" s="57"/>
      <c r="I10" s="57"/>
      <c r="J10" s="57"/>
      <c r="K10" s="57"/>
    </row>
    <row r="11" spans="2:14" ht="24" x14ac:dyDescent="0.55000000000000004">
      <c r="D11" s="57" t="s">
        <v>12</v>
      </c>
      <c r="E11" s="57"/>
      <c r="F11" s="57"/>
      <c r="G11" s="57"/>
      <c r="H11" s="57"/>
      <c r="I11" s="57"/>
      <c r="J11" s="57"/>
      <c r="K11" s="57"/>
      <c r="L11" s="57"/>
      <c r="M11" s="19"/>
      <c r="N11" s="19"/>
    </row>
    <row r="12" spans="2:14" ht="12" customHeight="1" x14ac:dyDescent="0.5"/>
    <row r="13" spans="2:14" ht="24" x14ac:dyDescent="0.55000000000000004">
      <c r="D13" s="57" t="s">
        <v>7</v>
      </c>
      <c r="E13" s="57"/>
      <c r="F13" s="65" t="s">
        <v>10</v>
      </c>
      <c r="G13" s="65"/>
      <c r="H13" s="65"/>
      <c r="I13" s="65"/>
      <c r="J13" s="65"/>
      <c r="K13" s="65"/>
      <c r="L13" s="65"/>
      <c r="M13" s="65"/>
    </row>
    <row r="14" spans="2:14" ht="24" x14ac:dyDescent="0.55000000000000004">
      <c r="F14" s="65" t="s">
        <v>11</v>
      </c>
      <c r="G14" s="65"/>
      <c r="H14" s="65"/>
      <c r="I14" s="65"/>
      <c r="J14" s="65"/>
      <c r="K14" s="65"/>
      <c r="L14" s="65"/>
      <c r="M14" s="65"/>
    </row>
    <row r="15" spans="2:14" ht="24" x14ac:dyDescent="0.55000000000000004">
      <c r="F15" s="64" t="s">
        <v>8</v>
      </c>
      <c r="G15" s="64"/>
      <c r="H15" s="64"/>
      <c r="I15" s="64"/>
    </row>
    <row r="16" spans="2:14" x14ac:dyDescent="0.5">
      <c r="C16" s="59" t="s">
        <v>9</v>
      </c>
      <c r="D16" s="61" t="s">
        <v>5</v>
      </c>
      <c r="E16" s="62"/>
      <c r="F16" s="61" t="s">
        <v>13</v>
      </c>
      <c r="G16" s="63"/>
      <c r="H16" s="63"/>
      <c r="I16" s="62"/>
      <c r="J16" s="61" t="s">
        <v>4</v>
      </c>
      <c r="K16" s="63"/>
      <c r="L16" s="63"/>
      <c r="M16" s="62"/>
    </row>
    <row r="17" spans="3:13" x14ac:dyDescent="0.5">
      <c r="C17" s="60"/>
      <c r="D17" s="12" t="s">
        <v>14</v>
      </c>
      <c r="E17" s="12" t="s">
        <v>15</v>
      </c>
      <c r="F17" s="12" t="s">
        <v>16</v>
      </c>
      <c r="G17" s="12" t="s">
        <v>17</v>
      </c>
      <c r="H17" s="12" t="s">
        <v>14</v>
      </c>
      <c r="I17" s="12" t="s">
        <v>15</v>
      </c>
      <c r="J17" s="12" t="s">
        <v>16</v>
      </c>
      <c r="K17" s="12" t="s">
        <v>17</v>
      </c>
      <c r="L17" s="12" t="s">
        <v>14</v>
      </c>
      <c r="M17" s="12" t="s">
        <v>15</v>
      </c>
    </row>
    <row r="18" spans="3:13" ht="24" x14ac:dyDescent="0.55000000000000004">
      <c r="C18" s="21">
        <f>COUNTIF(รายชื่อ!D3:D42,"ด.ช.")+COUNTIF(รายชื่อ!D3:D42,"ด.ญ.")+COUNTIF(รายชื่อ!D3:D42,"นาย")+COUNTIF(รายชื่อ!D3:D42,"น.ส.")</f>
        <v>0</v>
      </c>
      <c r="D18" s="21">
        <f>(COUNTIF(สรุป!B4:B43,"ผ")+COUNTIF(สรุป!C4:C43,"ผ")+COUNTIF(สรุป!D4:D43,"ผ")+COUNTIF(สรุป!E4:E43,"ผ"))/4</f>
        <v>0</v>
      </c>
      <c r="E18" s="21">
        <f>(COUNTIF(สรุป!B4:B43,"มผ")+COUNTIF(สรุป!C4:C43,"มผ")+COUNTIF(สรุป!D4:D43,"มผ")+COUNTIF(สรุป!E4:E43,"มผ"))/4</f>
        <v>40</v>
      </c>
      <c r="F18" s="21">
        <f>COUNTIF(สรุป!F4:F43,"/")</f>
        <v>0</v>
      </c>
      <c r="G18" s="21">
        <f>COUNTIF(สรุป!G4:G43,"/")</f>
        <v>0</v>
      </c>
      <c r="H18" s="21">
        <f>COUNTIF(สรุป!H4:H43,"/")</f>
        <v>0</v>
      </c>
      <c r="I18" s="21">
        <f>COUNTIF(สรุป!I4:I43,"/")</f>
        <v>40</v>
      </c>
      <c r="J18" s="21">
        <f>COUNTIF(สรุป!J4:J43,"/")</f>
        <v>0</v>
      </c>
      <c r="K18" s="21">
        <f>COUNTIF(สรุป!K4:K43,"/")</f>
        <v>0</v>
      </c>
      <c r="L18" s="21">
        <f>COUNTIF(สรุป!L4:L43,"/")</f>
        <v>0</v>
      </c>
      <c r="M18" s="21">
        <f>COUNTIF(สรุป!M4:M43,"/")</f>
        <v>40</v>
      </c>
    </row>
    <row r="19" spans="3:13" ht="6.75" customHeight="1" x14ac:dyDescent="0.5"/>
    <row r="20" spans="3:13" x14ac:dyDescent="0.5">
      <c r="F20" s="61" t="s">
        <v>125</v>
      </c>
      <c r="G20" s="63"/>
      <c r="H20" s="63"/>
      <c r="I20" s="62"/>
    </row>
    <row r="21" spans="3:13" x14ac:dyDescent="0.5">
      <c r="F21" s="37" t="s">
        <v>16</v>
      </c>
      <c r="G21" s="37" t="s">
        <v>17</v>
      </c>
      <c r="H21" s="37" t="s">
        <v>14</v>
      </c>
      <c r="I21" s="37" t="s">
        <v>15</v>
      </c>
    </row>
    <row r="22" spans="3:13" ht="24" x14ac:dyDescent="0.55000000000000004">
      <c r="F22" s="21">
        <f>COUNTIF(สรุป!N4:N43,"/")</f>
        <v>0</v>
      </c>
      <c r="G22" s="21">
        <f>COUNTIF(สรุป!O4:O43,"/")</f>
        <v>0</v>
      </c>
      <c r="H22" s="21">
        <f>COUNTIF(สรุป!P4:P43,"/")</f>
        <v>0</v>
      </c>
      <c r="I22" s="21">
        <f>COUNTIF(สรุป!Q4:Q43,"/")</f>
        <v>40</v>
      </c>
    </row>
    <row r="23" spans="3:13" x14ac:dyDescent="0.5">
      <c r="C23" s="56" t="s">
        <v>18</v>
      </c>
      <c r="D23" s="56"/>
      <c r="E23" s="56"/>
      <c r="F23" s="56" t="s">
        <v>19</v>
      </c>
      <c r="G23" s="56"/>
      <c r="H23" s="56"/>
      <c r="I23" s="56"/>
      <c r="J23" s="56"/>
      <c r="K23" s="56"/>
      <c r="L23" s="56"/>
      <c r="M23" s="56"/>
    </row>
    <row r="24" spans="3:13" x14ac:dyDescent="0.5">
      <c r="C24" s="55" t="s">
        <v>20</v>
      </c>
      <c r="D24" s="55"/>
      <c r="E24" s="55"/>
    </row>
    <row r="25" spans="3:13" ht="24" customHeight="1" x14ac:dyDescent="0.5">
      <c r="C25" s="56" t="s">
        <v>18</v>
      </c>
      <c r="D25" s="56"/>
      <c r="E25" s="56"/>
      <c r="F25" s="56" t="s">
        <v>21</v>
      </c>
      <c r="G25" s="56"/>
      <c r="H25" s="56"/>
      <c r="I25" s="56"/>
      <c r="J25" s="56"/>
      <c r="K25" s="56"/>
      <c r="L25" s="56"/>
      <c r="M25" s="56"/>
    </row>
    <row r="26" spans="3:13" x14ac:dyDescent="0.5">
      <c r="C26" s="55" t="s">
        <v>23</v>
      </c>
      <c r="D26" s="55"/>
      <c r="E26" s="55"/>
    </row>
    <row r="27" spans="3:13" ht="24" customHeight="1" x14ac:dyDescent="0.5">
      <c r="C27" s="56" t="s">
        <v>18</v>
      </c>
      <c r="D27" s="56"/>
      <c r="E27" s="56"/>
      <c r="F27" s="56" t="s">
        <v>21</v>
      </c>
      <c r="G27" s="56"/>
      <c r="H27" s="56"/>
      <c r="I27" s="56"/>
      <c r="J27" s="56"/>
      <c r="K27" s="56"/>
      <c r="L27" s="56"/>
      <c r="M27" s="56"/>
    </row>
    <row r="28" spans="3:13" x14ac:dyDescent="0.5">
      <c r="C28" s="55" t="s">
        <v>24</v>
      </c>
      <c r="D28" s="55"/>
      <c r="E28" s="55"/>
    </row>
    <row r="29" spans="3:13" ht="24" customHeight="1" x14ac:dyDescent="0.5">
      <c r="C29" s="56" t="s">
        <v>18</v>
      </c>
      <c r="D29" s="56"/>
      <c r="E29" s="56"/>
      <c r="F29" s="56" t="s">
        <v>22</v>
      </c>
      <c r="G29" s="56"/>
      <c r="H29" s="56"/>
      <c r="I29" s="56"/>
      <c r="J29" s="56"/>
      <c r="K29" s="56"/>
      <c r="L29" s="56"/>
      <c r="M29" s="56"/>
    </row>
    <row r="30" spans="3:13" x14ac:dyDescent="0.5">
      <c r="C30" s="55" t="s">
        <v>25</v>
      </c>
      <c r="D30" s="55"/>
      <c r="E30" s="55"/>
    </row>
    <row r="31" spans="3:13" ht="24" customHeight="1" x14ac:dyDescent="0.5">
      <c r="C31" s="56" t="s">
        <v>18</v>
      </c>
      <c r="D31" s="56"/>
      <c r="E31" s="56"/>
      <c r="F31" s="56" t="s">
        <v>21</v>
      </c>
      <c r="G31" s="56"/>
      <c r="H31" s="56"/>
      <c r="I31" s="56"/>
      <c r="J31" s="56"/>
      <c r="K31" s="56"/>
      <c r="L31" s="56"/>
      <c r="M31" s="56"/>
    </row>
    <row r="32" spans="3:13" x14ac:dyDescent="0.5">
      <c r="C32" s="55" t="s">
        <v>33</v>
      </c>
      <c r="D32" s="55"/>
      <c r="E32" s="55"/>
    </row>
    <row r="33" spans="3:13" ht="24" customHeight="1" x14ac:dyDescent="0.5">
      <c r="C33" s="56" t="s">
        <v>18</v>
      </c>
      <c r="D33" s="56"/>
      <c r="E33" s="56"/>
      <c r="F33" s="56" t="s">
        <v>21</v>
      </c>
      <c r="G33" s="56"/>
      <c r="H33" s="56"/>
      <c r="I33" s="56"/>
      <c r="J33" s="56"/>
      <c r="K33" s="56"/>
      <c r="L33" s="56"/>
      <c r="M33" s="56"/>
    </row>
    <row r="34" spans="3:13" x14ac:dyDescent="0.5">
      <c r="C34" s="55" t="s">
        <v>32</v>
      </c>
      <c r="D34" s="55"/>
      <c r="E34" s="55"/>
    </row>
    <row r="36" spans="3:13" x14ac:dyDescent="0.5">
      <c r="D36" s="20" t="s">
        <v>26</v>
      </c>
      <c r="F36" s="56" t="s">
        <v>27</v>
      </c>
      <c r="G36" s="56"/>
    </row>
    <row r="37" spans="3:13" ht="15" customHeight="1" x14ac:dyDescent="0.5"/>
    <row r="38" spans="3:13" x14ac:dyDescent="0.5">
      <c r="C38" s="56" t="s">
        <v>18</v>
      </c>
      <c r="D38" s="56"/>
      <c r="E38" s="56"/>
      <c r="F38" s="56" t="s">
        <v>28</v>
      </c>
      <c r="G38" s="56"/>
      <c r="H38" s="56"/>
      <c r="I38" s="56"/>
      <c r="J38" s="56"/>
      <c r="K38" s="56"/>
      <c r="L38" s="56"/>
      <c r="M38" s="56"/>
    </row>
    <row r="39" spans="3:13" x14ac:dyDescent="0.5">
      <c r="C39" s="55" t="s">
        <v>30</v>
      </c>
      <c r="D39" s="55"/>
      <c r="E39" s="55"/>
    </row>
    <row r="40" spans="3:13" ht="27" customHeight="1" x14ac:dyDescent="0.5">
      <c r="C40" s="56" t="s">
        <v>18</v>
      </c>
      <c r="D40" s="56"/>
      <c r="E40" s="56"/>
      <c r="F40" s="56" t="s">
        <v>29</v>
      </c>
      <c r="G40" s="56"/>
      <c r="H40" s="56"/>
      <c r="I40" s="56"/>
      <c r="J40" s="56"/>
      <c r="K40" s="56"/>
      <c r="L40" s="56"/>
      <c r="M40" s="56"/>
    </row>
    <row r="41" spans="3:13" x14ac:dyDescent="0.5">
      <c r="C41" s="55" t="s">
        <v>31</v>
      </c>
      <c r="D41" s="55"/>
      <c r="E41" s="55"/>
    </row>
  </sheetData>
  <sheetProtection password="CC2F" sheet="1" objects="1" scenarios="1"/>
  <mergeCells count="44">
    <mergeCell ref="E2:K2"/>
    <mergeCell ref="E3:K3"/>
    <mergeCell ref="E4:K4"/>
    <mergeCell ref="F14:M14"/>
    <mergeCell ref="C23:E23"/>
    <mergeCell ref="G9:K9"/>
    <mergeCell ref="C24:E24"/>
    <mergeCell ref="F23:M23"/>
    <mergeCell ref="E5:K5"/>
    <mergeCell ref="E6:K6"/>
    <mergeCell ref="E7:K7"/>
    <mergeCell ref="E8:K8"/>
    <mergeCell ref="E10:K10"/>
    <mergeCell ref="C16:C17"/>
    <mergeCell ref="D16:E16"/>
    <mergeCell ref="F16:I16"/>
    <mergeCell ref="J16:M16"/>
    <mergeCell ref="F15:I15"/>
    <mergeCell ref="D13:E13"/>
    <mergeCell ref="F13:M13"/>
    <mergeCell ref="F20:I20"/>
    <mergeCell ref="C32:E32"/>
    <mergeCell ref="C25:E25"/>
    <mergeCell ref="F25:M25"/>
    <mergeCell ref="C26:E26"/>
    <mergeCell ref="C27:E27"/>
    <mergeCell ref="F27:M27"/>
    <mergeCell ref="C28:E28"/>
    <mergeCell ref="C39:E39"/>
    <mergeCell ref="C40:E40"/>
    <mergeCell ref="F40:M40"/>
    <mergeCell ref="C41:E41"/>
    <mergeCell ref="D11:L11"/>
    <mergeCell ref="C33:E33"/>
    <mergeCell ref="F33:M33"/>
    <mergeCell ref="C34:E34"/>
    <mergeCell ref="F36:G36"/>
    <mergeCell ref="C38:E38"/>
    <mergeCell ref="F38:M38"/>
    <mergeCell ref="C29:E29"/>
    <mergeCell ref="F29:M29"/>
    <mergeCell ref="C30:E30"/>
    <mergeCell ref="C31:E31"/>
    <mergeCell ref="F31:M31"/>
  </mergeCells>
  <pageMargins left="0.19685039370078741" right="0.19685039370078741" top="0.19685039370078741" bottom="0.19685039370078741" header="0.31496062992125984" footer="0.31496062992125984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K43"/>
  <sheetViews>
    <sheetView view="pageBreakPreview" zoomScaleNormal="100" zoomScaleSheetLayoutView="100" workbookViewId="0">
      <selection activeCell="C20" sqref="C20"/>
    </sheetView>
  </sheetViews>
  <sheetFormatPr defaultRowHeight="21.75" x14ac:dyDescent="0.5"/>
  <cols>
    <col min="1" max="1" width="5.875" style="30" customWidth="1"/>
    <col min="2" max="9" width="9.125" style="30" customWidth="1"/>
    <col min="10" max="11" width="5" style="30" customWidth="1"/>
    <col min="12" max="16384" width="9" style="30"/>
  </cols>
  <sheetData>
    <row r="1" spans="1:11" ht="21" customHeight="1" x14ac:dyDescent="0.55000000000000004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60" customHeight="1" x14ac:dyDescent="0.5">
      <c r="A2" s="88" t="s">
        <v>41</v>
      </c>
      <c r="B2" s="90" t="s">
        <v>79</v>
      </c>
      <c r="C2" s="90"/>
      <c r="D2" s="90" t="s">
        <v>80</v>
      </c>
      <c r="E2" s="90"/>
      <c r="F2" s="90" t="s">
        <v>81</v>
      </c>
      <c r="G2" s="90"/>
      <c r="H2" s="90" t="s">
        <v>82</v>
      </c>
      <c r="I2" s="90"/>
      <c r="J2" s="69" t="s">
        <v>44</v>
      </c>
      <c r="K2" s="69"/>
    </row>
    <row r="3" spans="1:11" ht="16.5" customHeight="1" x14ac:dyDescent="0.5">
      <c r="A3" s="89"/>
      <c r="B3" s="12" t="s">
        <v>14</v>
      </c>
      <c r="C3" s="12" t="s">
        <v>15</v>
      </c>
      <c r="D3" s="12" t="s">
        <v>14</v>
      </c>
      <c r="E3" s="12" t="s">
        <v>15</v>
      </c>
      <c r="F3" s="12" t="s">
        <v>14</v>
      </c>
      <c r="G3" s="12" t="s">
        <v>15</v>
      </c>
      <c r="H3" s="12" t="s">
        <v>14</v>
      </c>
      <c r="I3" s="12" t="s">
        <v>15</v>
      </c>
      <c r="J3" s="12" t="s">
        <v>14</v>
      </c>
      <c r="K3" s="12" t="s">
        <v>15</v>
      </c>
    </row>
    <row r="4" spans="1:11" ht="16.5" customHeight="1" x14ac:dyDescent="0.5">
      <c r="A4" s="12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6.5" customHeight="1" x14ac:dyDescent="0.5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6.5" customHeight="1" x14ac:dyDescent="0.5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6.5" customHeight="1" x14ac:dyDescent="0.5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customHeight="1" x14ac:dyDescent="0.5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6.5" customHeight="1" x14ac:dyDescent="0.5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6.5" customHeight="1" x14ac:dyDescent="0.5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6.5" customHeight="1" x14ac:dyDescent="0.5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6.5" customHeight="1" x14ac:dyDescent="0.5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6.5" customHeight="1" x14ac:dyDescent="0.5">
      <c r="A13" s="12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customHeight="1" x14ac:dyDescent="0.5">
      <c r="A14" s="12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6.5" customHeight="1" x14ac:dyDescent="0.5">
      <c r="A15" s="12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6.5" customHeight="1" x14ac:dyDescent="0.5">
      <c r="A16" s="12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6.5" customHeight="1" x14ac:dyDescent="0.5">
      <c r="A17" s="12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6.5" customHeight="1" x14ac:dyDescent="0.5">
      <c r="A18" s="12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6.5" customHeight="1" x14ac:dyDescent="0.5">
      <c r="A19" s="12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6.5" customHeight="1" x14ac:dyDescent="0.5">
      <c r="A20" s="12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 x14ac:dyDescent="0.5">
      <c r="A21" s="12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6.5" customHeight="1" x14ac:dyDescent="0.5">
      <c r="A22" s="12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6.5" customHeight="1" x14ac:dyDescent="0.5">
      <c r="A23" s="12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6.5" customHeight="1" x14ac:dyDescent="0.5">
      <c r="A24" s="12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6.5" customHeight="1" x14ac:dyDescent="0.5">
      <c r="A25" s="12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6.5" customHeight="1" x14ac:dyDescent="0.5">
      <c r="A26" s="12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6.5" customHeight="1" x14ac:dyDescent="0.5">
      <c r="A27" s="12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6.5" customHeight="1" x14ac:dyDescent="0.5">
      <c r="A28" s="12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6.5" customHeight="1" x14ac:dyDescent="0.5">
      <c r="A29" s="12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6.5" customHeight="1" x14ac:dyDescent="0.5">
      <c r="A30" s="12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6.5" customHeight="1" x14ac:dyDescent="0.5">
      <c r="A31" s="12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6.5" customHeight="1" x14ac:dyDescent="0.5">
      <c r="A32" s="12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6.5" customHeight="1" x14ac:dyDescent="0.5">
      <c r="A33" s="12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customHeight="1" x14ac:dyDescent="0.5">
      <c r="A34" s="12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6.5" customHeight="1" x14ac:dyDescent="0.5">
      <c r="A35" s="12">
        <v>32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6.5" customHeight="1" x14ac:dyDescent="0.5">
      <c r="A36" s="12">
        <v>33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6.5" customHeight="1" x14ac:dyDescent="0.5">
      <c r="A37" s="12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6.5" customHeight="1" x14ac:dyDescent="0.5">
      <c r="A38" s="12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6.5" customHeight="1" x14ac:dyDescent="0.5">
      <c r="A39" s="12">
        <v>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6.5" customHeight="1" x14ac:dyDescent="0.5">
      <c r="A40" s="12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6.5" customHeight="1" x14ac:dyDescent="0.5">
      <c r="A41" s="12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6.5" customHeight="1" x14ac:dyDescent="0.5">
      <c r="A42" s="12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5">
      <c r="A43" s="12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</sheetData>
  <sheetProtection password="CC2F" sheet="1" objects="1" scenarios="1"/>
  <mergeCells count="7">
    <mergeCell ref="A1:K1"/>
    <mergeCell ref="B2:C2"/>
    <mergeCell ref="D2:E2"/>
    <mergeCell ref="F2:G2"/>
    <mergeCell ref="H2:I2"/>
    <mergeCell ref="J2:K2"/>
    <mergeCell ref="A2:A3"/>
  </mergeCells>
  <pageMargins left="0.4724409448818898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FF"/>
  </sheetPr>
  <dimension ref="A1:W44"/>
  <sheetViews>
    <sheetView view="pageBreakPreview" zoomScaleNormal="100" zoomScaleSheetLayoutView="100" workbookViewId="0">
      <selection activeCell="B3" sqref="B3:B4"/>
    </sheetView>
  </sheetViews>
  <sheetFormatPr defaultRowHeight="21.75" x14ac:dyDescent="0.5"/>
  <cols>
    <col min="1" max="1" width="6.375" style="30" bestFit="1" customWidth="1"/>
    <col min="2" max="21" width="3.5" style="30" customWidth="1"/>
    <col min="22" max="22" width="4.375" style="30" customWidth="1"/>
    <col min="23" max="23" width="5.5" style="30" customWidth="1"/>
    <col min="24" max="16384" width="9" style="18"/>
  </cols>
  <sheetData>
    <row r="1" spans="1:23" ht="24" x14ac:dyDescent="0.55000000000000004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s="30" customFormat="1" x14ac:dyDescent="0.5">
      <c r="A2" s="12" t="s">
        <v>66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69" t="s">
        <v>43</v>
      </c>
      <c r="W2" s="69" t="s">
        <v>68</v>
      </c>
    </row>
    <row r="3" spans="1:23" x14ac:dyDescent="0.5">
      <c r="A3" s="12" t="s">
        <v>67</v>
      </c>
      <c r="B3" s="85"/>
      <c r="C3" s="85"/>
      <c r="D3" s="85"/>
      <c r="E3" s="85"/>
      <c r="F3" s="85"/>
      <c r="G3" s="85"/>
      <c r="H3" s="85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6"/>
      <c r="W3" s="69"/>
    </row>
    <row r="4" spans="1:23" x14ac:dyDescent="0.5">
      <c r="A4" s="12" t="s">
        <v>41</v>
      </c>
      <c r="B4" s="85"/>
      <c r="C4" s="85"/>
      <c r="D4" s="85"/>
      <c r="E4" s="85"/>
      <c r="F4" s="85"/>
      <c r="G4" s="85"/>
      <c r="H4" s="85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31">
        <v>20</v>
      </c>
      <c r="W4" s="69"/>
    </row>
    <row r="5" spans="1:23" ht="16.5" customHeight="1" x14ac:dyDescent="0.5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8">
        <f>COUNTIF(B5:U5,"/")</f>
        <v>0</v>
      </c>
      <c r="W5" s="32" t="str">
        <f>IF(V5&gt;15,"ผ","มผ")</f>
        <v>มผ</v>
      </c>
    </row>
    <row r="6" spans="1:23" ht="16.5" customHeight="1" x14ac:dyDescent="0.5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8">
        <f t="shared" ref="V6:V44" si="0">COUNTIF(B6:U6,"/")</f>
        <v>0</v>
      </c>
      <c r="W6" s="32" t="str">
        <f t="shared" ref="W6:W44" si="1">IF(V6&gt;15,"ผ","มผ")</f>
        <v>มผ</v>
      </c>
    </row>
    <row r="7" spans="1:23" ht="16.5" customHeight="1" x14ac:dyDescent="0.5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8">
        <f t="shared" si="0"/>
        <v>0</v>
      </c>
      <c r="W7" s="32" t="str">
        <f t="shared" si="1"/>
        <v>มผ</v>
      </c>
    </row>
    <row r="8" spans="1:23" ht="16.5" customHeight="1" x14ac:dyDescent="0.5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8">
        <f t="shared" si="0"/>
        <v>0</v>
      </c>
      <c r="W8" s="32" t="str">
        <f t="shared" si="1"/>
        <v>มผ</v>
      </c>
    </row>
    <row r="9" spans="1:23" ht="16.5" customHeight="1" x14ac:dyDescent="0.5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8">
        <f t="shared" si="0"/>
        <v>0</v>
      </c>
      <c r="W9" s="32" t="str">
        <f t="shared" si="1"/>
        <v>มผ</v>
      </c>
    </row>
    <row r="10" spans="1:23" ht="16.5" customHeight="1" x14ac:dyDescent="0.5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8">
        <f t="shared" si="0"/>
        <v>0</v>
      </c>
      <c r="W10" s="32" t="str">
        <f t="shared" si="1"/>
        <v>มผ</v>
      </c>
    </row>
    <row r="11" spans="1:23" ht="16.5" customHeight="1" x14ac:dyDescent="0.5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8">
        <f t="shared" si="0"/>
        <v>0</v>
      </c>
      <c r="W11" s="32" t="str">
        <f t="shared" si="1"/>
        <v>มผ</v>
      </c>
    </row>
    <row r="12" spans="1:23" ht="16.5" customHeight="1" x14ac:dyDescent="0.5">
      <c r="A12" s="12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8">
        <f t="shared" si="0"/>
        <v>0</v>
      </c>
      <c r="W12" s="32" t="str">
        <f t="shared" si="1"/>
        <v>มผ</v>
      </c>
    </row>
    <row r="13" spans="1:23" ht="16.5" customHeight="1" x14ac:dyDescent="0.5">
      <c r="A13" s="12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8">
        <f t="shared" si="0"/>
        <v>0</v>
      </c>
      <c r="W13" s="32" t="str">
        <f t="shared" si="1"/>
        <v>มผ</v>
      </c>
    </row>
    <row r="14" spans="1:23" ht="16.5" customHeight="1" x14ac:dyDescent="0.5">
      <c r="A14" s="12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8">
        <f t="shared" si="0"/>
        <v>0</v>
      </c>
      <c r="W14" s="32" t="str">
        <f t="shared" si="1"/>
        <v>มผ</v>
      </c>
    </row>
    <row r="15" spans="1:23" ht="16.5" customHeight="1" x14ac:dyDescent="0.5">
      <c r="A15" s="12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8">
        <f t="shared" si="0"/>
        <v>0</v>
      </c>
      <c r="W15" s="32" t="str">
        <f t="shared" si="1"/>
        <v>มผ</v>
      </c>
    </row>
    <row r="16" spans="1:23" ht="16.5" customHeight="1" x14ac:dyDescent="0.5">
      <c r="A16" s="12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8">
        <f t="shared" si="0"/>
        <v>0</v>
      </c>
      <c r="W16" s="32" t="str">
        <f t="shared" si="1"/>
        <v>มผ</v>
      </c>
    </row>
    <row r="17" spans="1:23" ht="16.5" customHeight="1" x14ac:dyDescent="0.5">
      <c r="A17" s="12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8">
        <f t="shared" si="0"/>
        <v>0</v>
      </c>
      <c r="W17" s="32" t="str">
        <f t="shared" si="1"/>
        <v>มผ</v>
      </c>
    </row>
    <row r="18" spans="1:23" ht="16.5" customHeight="1" x14ac:dyDescent="0.5">
      <c r="A18" s="12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8">
        <f t="shared" si="0"/>
        <v>0</v>
      </c>
      <c r="W18" s="32" t="str">
        <f t="shared" si="1"/>
        <v>มผ</v>
      </c>
    </row>
    <row r="19" spans="1:23" ht="16.5" customHeight="1" x14ac:dyDescent="0.5">
      <c r="A19" s="12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8">
        <f t="shared" si="0"/>
        <v>0</v>
      </c>
      <c r="W19" s="32" t="str">
        <f t="shared" si="1"/>
        <v>มผ</v>
      </c>
    </row>
    <row r="20" spans="1:23" ht="16.5" customHeight="1" x14ac:dyDescent="0.5">
      <c r="A20" s="12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8">
        <f t="shared" si="0"/>
        <v>0</v>
      </c>
      <c r="W20" s="32" t="str">
        <f t="shared" si="1"/>
        <v>มผ</v>
      </c>
    </row>
    <row r="21" spans="1:23" ht="16.5" customHeight="1" x14ac:dyDescent="0.5">
      <c r="A21" s="12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8">
        <f t="shared" si="0"/>
        <v>0</v>
      </c>
      <c r="W21" s="32" t="str">
        <f t="shared" si="1"/>
        <v>มผ</v>
      </c>
    </row>
    <row r="22" spans="1:23" ht="16.5" customHeight="1" x14ac:dyDescent="0.5">
      <c r="A22" s="12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8">
        <f t="shared" si="0"/>
        <v>0</v>
      </c>
      <c r="W22" s="32" t="str">
        <f t="shared" si="1"/>
        <v>มผ</v>
      </c>
    </row>
    <row r="23" spans="1:23" ht="16.5" customHeight="1" x14ac:dyDescent="0.5">
      <c r="A23" s="12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8">
        <f t="shared" si="0"/>
        <v>0</v>
      </c>
      <c r="W23" s="32" t="str">
        <f t="shared" si="1"/>
        <v>มผ</v>
      </c>
    </row>
    <row r="24" spans="1:23" ht="16.5" customHeight="1" x14ac:dyDescent="0.5">
      <c r="A24" s="12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8">
        <f t="shared" si="0"/>
        <v>0</v>
      </c>
      <c r="W24" s="32" t="str">
        <f t="shared" si="1"/>
        <v>มผ</v>
      </c>
    </row>
    <row r="25" spans="1:23" ht="16.5" customHeight="1" x14ac:dyDescent="0.5">
      <c r="A25" s="12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28">
        <f t="shared" si="0"/>
        <v>0</v>
      </c>
      <c r="W25" s="32" t="str">
        <f t="shared" si="1"/>
        <v>มผ</v>
      </c>
    </row>
    <row r="26" spans="1:23" ht="16.5" customHeight="1" x14ac:dyDescent="0.5">
      <c r="A26" s="12"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8">
        <f t="shared" si="0"/>
        <v>0</v>
      </c>
      <c r="W26" s="32" t="str">
        <f t="shared" si="1"/>
        <v>มผ</v>
      </c>
    </row>
    <row r="27" spans="1:23" ht="16.5" customHeight="1" x14ac:dyDescent="0.5">
      <c r="A27" s="12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8">
        <f t="shared" si="0"/>
        <v>0</v>
      </c>
      <c r="W27" s="32" t="str">
        <f t="shared" si="1"/>
        <v>มผ</v>
      </c>
    </row>
    <row r="28" spans="1:23" ht="16.5" customHeight="1" x14ac:dyDescent="0.5">
      <c r="A28" s="12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8">
        <f t="shared" si="0"/>
        <v>0</v>
      </c>
      <c r="W28" s="32" t="str">
        <f t="shared" si="1"/>
        <v>มผ</v>
      </c>
    </row>
    <row r="29" spans="1:23" ht="16.5" customHeight="1" x14ac:dyDescent="0.5">
      <c r="A29" s="12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8">
        <f t="shared" si="0"/>
        <v>0</v>
      </c>
      <c r="W29" s="32" t="str">
        <f t="shared" si="1"/>
        <v>มผ</v>
      </c>
    </row>
    <row r="30" spans="1:23" ht="16.5" customHeight="1" x14ac:dyDescent="0.5">
      <c r="A30" s="12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28">
        <f t="shared" si="0"/>
        <v>0</v>
      </c>
      <c r="W30" s="32" t="str">
        <f t="shared" si="1"/>
        <v>มผ</v>
      </c>
    </row>
    <row r="31" spans="1:23" ht="16.5" customHeight="1" x14ac:dyDescent="0.5">
      <c r="A31" s="12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28">
        <f t="shared" si="0"/>
        <v>0</v>
      </c>
      <c r="W31" s="32" t="str">
        <f t="shared" si="1"/>
        <v>มผ</v>
      </c>
    </row>
    <row r="32" spans="1:23" ht="16.5" customHeight="1" x14ac:dyDescent="0.5">
      <c r="A32" s="12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8">
        <f t="shared" si="0"/>
        <v>0</v>
      </c>
      <c r="W32" s="32" t="str">
        <f t="shared" si="1"/>
        <v>มผ</v>
      </c>
    </row>
    <row r="33" spans="1:23" ht="16.5" customHeight="1" x14ac:dyDescent="0.5">
      <c r="A33" s="12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8">
        <f t="shared" si="0"/>
        <v>0</v>
      </c>
      <c r="W33" s="32" t="str">
        <f t="shared" si="1"/>
        <v>มผ</v>
      </c>
    </row>
    <row r="34" spans="1:23" ht="16.5" customHeight="1" x14ac:dyDescent="0.5">
      <c r="A34" s="12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28">
        <f t="shared" si="0"/>
        <v>0</v>
      </c>
      <c r="W34" s="32" t="str">
        <f t="shared" si="1"/>
        <v>มผ</v>
      </c>
    </row>
    <row r="35" spans="1:23" ht="16.5" customHeight="1" x14ac:dyDescent="0.5">
      <c r="A35" s="12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28">
        <f t="shared" si="0"/>
        <v>0</v>
      </c>
      <c r="W35" s="32" t="str">
        <f t="shared" si="1"/>
        <v>มผ</v>
      </c>
    </row>
    <row r="36" spans="1:23" ht="16.5" customHeight="1" x14ac:dyDescent="0.5">
      <c r="A36" s="12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8">
        <f t="shared" si="0"/>
        <v>0</v>
      </c>
      <c r="W36" s="32" t="str">
        <f t="shared" si="1"/>
        <v>มผ</v>
      </c>
    </row>
    <row r="37" spans="1:23" ht="16.5" customHeight="1" x14ac:dyDescent="0.5">
      <c r="A37" s="12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28">
        <f t="shared" si="0"/>
        <v>0</v>
      </c>
      <c r="W37" s="32" t="str">
        <f t="shared" si="1"/>
        <v>มผ</v>
      </c>
    </row>
    <row r="38" spans="1:23" ht="16.5" customHeight="1" x14ac:dyDescent="0.5">
      <c r="A38" s="12"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28">
        <f t="shared" si="0"/>
        <v>0</v>
      </c>
      <c r="W38" s="32" t="str">
        <f t="shared" si="1"/>
        <v>มผ</v>
      </c>
    </row>
    <row r="39" spans="1:23" ht="16.5" customHeight="1" x14ac:dyDescent="0.5">
      <c r="A39" s="12"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28">
        <f t="shared" si="0"/>
        <v>0</v>
      </c>
      <c r="W39" s="32" t="str">
        <f t="shared" si="1"/>
        <v>มผ</v>
      </c>
    </row>
    <row r="40" spans="1:23" ht="16.5" customHeight="1" x14ac:dyDescent="0.5">
      <c r="A40" s="12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8">
        <f t="shared" si="0"/>
        <v>0</v>
      </c>
      <c r="W40" s="32" t="str">
        <f t="shared" si="1"/>
        <v>มผ</v>
      </c>
    </row>
    <row r="41" spans="1:23" ht="16.5" customHeight="1" x14ac:dyDescent="0.5">
      <c r="A41" s="12"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28">
        <f t="shared" si="0"/>
        <v>0</v>
      </c>
      <c r="W41" s="32" t="str">
        <f t="shared" si="1"/>
        <v>มผ</v>
      </c>
    </row>
    <row r="42" spans="1:23" ht="16.5" customHeight="1" x14ac:dyDescent="0.5">
      <c r="A42" s="12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28">
        <f t="shared" si="0"/>
        <v>0</v>
      </c>
      <c r="W42" s="32" t="str">
        <f t="shared" si="1"/>
        <v>มผ</v>
      </c>
    </row>
    <row r="43" spans="1:23" ht="16.5" customHeight="1" x14ac:dyDescent="0.5">
      <c r="A43" s="12">
        <v>39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28">
        <f t="shared" si="0"/>
        <v>0</v>
      </c>
      <c r="W43" s="32" t="str">
        <f t="shared" si="1"/>
        <v>มผ</v>
      </c>
    </row>
    <row r="44" spans="1:23" ht="16.5" customHeight="1" x14ac:dyDescent="0.5">
      <c r="A44" s="12"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8">
        <f t="shared" si="0"/>
        <v>0</v>
      </c>
      <c r="W44" s="32" t="str">
        <f t="shared" si="1"/>
        <v>มผ</v>
      </c>
    </row>
  </sheetData>
  <mergeCells count="23">
    <mergeCell ref="N3:N4"/>
    <mergeCell ref="A1:W1"/>
    <mergeCell ref="V2:V3"/>
    <mergeCell ref="W2:W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U3:U4"/>
    <mergeCell ref="O3:O4"/>
    <mergeCell ref="P3:P4"/>
    <mergeCell ref="Q3:Q4"/>
    <mergeCell ref="R3:R4"/>
    <mergeCell ref="S3:S4"/>
    <mergeCell ref="T3:T4"/>
  </mergeCells>
  <pageMargins left="0.51181102362204722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00"/>
  </sheetPr>
  <dimension ref="A1:K43"/>
  <sheetViews>
    <sheetView view="pageBreakPreview" zoomScaleNormal="100" zoomScaleSheetLayoutView="100" workbookViewId="0">
      <selection activeCell="J4" sqref="J4"/>
    </sheetView>
  </sheetViews>
  <sheetFormatPr defaultRowHeight="21.75" x14ac:dyDescent="0.5"/>
  <cols>
    <col min="1" max="1" width="5.875" style="30" customWidth="1"/>
    <col min="2" max="9" width="9.125" style="30" customWidth="1"/>
    <col min="10" max="11" width="5" style="30" customWidth="1"/>
    <col min="12" max="16384" width="9" style="30"/>
  </cols>
  <sheetData>
    <row r="1" spans="1:11" ht="21" customHeight="1" x14ac:dyDescent="0.55000000000000004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60" customHeight="1" x14ac:dyDescent="0.5">
      <c r="A2" s="88" t="s">
        <v>41</v>
      </c>
      <c r="B2" s="90"/>
      <c r="C2" s="90"/>
      <c r="D2" s="90"/>
      <c r="E2" s="90"/>
      <c r="F2" s="90"/>
      <c r="G2" s="90"/>
      <c r="H2" s="90"/>
      <c r="I2" s="90"/>
      <c r="J2" s="69" t="s">
        <v>44</v>
      </c>
      <c r="K2" s="69"/>
    </row>
    <row r="3" spans="1:11" ht="16.5" customHeight="1" x14ac:dyDescent="0.5">
      <c r="A3" s="89"/>
      <c r="B3" s="12" t="s">
        <v>14</v>
      </c>
      <c r="C3" s="12" t="s">
        <v>15</v>
      </c>
      <c r="D3" s="12" t="s">
        <v>14</v>
      </c>
      <c r="E3" s="12" t="s">
        <v>15</v>
      </c>
      <c r="F3" s="12" t="s">
        <v>14</v>
      </c>
      <c r="G3" s="12" t="s">
        <v>15</v>
      </c>
      <c r="H3" s="12" t="s">
        <v>14</v>
      </c>
      <c r="I3" s="12" t="s">
        <v>15</v>
      </c>
      <c r="J3" s="12" t="s">
        <v>14</v>
      </c>
      <c r="K3" s="12" t="s">
        <v>15</v>
      </c>
    </row>
    <row r="4" spans="1:11" ht="16.5" customHeight="1" x14ac:dyDescent="0.5">
      <c r="A4" s="12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6.5" customHeight="1" x14ac:dyDescent="0.5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6.5" customHeight="1" x14ac:dyDescent="0.5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6.5" customHeight="1" x14ac:dyDescent="0.5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customHeight="1" x14ac:dyDescent="0.5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6.5" customHeight="1" x14ac:dyDescent="0.5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6.5" customHeight="1" x14ac:dyDescent="0.5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6.5" customHeight="1" x14ac:dyDescent="0.5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6.5" customHeight="1" x14ac:dyDescent="0.5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6.5" customHeight="1" x14ac:dyDescent="0.5">
      <c r="A13" s="12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customHeight="1" x14ac:dyDescent="0.5">
      <c r="A14" s="12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6.5" customHeight="1" x14ac:dyDescent="0.5">
      <c r="A15" s="12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6.5" customHeight="1" x14ac:dyDescent="0.5">
      <c r="A16" s="12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6.5" customHeight="1" x14ac:dyDescent="0.5">
      <c r="A17" s="12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6.5" customHeight="1" x14ac:dyDescent="0.5">
      <c r="A18" s="12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6.5" customHeight="1" x14ac:dyDescent="0.5">
      <c r="A19" s="12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6.5" customHeight="1" x14ac:dyDescent="0.5">
      <c r="A20" s="12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 x14ac:dyDescent="0.5">
      <c r="A21" s="12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6.5" customHeight="1" x14ac:dyDescent="0.5">
      <c r="A22" s="12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6.5" customHeight="1" x14ac:dyDescent="0.5">
      <c r="A23" s="12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6.5" customHeight="1" x14ac:dyDescent="0.5">
      <c r="A24" s="12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6.5" customHeight="1" x14ac:dyDescent="0.5">
      <c r="A25" s="12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6.5" customHeight="1" x14ac:dyDescent="0.5">
      <c r="A26" s="12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6.5" customHeight="1" x14ac:dyDescent="0.5">
      <c r="A27" s="12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6.5" customHeight="1" x14ac:dyDescent="0.5">
      <c r="A28" s="12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6.5" customHeight="1" x14ac:dyDescent="0.5">
      <c r="A29" s="12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6.5" customHeight="1" x14ac:dyDescent="0.5">
      <c r="A30" s="12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6.5" customHeight="1" x14ac:dyDescent="0.5">
      <c r="A31" s="12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6.5" customHeight="1" x14ac:dyDescent="0.5">
      <c r="A32" s="12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6.5" customHeight="1" x14ac:dyDescent="0.5">
      <c r="A33" s="12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customHeight="1" x14ac:dyDescent="0.5">
      <c r="A34" s="12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6.5" customHeight="1" x14ac:dyDescent="0.5">
      <c r="A35" s="12">
        <v>32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6.5" customHeight="1" x14ac:dyDescent="0.5">
      <c r="A36" s="12">
        <v>33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6.5" customHeight="1" x14ac:dyDescent="0.5">
      <c r="A37" s="12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6.5" customHeight="1" x14ac:dyDescent="0.5">
      <c r="A38" s="12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6.5" customHeight="1" x14ac:dyDescent="0.5">
      <c r="A39" s="12">
        <v>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6.5" customHeight="1" x14ac:dyDescent="0.5">
      <c r="A40" s="12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6.5" customHeight="1" x14ac:dyDescent="0.5">
      <c r="A41" s="12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6.5" customHeight="1" x14ac:dyDescent="0.5">
      <c r="A42" s="12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5">
      <c r="A43" s="12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</sheetData>
  <sheetProtection password="CC2F" sheet="1" objects="1" scenarios="1"/>
  <mergeCells count="7">
    <mergeCell ref="A1:K1"/>
    <mergeCell ref="B2:C2"/>
    <mergeCell ref="D2:E2"/>
    <mergeCell ref="F2:G2"/>
    <mergeCell ref="H2:I2"/>
    <mergeCell ref="J2:K2"/>
    <mergeCell ref="A2:A3"/>
  </mergeCells>
  <pageMargins left="0.4724409448818898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66"/>
  </sheetPr>
  <dimension ref="A1:M44"/>
  <sheetViews>
    <sheetView view="pageBreakPreview" zoomScaleNormal="100" zoomScaleSheetLayoutView="100" workbookViewId="0">
      <selection activeCell="I7" sqref="I7"/>
    </sheetView>
  </sheetViews>
  <sheetFormatPr defaultRowHeight="21.75" x14ac:dyDescent="0.5"/>
  <cols>
    <col min="1" max="1" width="6.375" style="30" bestFit="1" customWidth="1"/>
    <col min="2" max="11" width="6.125" style="30" customWidth="1"/>
    <col min="12" max="12" width="8.625" style="30" customWidth="1"/>
    <col min="13" max="13" width="10.25" style="30" customWidth="1"/>
    <col min="14" max="16384" width="9" style="18"/>
  </cols>
  <sheetData>
    <row r="1" spans="1:13" ht="24" x14ac:dyDescent="0.55000000000000004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30" customFormat="1" x14ac:dyDescent="0.5">
      <c r="A2" s="12" t="s">
        <v>66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69" t="s">
        <v>43</v>
      </c>
      <c r="M2" s="69" t="s">
        <v>68</v>
      </c>
    </row>
    <row r="3" spans="1:13" x14ac:dyDescent="0.5">
      <c r="A3" s="12" t="s">
        <v>67</v>
      </c>
      <c r="B3" s="87"/>
      <c r="C3" s="85"/>
      <c r="D3" s="85"/>
      <c r="E3" s="85"/>
      <c r="F3" s="85"/>
      <c r="G3" s="85"/>
      <c r="H3" s="85"/>
      <c r="I3" s="83"/>
      <c r="J3" s="83"/>
      <c r="K3" s="83"/>
      <c r="L3" s="86"/>
      <c r="M3" s="69"/>
    </row>
    <row r="4" spans="1:13" x14ac:dyDescent="0.5">
      <c r="A4" s="12" t="s">
        <v>41</v>
      </c>
      <c r="B4" s="85"/>
      <c r="C4" s="85"/>
      <c r="D4" s="85"/>
      <c r="E4" s="85"/>
      <c r="F4" s="85"/>
      <c r="G4" s="85"/>
      <c r="H4" s="85"/>
      <c r="I4" s="84"/>
      <c r="J4" s="84"/>
      <c r="K4" s="84"/>
      <c r="L4" s="31">
        <v>10</v>
      </c>
      <c r="M4" s="69"/>
    </row>
    <row r="5" spans="1:13" ht="16.5" customHeight="1" x14ac:dyDescent="0.5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28">
        <f>COUNTIF(B5:K5,"/")</f>
        <v>0</v>
      </c>
      <c r="M5" s="32" t="str">
        <f>IF(L5&gt;7,"ผ","มผ")</f>
        <v>มผ</v>
      </c>
    </row>
    <row r="6" spans="1:13" ht="16.5" customHeight="1" x14ac:dyDescent="0.5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28">
        <f t="shared" ref="L6:L44" si="0">COUNTIF(B6:K6,"/")</f>
        <v>0</v>
      </c>
      <c r="M6" s="32" t="str">
        <f t="shared" ref="M6:M44" si="1">IF(L6&gt;7,"ผ","มผ")</f>
        <v>มผ</v>
      </c>
    </row>
    <row r="7" spans="1:13" ht="16.5" customHeight="1" x14ac:dyDescent="0.5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8">
        <f t="shared" si="0"/>
        <v>0</v>
      </c>
      <c r="M7" s="32" t="str">
        <f t="shared" si="1"/>
        <v>มผ</v>
      </c>
    </row>
    <row r="8" spans="1:13" ht="16.5" customHeight="1" x14ac:dyDescent="0.5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8">
        <f t="shared" si="0"/>
        <v>0</v>
      </c>
      <c r="M8" s="32" t="str">
        <f t="shared" si="1"/>
        <v>มผ</v>
      </c>
    </row>
    <row r="9" spans="1:13" ht="16.5" customHeight="1" x14ac:dyDescent="0.5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28">
        <f t="shared" si="0"/>
        <v>0</v>
      </c>
      <c r="M9" s="32" t="str">
        <f t="shared" si="1"/>
        <v>มผ</v>
      </c>
    </row>
    <row r="10" spans="1:13" ht="16.5" customHeight="1" x14ac:dyDescent="0.5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8">
        <f t="shared" si="0"/>
        <v>0</v>
      </c>
      <c r="M10" s="32" t="str">
        <f t="shared" si="1"/>
        <v>มผ</v>
      </c>
    </row>
    <row r="11" spans="1:13" ht="16.5" customHeight="1" x14ac:dyDescent="0.5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8">
        <f t="shared" si="0"/>
        <v>0</v>
      </c>
      <c r="M11" s="32" t="str">
        <f t="shared" si="1"/>
        <v>มผ</v>
      </c>
    </row>
    <row r="12" spans="1:13" ht="16.5" customHeight="1" x14ac:dyDescent="0.5">
      <c r="A12" s="12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8">
        <f t="shared" si="0"/>
        <v>0</v>
      </c>
      <c r="M12" s="32" t="str">
        <f t="shared" si="1"/>
        <v>มผ</v>
      </c>
    </row>
    <row r="13" spans="1:13" ht="16.5" customHeight="1" x14ac:dyDescent="0.5">
      <c r="A13" s="12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8">
        <f t="shared" si="0"/>
        <v>0</v>
      </c>
      <c r="M13" s="32" t="str">
        <f t="shared" si="1"/>
        <v>มผ</v>
      </c>
    </row>
    <row r="14" spans="1:13" ht="16.5" customHeight="1" x14ac:dyDescent="0.5">
      <c r="A14" s="12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8">
        <f t="shared" si="0"/>
        <v>0</v>
      </c>
      <c r="M14" s="32" t="str">
        <f t="shared" si="1"/>
        <v>มผ</v>
      </c>
    </row>
    <row r="15" spans="1:13" ht="16.5" customHeight="1" x14ac:dyDescent="0.5">
      <c r="A15" s="12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8">
        <f t="shared" si="0"/>
        <v>0</v>
      </c>
      <c r="M15" s="32" t="str">
        <f t="shared" si="1"/>
        <v>มผ</v>
      </c>
    </row>
    <row r="16" spans="1:13" ht="16.5" customHeight="1" x14ac:dyDescent="0.5">
      <c r="A16" s="12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8">
        <f t="shared" si="0"/>
        <v>0</v>
      </c>
      <c r="M16" s="32" t="str">
        <f t="shared" si="1"/>
        <v>มผ</v>
      </c>
    </row>
    <row r="17" spans="1:13" ht="16.5" customHeight="1" x14ac:dyDescent="0.5">
      <c r="A17" s="12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8">
        <f t="shared" si="0"/>
        <v>0</v>
      </c>
      <c r="M17" s="32" t="str">
        <f t="shared" si="1"/>
        <v>มผ</v>
      </c>
    </row>
    <row r="18" spans="1:13" ht="16.5" customHeight="1" x14ac:dyDescent="0.5">
      <c r="A18" s="12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8">
        <f t="shared" si="0"/>
        <v>0</v>
      </c>
      <c r="M18" s="32" t="str">
        <f t="shared" si="1"/>
        <v>มผ</v>
      </c>
    </row>
    <row r="19" spans="1:13" ht="16.5" customHeight="1" x14ac:dyDescent="0.5">
      <c r="A19" s="12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8">
        <f t="shared" si="0"/>
        <v>0</v>
      </c>
      <c r="M19" s="32" t="str">
        <f t="shared" si="1"/>
        <v>มผ</v>
      </c>
    </row>
    <row r="20" spans="1:13" ht="16.5" customHeight="1" x14ac:dyDescent="0.5">
      <c r="A20" s="12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8">
        <f t="shared" si="0"/>
        <v>0</v>
      </c>
      <c r="M20" s="32" t="str">
        <f t="shared" si="1"/>
        <v>มผ</v>
      </c>
    </row>
    <row r="21" spans="1:13" ht="16.5" customHeight="1" x14ac:dyDescent="0.5">
      <c r="A21" s="12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8">
        <f t="shared" si="0"/>
        <v>0</v>
      </c>
      <c r="M21" s="32" t="str">
        <f t="shared" si="1"/>
        <v>มผ</v>
      </c>
    </row>
    <row r="22" spans="1:13" ht="16.5" customHeight="1" x14ac:dyDescent="0.5">
      <c r="A22" s="12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8">
        <f t="shared" si="0"/>
        <v>0</v>
      </c>
      <c r="M22" s="32" t="str">
        <f t="shared" si="1"/>
        <v>มผ</v>
      </c>
    </row>
    <row r="23" spans="1:13" ht="16.5" customHeight="1" x14ac:dyDescent="0.5">
      <c r="A23" s="12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28">
        <f t="shared" si="0"/>
        <v>0</v>
      </c>
      <c r="M23" s="32" t="str">
        <f t="shared" si="1"/>
        <v>มผ</v>
      </c>
    </row>
    <row r="24" spans="1:13" ht="16.5" customHeight="1" x14ac:dyDescent="0.5">
      <c r="A24" s="12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28">
        <f t="shared" si="0"/>
        <v>0</v>
      </c>
      <c r="M24" s="32" t="str">
        <f t="shared" si="1"/>
        <v>มผ</v>
      </c>
    </row>
    <row r="25" spans="1:13" ht="16.5" customHeight="1" x14ac:dyDescent="0.5">
      <c r="A25" s="12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28">
        <f t="shared" si="0"/>
        <v>0</v>
      </c>
      <c r="M25" s="32" t="str">
        <f t="shared" si="1"/>
        <v>มผ</v>
      </c>
    </row>
    <row r="26" spans="1:13" ht="16.5" customHeight="1" x14ac:dyDescent="0.5">
      <c r="A26" s="12"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28">
        <f t="shared" si="0"/>
        <v>0</v>
      </c>
      <c r="M26" s="32" t="str">
        <f t="shared" si="1"/>
        <v>มผ</v>
      </c>
    </row>
    <row r="27" spans="1:13" ht="16.5" customHeight="1" x14ac:dyDescent="0.5">
      <c r="A27" s="12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28">
        <f t="shared" si="0"/>
        <v>0</v>
      </c>
      <c r="M27" s="32" t="str">
        <f t="shared" si="1"/>
        <v>มผ</v>
      </c>
    </row>
    <row r="28" spans="1:13" ht="16.5" customHeight="1" x14ac:dyDescent="0.5">
      <c r="A28" s="12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28">
        <f t="shared" si="0"/>
        <v>0</v>
      </c>
      <c r="M28" s="32" t="str">
        <f t="shared" si="1"/>
        <v>มผ</v>
      </c>
    </row>
    <row r="29" spans="1:13" ht="16.5" customHeight="1" x14ac:dyDescent="0.5">
      <c r="A29" s="12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8">
        <f t="shared" si="0"/>
        <v>0</v>
      </c>
      <c r="M29" s="32" t="str">
        <f t="shared" si="1"/>
        <v>มผ</v>
      </c>
    </row>
    <row r="30" spans="1:13" ht="16.5" customHeight="1" x14ac:dyDescent="0.5">
      <c r="A30" s="12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28">
        <f t="shared" si="0"/>
        <v>0</v>
      </c>
      <c r="M30" s="32" t="str">
        <f t="shared" si="1"/>
        <v>มผ</v>
      </c>
    </row>
    <row r="31" spans="1:13" ht="16.5" customHeight="1" x14ac:dyDescent="0.5">
      <c r="A31" s="12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28">
        <f t="shared" si="0"/>
        <v>0</v>
      </c>
      <c r="M31" s="32" t="str">
        <f t="shared" si="1"/>
        <v>มผ</v>
      </c>
    </row>
    <row r="32" spans="1:13" ht="16.5" customHeight="1" x14ac:dyDescent="0.5">
      <c r="A32" s="12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8">
        <f t="shared" si="0"/>
        <v>0</v>
      </c>
      <c r="M32" s="32" t="str">
        <f t="shared" si="1"/>
        <v>มผ</v>
      </c>
    </row>
    <row r="33" spans="1:13" ht="16.5" customHeight="1" x14ac:dyDescent="0.5">
      <c r="A33" s="12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28">
        <f t="shared" si="0"/>
        <v>0</v>
      </c>
      <c r="M33" s="32" t="str">
        <f t="shared" si="1"/>
        <v>มผ</v>
      </c>
    </row>
    <row r="34" spans="1:13" ht="16.5" customHeight="1" x14ac:dyDescent="0.5">
      <c r="A34" s="12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8">
        <f t="shared" si="0"/>
        <v>0</v>
      </c>
      <c r="M34" s="32" t="str">
        <f t="shared" si="1"/>
        <v>มผ</v>
      </c>
    </row>
    <row r="35" spans="1:13" ht="16.5" customHeight="1" x14ac:dyDescent="0.5">
      <c r="A35" s="12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8">
        <f t="shared" si="0"/>
        <v>0</v>
      </c>
      <c r="M35" s="32" t="str">
        <f t="shared" si="1"/>
        <v>มผ</v>
      </c>
    </row>
    <row r="36" spans="1:13" ht="16.5" customHeight="1" x14ac:dyDescent="0.5">
      <c r="A36" s="12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8">
        <f t="shared" si="0"/>
        <v>0</v>
      </c>
      <c r="M36" s="32" t="str">
        <f t="shared" si="1"/>
        <v>มผ</v>
      </c>
    </row>
    <row r="37" spans="1:13" ht="16.5" customHeight="1" x14ac:dyDescent="0.5">
      <c r="A37" s="12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8">
        <f t="shared" si="0"/>
        <v>0</v>
      </c>
      <c r="M37" s="32" t="str">
        <f t="shared" si="1"/>
        <v>มผ</v>
      </c>
    </row>
    <row r="38" spans="1:13" ht="16.5" customHeight="1" x14ac:dyDescent="0.5">
      <c r="A38" s="12"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28">
        <f t="shared" si="0"/>
        <v>0</v>
      </c>
      <c r="M38" s="32" t="str">
        <f t="shared" si="1"/>
        <v>มผ</v>
      </c>
    </row>
    <row r="39" spans="1:13" ht="16.5" customHeight="1" x14ac:dyDescent="0.5">
      <c r="A39" s="12"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28">
        <f t="shared" si="0"/>
        <v>0</v>
      </c>
      <c r="M39" s="32" t="str">
        <f t="shared" si="1"/>
        <v>มผ</v>
      </c>
    </row>
    <row r="40" spans="1:13" ht="16.5" customHeight="1" x14ac:dyDescent="0.5">
      <c r="A40" s="12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28">
        <f t="shared" si="0"/>
        <v>0</v>
      </c>
      <c r="M40" s="32" t="str">
        <f t="shared" si="1"/>
        <v>มผ</v>
      </c>
    </row>
    <row r="41" spans="1:13" ht="16.5" customHeight="1" x14ac:dyDescent="0.5">
      <c r="A41" s="12"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8">
        <f t="shared" si="0"/>
        <v>0</v>
      </c>
      <c r="M41" s="32" t="str">
        <f t="shared" si="1"/>
        <v>มผ</v>
      </c>
    </row>
    <row r="42" spans="1:13" ht="16.5" customHeight="1" x14ac:dyDescent="0.5">
      <c r="A42" s="12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28">
        <f t="shared" si="0"/>
        <v>0</v>
      </c>
      <c r="M42" s="32" t="str">
        <f t="shared" si="1"/>
        <v>มผ</v>
      </c>
    </row>
    <row r="43" spans="1:13" ht="16.5" customHeight="1" x14ac:dyDescent="0.5">
      <c r="A43" s="12">
        <v>39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28">
        <f t="shared" si="0"/>
        <v>0</v>
      </c>
      <c r="M43" s="32" t="str">
        <f t="shared" si="1"/>
        <v>มผ</v>
      </c>
    </row>
    <row r="44" spans="1:13" ht="16.5" customHeight="1" x14ac:dyDescent="0.5">
      <c r="A44" s="12"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28">
        <f t="shared" si="0"/>
        <v>0</v>
      </c>
      <c r="M44" s="32" t="str">
        <f t="shared" si="1"/>
        <v>มผ</v>
      </c>
    </row>
  </sheetData>
  <sheetProtection password="CC2F" sheet="1" objects="1" scenarios="1"/>
  <mergeCells count="13">
    <mergeCell ref="I3:I4"/>
    <mergeCell ref="J3:J4"/>
    <mergeCell ref="K3:K4"/>
    <mergeCell ref="A1:M1"/>
    <mergeCell ref="L2:L3"/>
    <mergeCell ref="M2:M4"/>
    <mergeCell ref="B3:B4"/>
    <mergeCell ref="C3:C4"/>
    <mergeCell ref="D3:D4"/>
    <mergeCell ref="E3:E4"/>
    <mergeCell ref="F3:F4"/>
    <mergeCell ref="G3:G4"/>
    <mergeCell ref="H3:H4"/>
  </mergeCells>
  <pageMargins left="0.51181102362204722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6600FF"/>
  </sheetPr>
  <dimension ref="A1:K43"/>
  <sheetViews>
    <sheetView view="pageBreakPreview" zoomScaleNormal="100" zoomScaleSheetLayoutView="100" workbookViewId="0">
      <selection activeCell="I8" sqref="I8"/>
    </sheetView>
  </sheetViews>
  <sheetFormatPr defaultRowHeight="21.75" x14ac:dyDescent="0.5"/>
  <cols>
    <col min="1" max="1" width="5.875" style="30" customWidth="1"/>
    <col min="2" max="9" width="9.125" style="30" customWidth="1"/>
    <col min="10" max="11" width="5" style="30" customWidth="1"/>
    <col min="12" max="16384" width="9" style="30"/>
  </cols>
  <sheetData>
    <row r="1" spans="1:11" ht="21" customHeight="1" x14ac:dyDescent="0.55000000000000004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60" customHeight="1" x14ac:dyDescent="0.5">
      <c r="A2" s="88" t="s">
        <v>41</v>
      </c>
      <c r="B2" s="90"/>
      <c r="C2" s="90"/>
      <c r="D2" s="90"/>
      <c r="E2" s="90"/>
      <c r="F2" s="90"/>
      <c r="G2" s="90"/>
      <c r="H2" s="90"/>
      <c r="I2" s="90"/>
      <c r="J2" s="69" t="s">
        <v>44</v>
      </c>
      <c r="K2" s="69"/>
    </row>
    <row r="3" spans="1:11" ht="16.5" customHeight="1" x14ac:dyDescent="0.5">
      <c r="A3" s="89"/>
      <c r="B3" s="12" t="s">
        <v>14</v>
      </c>
      <c r="C3" s="12" t="s">
        <v>15</v>
      </c>
      <c r="D3" s="12" t="s">
        <v>14</v>
      </c>
      <c r="E3" s="12" t="s">
        <v>15</v>
      </c>
      <c r="F3" s="12" t="s">
        <v>14</v>
      </c>
      <c r="G3" s="12" t="s">
        <v>15</v>
      </c>
      <c r="H3" s="12" t="s">
        <v>14</v>
      </c>
      <c r="I3" s="12" t="s">
        <v>15</v>
      </c>
      <c r="J3" s="12" t="s">
        <v>14</v>
      </c>
      <c r="K3" s="12" t="s">
        <v>15</v>
      </c>
    </row>
    <row r="4" spans="1:11" ht="16.5" customHeight="1" x14ac:dyDescent="0.5">
      <c r="A4" s="12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6.5" customHeight="1" x14ac:dyDescent="0.5">
      <c r="A5" s="12">
        <v>2</v>
      </c>
      <c r="B5" s="12"/>
      <c r="C5" s="12"/>
      <c r="D5" s="12"/>
      <c r="E5" s="12"/>
      <c r="F5" s="12"/>
      <c r="G5" s="12"/>
      <c r="H5" s="12"/>
      <c r="I5" s="12"/>
      <c r="J5" s="37"/>
      <c r="K5" s="12"/>
    </row>
    <row r="6" spans="1:11" ht="16.5" customHeight="1" x14ac:dyDescent="0.5">
      <c r="A6" s="12">
        <v>3</v>
      </c>
      <c r="B6" s="12"/>
      <c r="C6" s="12"/>
      <c r="D6" s="12"/>
      <c r="E6" s="12"/>
      <c r="F6" s="12"/>
      <c r="G6" s="12"/>
      <c r="H6" s="12"/>
      <c r="I6" s="12"/>
      <c r="J6" s="37"/>
      <c r="K6" s="12"/>
    </row>
    <row r="7" spans="1:11" ht="16.5" customHeight="1" x14ac:dyDescent="0.5">
      <c r="A7" s="12">
        <v>4</v>
      </c>
      <c r="B7" s="12"/>
      <c r="C7" s="12"/>
      <c r="D7" s="12"/>
      <c r="E7" s="12"/>
      <c r="F7" s="12"/>
      <c r="G7" s="12"/>
      <c r="H7" s="12"/>
      <c r="I7" s="12"/>
      <c r="J7" s="37"/>
      <c r="K7" s="12"/>
    </row>
    <row r="8" spans="1:11" ht="16.5" customHeight="1" x14ac:dyDescent="0.5">
      <c r="A8" s="12">
        <v>5</v>
      </c>
      <c r="B8" s="12"/>
      <c r="C8" s="12"/>
      <c r="D8" s="12"/>
      <c r="E8" s="12"/>
      <c r="F8" s="12"/>
      <c r="G8" s="12"/>
      <c r="H8" s="12"/>
      <c r="I8" s="12"/>
      <c r="J8" s="37"/>
      <c r="K8" s="12"/>
    </row>
    <row r="9" spans="1:11" ht="16.5" customHeight="1" x14ac:dyDescent="0.5">
      <c r="A9" s="12">
        <v>6</v>
      </c>
      <c r="B9" s="12"/>
      <c r="C9" s="12"/>
      <c r="D9" s="12"/>
      <c r="E9" s="12"/>
      <c r="F9" s="12"/>
      <c r="G9" s="12"/>
      <c r="H9" s="12"/>
      <c r="I9" s="12"/>
      <c r="J9" s="37"/>
      <c r="K9" s="12"/>
    </row>
    <row r="10" spans="1:11" ht="16.5" customHeight="1" x14ac:dyDescent="0.5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37"/>
      <c r="K10" s="12"/>
    </row>
    <row r="11" spans="1:11" ht="16.5" customHeight="1" x14ac:dyDescent="0.5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37"/>
      <c r="K11" s="12"/>
    </row>
    <row r="12" spans="1:11" ht="16.5" customHeight="1" x14ac:dyDescent="0.5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37"/>
      <c r="K12" s="12"/>
    </row>
    <row r="13" spans="1:11" ht="16.5" customHeight="1" x14ac:dyDescent="0.5">
      <c r="A13" s="12">
        <v>10</v>
      </c>
      <c r="B13" s="12"/>
      <c r="C13" s="12"/>
      <c r="D13" s="12"/>
      <c r="E13" s="12"/>
      <c r="F13" s="12"/>
      <c r="G13" s="12"/>
      <c r="H13" s="12"/>
      <c r="I13" s="12"/>
      <c r="J13" s="37"/>
      <c r="K13" s="12"/>
    </row>
    <row r="14" spans="1:11" ht="16.5" customHeight="1" x14ac:dyDescent="0.5">
      <c r="A14" s="12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6.5" customHeight="1" x14ac:dyDescent="0.5">
      <c r="A15" s="12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37"/>
    </row>
    <row r="16" spans="1:11" ht="16.5" customHeight="1" x14ac:dyDescent="0.5">
      <c r="A16" s="12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37"/>
    </row>
    <row r="17" spans="1:11" ht="16.5" customHeight="1" x14ac:dyDescent="0.5">
      <c r="A17" s="12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37"/>
    </row>
    <row r="18" spans="1:11" ht="16.5" customHeight="1" x14ac:dyDescent="0.5">
      <c r="A18" s="12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37"/>
    </row>
    <row r="19" spans="1:11" ht="16.5" customHeight="1" x14ac:dyDescent="0.5">
      <c r="A19" s="12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37"/>
    </row>
    <row r="20" spans="1:11" ht="16.5" customHeight="1" x14ac:dyDescent="0.5">
      <c r="A20" s="12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37"/>
    </row>
    <row r="21" spans="1:11" ht="16.5" customHeight="1" x14ac:dyDescent="0.5">
      <c r="A21" s="12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6.5" customHeight="1" x14ac:dyDescent="0.5">
      <c r="A22" s="12">
        <v>19</v>
      </c>
      <c r="B22" s="12"/>
      <c r="C22" s="12"/>
      <c r="D22" s="12"/>
      <c r="E22" s="12"/>
      <c r="F22" s="12"/>
      <c r="G22" s="12"/>
      <c r="H22" s="12"/>
      <c r="I22" s="12"/>
      <c r="J22" s="37"/>
      <c r="K22" s="12"/>
    </row>
    <row r="23" spans="1:11" ht="16.5" customHeight="1" x14ac:dyDescent="0.5">
      <c r="A23" s="12">
        <v>20</v>
      </c>
      <c r="B23" s="12"/>
      <c r="C23" s="12"/>
      <c r="D23" s="12"/>
      <c r="E23" s="12"/>
      <c r="F23" s="12"/>
      <c r="G23" s="12"/>
      <c r="H23" s="12"/>
      <c r="I23" s="12"/>
      <c r="J23" s="37"/>
      <c r="K23" s="12"/>
    </row>
    <row r="24" spans="1:11" ht="16.5" customHeight="1" x14ac:dyDescent="0.5">
      <c r="A24" s="12">
        <v>21</v>
      </c>
      <c r="B24" s="12"/>
      <c r="C24" s="12"/>
      <c r="D24" s="12"/>
      <c r="E24" s="12"/>
      <c r="F24" s="12"/>
      <c r="G24" s="12"/>
      <c r="H24" s="12"/>
      <c r="I24" s="12"/>
      <c r="J24" s="37"/>
      <c r="K24" s="12"/>
    </row>
    <row r="25" spans="1:11" ht="16.5" customHeight="1" x14ac:dyDescent="0.5">
      <c r="A25" s="12">
        <v>22</v>
      </c>
      <c r="B25" s="12"/>
      <c r="C25" s="12"/>
      <c r="D25" s="12"/>
      <c r="E25" s="12"/>
      <c r="F25" s="12"/>
      <c r="G25" s="12"/>
      <c r="H25" s="12"/>
      <c r="I25" s="12"/>
      <c r="J25" s="37"/>
      <c r="K25" s="12"/>
    </row>
    <row r="26" spans="1:11" ht="16.5" customHeight="1" x14ac:dyDescent="0.5">
      <c r="A26" s="12">
        <v>23</v>
      </c>
      <c r="B26" s="12"/>
      <c r="C26" s="12"/>
      <c r="D26" s="12"/>
      <c r="E26" s="12"/>
      <c r="F26" s="12"/>
      <c r="G26" s="12"/>
      <c r="H26" s="12"/>
      <c r="I26" s="12"/>
      <c r="J26" s="37"/>
      <c r="K26" s="12"/>
    </row>
    <row r="27" spans="1:11" ht="16.5" customHeight="1" x14ac:dyDescent="0.5">
      <c r="A27" s="12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6.5" customHeight="1" x14ac:dyDescent="0.5">
      <c r="A28" s="12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6.5" customHeight="1" x14ac:dyDescent="0.5">
      <c r="A29" s="12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6.5" customHeight="1" x14ac:dyDescent="0.5">
      <c r="A30" s="12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6.5" customHeight="1" x14ac:dyDescent="0.5">
      <c r="A31" s="12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6.5" customHeight="1" x14ac:dyDescent="0.5">
      <c r="A32" s="12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6.5" customHeight="1" x14ac:dyDescent="0.5">
      <c r="A33" s="12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customHeight="1" x14ac:dyDescent="0.5">
      <c r="A34" s="12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6.5" customHeight="1" x14ac:dyDescent="0.5">
      <c r="A35" s="12">
        <v>32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6.5" customHeight="1" x14ac:dyDescent="0.5">
      <c r="A36" s="12">
        <v>33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6.5" customHeight="1" x14ac:dyDescent="0.5">
      <c r="A37" s="12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6.5" customHeight="1" x14ac:dyDescent="0.5">
      <c r="A38" s="12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6.5" customHeight="1" x14ac:dyDescent="0.5">
      <c r="A39" s="12">
        <v>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6.5" customHeight="1" x14ac:dyDescent="0.5">
      <c r="A40" s="12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6.5" customHeight="1" x14ac:dyDescent="0.5">
      <c r="A41" s="12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6.5" customHeight="1" x14ac:dyDescent="0.5">
      <c r="A42" s="12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5">
      <c r="A43" s="12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</sheetData>
  <sheetProtection password="CC2F" sheet="1" objects="1" scenarios="1"/>
  <mergeCells count="7">
    <mergeCell ref="A1:K1"/>
    <mergeCell ref="B2:C2"/>
    <mergeCell ref="D2:E2"/>
    <mergeCell ref="F2:G2"/>
    <mergeCell ref="H2:I2"/>
    <mergeCell ref="J2:K2"/>
    <mergeCell ref="A2:A3"/>
  </mergeCells>
  <pageMargins left="0.51181102362204722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Q43"/>
  <sheetViews>
    <sheetView view="pageBreakPreview" zoomScaleNormal="100" zoomScaleSheetLayoutView="100" workbookViewId="0">
      <selection activeCell="T4" sqref="T4"/>
    </sheetView>
  </sheetViews>
  <sheetFormatPr defaultRowHeight="21.75" x14ac:dyDescent="0.5"/>
  <cols>
    <col min="1" max="1" width="4" style="30" customWidth="1"/>
    <col min="2" max="2" width="5" style="30" customWidth="1"/>
    <col min="3" max="3" width="5.5" style="30" customWidth="1"/>
    <col min="4" max="4" width="4.75" style="30" customWidth="1"/>
    <col min="5" max="5" width="9.625" style="30" customWidth="1"/>
    <col min="6" max="6" width="5.125" style="30" customWidth="1"/>
    <col min="7" max="7" width="4" style="30" customWidth="1"/>
    <col min="8" max="8" width="4.5" style="30" customWidth="1"/>
    <col min="9" max="9" width="5.125" style="30" customWidth="1"/>
    <col min="10" max="10" width="4.875" style="30" customWidth="1"/>
    <col min="11" max="11" width="3.625" style="30" customWidth="1"/>
    <col min="12" max="12" width="5.375" style="30" customWidth="1"/>
    <col min="13" max="13" width="5.125" style="30" customWidth="1"/>
    <col min="14" max="14" width="4.875" style="30" customWidth="1"/>
    <col min="15" max="16" width="4.5" style="30" customWidth="1"/>
    <col min="17" max="17" width="5.375" style="30" customWidth="1"/>
    <col min="18" max="16384" width="9" style="30"/>
  </cols>
  <sheetData>
    <row r="1" spans="1:17" ht="21" customHeight="1" x14ac:dyDescent="0.6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45" customHeight="1" x14ac:dyDescent="0.5">
      <c r="A2" s="69" t="s">
        <v>41</v>
      </c>
      <c r="B2" s="92" t="s">
        <v>91</v>
      </c>
      <c r="C2" s="93"/>
      <c r="D2" s="93"/>
      <c r="E2" s="94"/>
      <c r="F2" s="92" t="s">
        <v>89</v>
      </c>
      <c r="G2" s="93"/>
      <c r="H2" s="93"/>
      <c r="I2" s="94"/>
      <c r="J2" s="92" t="s">
        <v>90</v>
      </c>
      <c r="K2" s="93"/>
      <c r="L2" s="93"/>
      <c r="M2" s="94"/>
      <c r="N2" s="68" t="s">
        <v>131</v>
      </c>
      <c r="O2" s="68"/>
      <c r="P2" s="68"/>
      <c r="Q2" s="68"/>
    </row>
    <row r="3" spans="1:17" ht="30" customHeight="1" x14ac:dyDescent="0.5">
      <c r="A3" s="69"/>
      <c r="B3" s="12" t="s">
        <v>85</v>
      </c>
      <c r="C3" s="12" t="s">
        <v>86</v>
      </c>
      <c r="D3" s="12" t="s">
        <v>87</v>
      </c>
      <c r="E3" s="33" t="s">
        <v>88</v>
      </c>
      <c r="F3" s="12" t="s">
        <v>16</v>
      </c>
      <c r="G3" s="12" t="s">
        <v>17</v>
      </c>
      <c r="H3" s="12" t="s">
        <v>14</v>
      </c>
      <c r="I3" s="12" t="s">
        <v>15</v>
      </c>
      <c r="J3" s="12" t="s">
        <v>16</v>
      </c>
      <c r="K3" s="12" t="s">
        <v>17</v>
      </c>
      <c r="L3" s="12" t="s">
        <v>14</v>
      </c>
      <c r="M3" s="12" t="s">
        <v>15</v>
      </c>
      <c r="N3" s="37" t="s">
        <v>16</v>
      </c>
      <c r="O3" s="37" t="s">
        <v>17</v>
      </c>
      <c r="P3" s="37" t="s">
        <v>14</v>
      </c>
      <c r="Q3" s="37" t="s">
        <v>15</v>
      </c>
    </row>
    <row r="4" spans="1:17" ht="16.5" customHeight="1" x14ac:dyDescent="0.5">
      <c r="A4" s="12">
        <v>1</v>
      </c>
      <c r="B4" s="29" t="str">
        <f>IF(บันทึกการผ่านลูกเสือ!J4="/","ผ","มผ")</f>
        <v>มผ</v>
      </c>
      <c r="C4" s="32" t="str">
        <f>IF(บันทึกการผ่านแนะแนว!J4="/","ผ","มผ")</f>
        <v>มผ</v>
      </c>
      <c r="D4" s="25" t="str">
        <f>IF(บันทึกการผ่านชุมชุม!J4="/","ผ","มผ")</f>
        <v>มผ</v>
      </c>
      <c r="E4" s="34" t="str">
        <f>IF(บันทึกการผ่านเพื่อสังคม!J4="/","ผ","มผ")</f>
        <v>มผ</v>
      </c>
      <c r="F4" s="35" t="str">
        <f>คุณลักษณะอันพึงประสงค์!K5</f>
        <v xml:space="preserve"> </v>
      </c>
      <c r="G4" s="35" t="str">
        <f>คุณลักษณะอันพึงประสงค์!L5</f>
        <v xml:space="preserve"> </v>
      </c>
      <c r="H4" s="35" t="str">
        <f>คุณลักษณะอันพึงประสงค์!M5</f>
        <v xml:space="preserve"> </v>
      </c>
      <c r="I4" s="35" t="str">
        <f>คุณลักษณะอันพึงประสงค์!N5</f>
        <v>/</v>
      </c>
      <c r="J4" s="36" t="str">
        <f>ประเมินการอ่าน!G5</f>
        <v xml:space="preserve"> </v>
      </c>
      <c r="K4" s="36" t="str">
        <f>ประเมินการอ่าน!H5</f>
        <v xml:space="preserve"> </v>
      </c>
      <c r="L4" s="36" t="str">
        <f>ประเมินการอ่าน!I5</f>
        <v xml:space="preserve"> </v>
      </c>
      <c r="M4" s="36" t="str">
        <f>ประเมินการอ่าน!J5</f>
        <v>/</v>
      </c>
      <c r="N4" s="42" t="str">
        <f>'ค่านิยม 12 ประการ'!O5</f>
        <v xml:space="preserve"> </v>
      </c>
      <c r="O4" s="42" t="str">
        <f>'ค่านิยม 12 ประการ'!P5</f>
        <v xml:space="preserve"> </v>
      </c>
      <c r="P4" s="42" t="str">
        <f>'ค่านิยม 12 ประการ'!Q5</f>
        <v xml:space="preserve"> </v>
      </c>
      <c r="Q4" s="42" t="str">
        <f>'ค่านิยม 12 ประการ'!R5</f>
        <v>/</v>
      </c>
    </row>
    <row r="5" spans="1:17" ht="16.5" customHeight="1" x14ac:dyDescent="0.5">
      <c r="A5" s="12">
        <v>2</v>
      </c>
      <c r="B5" s="29" t="str">
        <f>IF(บันทึกการผ่านลูกเสือ!J5="/","ผ","มผ")</f>
        <v>มผ</v>
      </c>
      <c r="C5" s="32" t="str">
        <f>IF(บันทึกการผ่านแนะแนว!J5="/","ผ","มผ")</f>
        <v>มผ</v>
      </c>
      <c r="D5" s="25" t="str">
        <f>IF(บันทึกการผ่านชุมชุม!J5="/","ผ","มผ")</f>
        <v>มผ</v>
      </c>
      <c r="E5" s="34" t="str">
        <f>IF(บันทึกการผ่านเพื่อสังคม!J5="/","ผ","มผ")</f>
        <v>มผ</v>
      </c>
      <c r="F5" s="35" t="str">
        <f>คุณลักษณะอันพึงประสงค์!K6</f>
        <v xml:space="preserve"> </v>
      </c>
      <c r="G5" s="35" t="str">
        <f>คุณลักษณะอันพึงประสงค์!L6</f>
        <v xml:space="preserve"> </v>
      </c>
      <c r="H5" s="35" t="str">
        <f>คุณลักษณะอันพึงประสงค์!M6</f>
        <v xml:space="preserve"> </v>
      </c>
      <c r="I5" s="35" t="str">
        <f>คุณลักษณะอันพึงประสงค์!N6</f>
        <v>/</v>
      </c>
      <c r="J5" s="36" t="str">
        <f>ประเมินการอ่าน!G6</f>
        <v xml:space="preserve"> </v>
      </c>
      <c r="K5" s="36" t="str">
        <f>ประเมินการอ่าน!H6</f>
        <v xml:space="preserve"> </v>
      </c>
      <c r="L5" s="36" t="str">
        <f>ประเมินการอ่าน!I6</f>
        <v xml:space="preserve"> </v>
      </c>
      <c r="M5" s="36" t="str">
        <f>ประเมินการอ่าน!J6</f>
        <v>/</v>
      </c>
      <c r="N5" s="42" t="str">
        <f>'ค่านิยม 12 ประการ'!O6</f>
        <v xml:space="preserve"> </v>
      </c>
      <c r="O5" s="42" t="str">
        <f>'ค่านิยม 12 ประการ'!P6</f>
        <v xml:space="preserve"> </v>
      </c>
      <c r="P5" s="42" t="str">
        <f>'ค่านิยม 12 ประการ'!Q6</f>
        <v xml:space="preserve"> </v>
      </c>
      <c r="Q5" s="42" t="str">
        <f>'ค่านิยม 12 ประการ'!R6</f>
        <v>/</v>
      </c>
    </row>
    <row r="6" spans="1:17" ht="16.5" customHeight="1" x14ac:dyDescent="0.5">
      <c r="A6" s="12">
        <v>3</v>
      </c>
      <c r="B6" s="29" t="str">
        <f>IF(บันทึกการผ่านลูกเสือ!J6="/","ผ","มผ")</f>
        <v>มผ</v>
      </c>
      <c r="C6" s="32" t="str">
        <f>IF(บันทึกการผ่านแนะแนว!J6="/","ผ","มผ")</f>
        <v>มผ</v>
      </c>
      <c r="D6" s="25" t="str">
        <f>IF(บันทึกการผ่านชุมชุม!J6="/","ผ","มผ")</f>
        <v>มผ</v>
      </c>
      <c r="E6" s="34" t="str">
        <f>IF(บันทึกการผ่านเพื่อสังคม!J6="/","ผ","มผ")</f>
        <v>มผ</v>
      </c>
      <c r="F6" s="35" t="str">
        <f>คุณลักษณะอันพึงประสงค์!K7</f>
        <v xml:space="preserve"> </v>
      </c>
      <c r="G6" s="35" t="str">
        <f>คุณลักษณะอันพึงประสงค์!L7</f>
        <v xml:space="preserve"> </v>
      </c>
      <c r="H6" s="35" t="str">
        <f>คุณลักษณะอันพึงประสงค์!M7</f>
        <v xml:space="preserve"> </v>
      </c>
      <c r="I6" s="35" t="str">
        <f>คุณลักษณะอันพึงประสงค์!N7</f>
        <v>/</v>
      </c>
      <c r="J6" s="36" t="str">
        <f>ประเมินการอ่าน!G7</f>
        <v xml:space="preserve"> </v>
      </c>
      <c r="K6" s="36" t="str">
        <f>ประเมินการอ่าน!H7</f>
        <v xml:space="preserve"> </v>
      </c>
      <c r="L6" s="36" t="str">
        <f>ประเมินการอ่าน!I7</f>
        <v xml:space="preserve"> </v>
      </c>
      <c r="M6" s="36" t="str">
        <f>ประเมินการอ่าน!J7</f>
        <v>/</v>
      </c>
      <c r="N6" s="42" t="str">
        <f>'ค่านิยม 12 ประการ'!O7</f>
        <v xml:space="preserve"> </v>
      </c>
      <c r="O6" s="42" t="str">
        <f>'ค่านิยม 12 ประการ'!P7</f>
        <v xml:space="preserve"> </v>
      </c>
      <c r="P6" s="42" t="str">
        <f>'ค่านิยม 12 ประการ'!Q7</f>
        <v xml:space="preserve"> </v>
      </c>
      <c r="Q6" s="42" t="str">
        <f>'ค่านิยม 12 ประการ'!R7</f>
        <v>/</v>
      </c>
    </row>
    <row r="7" spans="1:17" ht="16.5" customHeight="1" x14ac:dyDescent="0.5">
      <c r="A7" s="12">
        <v>4</v>
      </c>
      <c r="B7" s="29" t="str">
        <f>IF(บันทึกการผ่านลูกเสือ!J7="/","ผ","มผ")</f>
        <v>มผ</v>
      </c>
      <c r="C7" s="32" t="str">
        <f>IF(บันทึกการผ่านแนะแนว!J7="/","ผ","มผ")</f>
        <v>มผ</v>
      </c>
      <c r="D7" s="25" t="str">
        <f>IF(บันทึกการผ่านชุมชุม!J7="/","ผ","มผ")</f>
        <v>มผ</v>
      </c>
      <c r="E7" s="34" t="str">
        <f>IF(บันทึกการผ่านเพื่อสังคม!J7="/","ผ","มผ")</f>
        <v>มผ</v>
      </c>
      <c r="F7" s="35" t="str">
        <f>คุณลักษณะอันพึงประสงค์!K8</f>
        <v xml:space="preserve"> </v>
      </c>
      <c r="G7" s="35" t="str">
        <f>คุณลักษณะอันพึงประสงค์!L8</f>
        <v xml:space="preserve"> </v>
      </c>
      <c r="H7" s="35" t="str">
        <f>คุณลักษณะอันพึงประสงค์!M8</f>
        <v xml:space="preserve"> </v>
      </c>
      <c r="I7" s="35" t="str">
        <f>คุณลักษณะอันพึงประสงค์!N8</f>
        <v>/</v>
      </c>
      <c r="J7" s="36" t="str">
        <f>ประเมินการอ่าน!G8</f>
        <v xml:space="preserve"> </v>
      </c>
      <c r="K7" s="36" t="str">
        <f>ประเมินการอ่าน!H8</f>
        <v xml:space="preserve"> </v>
      </c>
      <c r="L7" s="36" t="str">
        <f>ประเมินการอ่าน!I8</f>
        <v xml:space="preserve"> </v>
      </c>
      <c r="M7" s="36" t="str">
        <f>ประเมินการอ่าน!J8</f>
        <v>/</v>
      </c>
      <c r="N7" s="42" t="str">
        <f>'ค่านิยม 12 ประการ'!O8</f>
        <v xml:space="preserve"> </v>
      </c>
      <c r="O7" s="42" t="str">
        <f>'ค่านิยม 12 ประการ'!P8</f>
        <v xml:space="preserve"> </v>
      </c>
      <c r="P7" s="42" t="str">
        <f>'ค่านิยม 12 ประการ'!Q8</f>
        <v xml:space="preserve"> </v>
      </c>
      <c r="Q7" s="42" t="str">
        <f>'ค่านิยม 12 ประการ'!R8</f>
        <v>/</v>
      </c>
    </row>
    <row r="8" spans="1:17" ht="16.5" customHeight="1" x14ac:dyDescent="0.5">
      <c r="A8" s="12">
        <v>5</v>
      </c>
      <c r="B8" s="29" t="str">
        <f>IF(บันทึกการผ่านลูกเสือ!J8="/","ผ","มผ")</f>
        <v>มผ</v>
      </c>
      <c r="C8" s="32" t="str">
        <f>IF(บันทึกการผ่านแนะแนว!J8="/","ผ","มผ")</f>
        <v>มผ</v>
      </c>
      <c r="D8" s="25" t="str">
        <f>IF(บันทึกการผ่านชุมชุม!J8="/","ผ","มผ")</f>
        <v>มผ</v>
      </c>
      <c r="E8" s="34" t="str">
        <f>IF(บันทึกการผ่านเพื่อสังคม!J8="/","ผ","มผ")</f>
        <v>มผ</v>
      </c>
      <c r="F8" s="35" t="str">
        <f>คุณลักษณะอันพึงประสงค์!K9</f>
        <v xml:space="preserve"> </v>
      </c>
      <c r="G8" s="35" t="str">
        <f>คุณลักษณะอันพึงประสงค์!L9</f>
        <v xml:space="preserve"> </v>
      </c>
      <c r="H8" s="35" t="str">
        <f>คุณลักษณะอันพึงประสงค์!M9</f>
        <v xml:space="preserve"> </v>
      </c>
      <c r="I8" s="35" t="str">
        <f>คุณลักษณะอันพึงประสงค์!N9</f>
        <v>/</v>
      </c>
      <c r="J8" s="36" t="str">
        <f>ประเมินการอ่าน!G9</f>
        <v xml:space="preserve"> </v>
      </c>
      <c r="K8" s="36" t="str">
        <f>ประเมินการอ่าน!H9</f>
        <v xml:space="preserve"> </v>
      </c>
      <c r="L8" s="36" t="str">
        <f>ประเมินการอ่าน!I9</f>
        <v xml:space="preserve"> </v>
      </c>
      <c r="M8" s="36" t="str">
        <f>ประเมินการอ่าน!J9</f>
        <v>/</v>
      </c>
      <c r="N8" s="42" t="str">
        <f>'ค่านิยม 12 ประการ'!O9</f>
        <v xml:space="preserve"> </v>
      </c>
      <c r="O8" s="42" t="str">
        <f>'ค่านิยม 12 ประการ'!P9</f>
        <v xml:space="preserve"> </v>
      </c>
      <c r="P8" s="42" t="str">
        <f>'ค่านิยม 12 ประการ'!Q9</f>
        <v xml:space="preserve"> </v>
      </c>
      <c r="Q8" s="42" t="str">
        <f>'ค่านิยม 12 ประการ'!R9</f>
        <v>/</v>
      </c>
    </row>
    <row r="9" spans="1:17" ht="16.5" customHeight="1" x14ac:dyDescent="0.5">
      <c r="A9" s="12">
        <v>6</v>
      </c>
      <c r="B9" s="29" t="str">
        <f>IF(บันทึกการผ่านลูกเสือ!J9="/","ผ","มผ")</f>
        <v>มผ</v>
      </c>
      <c r="C9" s="32" t="str">
        <f>IF(บันทึกการผ่านแนะแนว!J9="/","ผ","มผ")</f>
        <v>มผ</v>
      </c>
      <c r="D9" s="25" t="str">
        <f>IF(บันทึกการผ่านชุมชุม!J9="/","ผ","มผ")</f>
        <v>มผ</v>
      </c>
      <c r="E9" s="34" t="str">
        <f>IF(บันทึกการผ่านเพื่อสังคม!J9="/","ผ","มผ")</f>
        <v>มผ</v>
      </c>
      <c r="F9" s="35" t="str">
        <f>คุณลักษณะอันพึงประสงค์!K10</f>
        <v xml:space="preserve"> </v>
      </c>
      <c r="G9" s="35" t="str">
        <f>คุณลักษณะอันพึงประสงค์!L10</f>
        <v xml:space="preserve"> </v>
      </c>
      <c r="H9" s="35" t="str">
        <f>คุณลักษณะอันพึงประสงค์!M10</f>
        <v xml:space="preserve"> </v>
      </c>
      <c r="I9" s="35" t="str">
        <f>คุณลักษณะอันพึงประสงค์!N10</f>
        <v>/</v>
      </c>
      <c r="J9" s="36" t="str">
        <f>ประเมินการอ่าน!G10</f>
        <v xml:space="preserve"> </v>
      </c>
      <c r="K9" s="36" t="str">
        <f>ประเมินการอ่าน!H10</f>
        <v xml:space="preserve"> </v>
      </c>
      <c r="L9" s="36" t="str">
        <f>ประเมินการอ่าน!I10</f>
        <v xml:space="preserve"> </v>
      </c>
      <c r="M9" s="36" t="str">
        <f>ประเมินการอ่าน!J10</f>
        <v>/</v>
      </c>
      <c r="N9" s="42" t="str">
        <f>'ค่านิยม 12 ประการ'!O10</f>
        <v xml:space="preserve"> </v>
      </c>
      <c r="O9" s="42" t="str">
        <f>'ค่านิยม 12 ประการ'!P10</f>
        <v xml:space="preserve"> </v>
      </c>
      <c r="P9" s="42" t="str">
        <f>'ค่านิยม 12 ประการ'!Q10</f>
        <v xml:space="preserve"> </v>
      </c>
      <c r="Q9" s="42" t="str">
        <f>'ค่านิยม 12 ประการ'!R10</f>
        <v>/</v>
      </c>
    </row>
    <row r="10" spans="1:17" ht="16.5" customHeight="1" x14ac:dyDescent="0.5">
      <c r="A10" s="12">
        <v>7</v>
      </c>
      <c r="B10" s="29" t="str">
        <f>IF(บันทึกการผ่านลูกเสือ!J10="/","ผ","มผ")</f>
        <v>มผ</v>
      </c>
      <c r="C10" s="32" t="str">
        <f>IF(บันทึกการผ่านแนะแนว!J10="/","ผ","มผ")</f>
        <v>มผ</v>
      </c>
      <c r="D10" s="25" t="str">
        <f>IF(บันทึกการผ่านชุมชุม!J10="/","ผ","มผ")</f>
        <v>มผ</v>
      </c>
      <c r="E10" s="34" t="str">
        <f>IF(บันทึกการผ่านเพื่อสังคม!J10="/","ผ","มผ")</f>
        <v>มผ</v>
      </c>
      <c r="F10" s="35" t="str">
        <f>คุณลักษณะอันพึงประสงค์!K11</f>
        <v xml:space="preserve"> </v>
      </c>
      <c r="G10" s="35" t="str">
        <f>คุณลักษณะอันพึงประสงค์!L11</f>
        <v xml:space="preserve"> </v>
      </c>
      <c r="H10" s="35" t="str">
        <f>คุณลักษณะอันพึงประสงค์!M11</f>
        <v xml:space="preserve"> </v>
      </c>
      <c r="I10" s="35" t="str">
        <f>คุณลักษณะอันพึงประสงค์!N11</f>
        <v>/</v>
      </c>
      <c r="J10" s="36" t="str">
        <f>ประเมินการอ่าน!G11</f>
        <v xml:space="preserve"> </v>
      </c>
      <c r="K10" s="36" t="str">
        <f>ประเมินการอ่าน!H11</f>
        <v xml:space="preserve"> </v>
      </c>
      <c r="L10" s="36" t="str">
        <f>ประเมินการอ่าน!I11</f>
        <v xml:space="preserve"> </v>
      </c>
      <c r="M10" s="36" t="str">
        <f>ประเมินการอ่าน!J11</f>
        <v>/</v>
      </c>
      <c r="N10" s="42" t="str">
        <f>'ค่านิยม 12 ประการ'!O11</f>
        <v xml:space="preserve"> </v>
      </c>
      <c r="O10" s="42" t="str">
        <f>'ค่านิยม 12 ประการ'!P11</f>
        <v xml:space="preserve"> </v>
      </c>
      <c r="P10" s="42" t="str">
        <f>'ค่านิยม 12 ประการ'!Q11</f>
        <v xml:space="preserve"> </v>
      </c>
      <c r="Q10" s="42" t="str">
        <f>'ค่านิยม 12 ประการ'!R11</f>
        <v>/</v>
      </c>
    </row>
    <row r="11" spans="1:17" ht="16.5" customHeight="1" x14ac:dyDescent="0.5">
      <c r="A11" s="12">
        <v>8</v>
      </c>
      <c r="B11" s="29" t="str">
        <f>IF(บันทึกการผ่านลูกเสือ!J11="/","ผ","มผ")</f>
        <v>มผ</v>
      </c>
      <c r="C11" s="32" t="str">
        <f>IF(บันทึกการผ่านแนะแนว!J11="/","ผ","มผ")</f>
        <v>มผ</v>
      </c>
      <c r="D11" s="25" t="str">
        <f>IF(บันทึกการผ่านชุมชุม!J11="/","ผ","มผ")</f>
        <v>มผ</v>
      </c>
      <c r="E11" s="34" t="str">
        <f>IF(บันทึกการผ่านเพื่อสังคม!J11="/","ผ","มผ")</f>
        <v>มผ</v>
      </c>
      <c r="F11" s="35" t="str">
        <f>คุณลักษณะอันพึงประสงค์!K12</f>
        <v xml:space="preserve"> </v>
      </c>
      <c r="G11" s="35" t="str">
        <f>คุณลักษณะอันพึงประสงค์!L12</f>
        <v xml:space="preserve"> </v>
      </c>
      <c r="H11" s="35" t="str">
        <f>คุณลักษณะอันพึงประสงค์!M12</f>
        <v xml:space="preserve"> </v>
      </c>
      <c r="I11" s="35" t="str">
        <f>คุณลักษณะอันพึงประสงค์!N12</f>
        <v>/</v>
      </c>
      <c r="J11" s="36" t="str">
        <f>ประเมินการอ่าน!G12</f>
        <v xml:space="preserve"> </v>
      </c>
      <c r="K11" s="36" t="str">
        <f>ประเมินการอ่าน!H12</f>
        <v xml:space="preserve"> </v>
      </c>
      <c r="L11" s="36" t="str">
        <f>ประเมินการอ่าน!I12</f>
        <v xml:space="preserve"> </v>
      </c>
      <c r="M11" s="36" t="str">
        <f>ประเมินการอ่าน!J12</f>
        <v>/</v>
      </c>
      <c r="N11" s="42" t="str">
        <f>'ค่านิยม 12 ประการ'!O12</f>
        <v xml:space="preserve"> </v>
      </c>
      <c r="O11" s="42" t="str">
        <f>'ค่านิยม 12 ประการ'!P12</f>
        <v xml:space="preserve"> </v>
      </c>
      <c r="P11" s="42" t="str">
        <f>'ค่านิยม 12 ประการ'!Q12</f>
        <v xml:space="preserve"> </v>
      </c>
      <c r="Q11" s="42" t="str">
        <f>'ค่านิยม 12 ประการ'!R12</f>
        <v>/</v>
      </c>
    </row>
    <row r="12" spans="1:17" ht="16.5" customHeight="1" x14ac:dyDescent="0.5">
      <c r="A12" s="12">
        <v>9</v>
      </c>
      <c r="B12" s="29" t="str">
        <f>IF(บันทึกการผ่านลูกเสือ!J12="/","ผ","มผ")</f>
        <v>มผ</v>
      </c>
      <c r="C12" s="32" t="str">
        <f>IF(บันทึกการผ่านแนะแนว!J12="/","ผ","มผ")</f>
        <v>มผ</v>
      </c>
      <c r="D12" s="25" t="str">
        <f>IF(บันทึกการผ่านชุมชุม!J12="/","ผ","มผ")</f>
        <v>มผ</v>
      </c>
      <c r="E12" s="34" t="str">
        <f>IF(บันทึกการผ่านเพื่อสังคม!J12="/","ผ","มผ")</f>
        <v>มผ</v>
      </c>
      <c r="F12" s="35" t="str">
        <f>คุณลักษณะอันพึงประสงค์!K13</f>
        <v xml:space="preserve"> </v>
      </c>
      <c r="G12" s="35" t="str">
        <f>คุณลักษณะอันพึงประสงค์!L13</f>
        <v xml:space="preserve"> </v>
      </c>
      <c r="H12" s="35" t="str">
        <f>คุณลักษณะอันพึงประสงค์!M13</f>
        <v xml:space="preserve"> </v>
      </c>
      <c r="I12" s="35" t="str">
        <f>คุณลักษณะอันพึงประสงค์!N13</f>
        <v>/</v>
      </c>
      <c r="J12" s="36" t="str">
        <f>ประเมินการอ่าน!G13</f>
        <v xml:space="preserve"> </v>
      </c>
      <c r="K12" s="36" t="str">
        <f>ประเมินการอ่าน!H13</f>
        <v xml:space="preserve"> </v>
      </c>
      <c r="L12" s="36" t="str">
        <f>ประเมินการอ่าน!I13</f>
        <v xml:space="preserve"> </v>
      </c>
      <c r="M12" s="36" t="str">
        <f>ประเมินการอ่าน!J13</f>
        <v>/</v>
      </c>
      <c r="N12" s="42" t="str">
        <f>'ค่านิยม 12 ประการ'!O13</f>
        <v xml:space="preserve"> </v>
      </c>
      <c r="O12" s="42" t="str">
        <f>'ค่านิยม 12 ประการ'!P13</f>
        <v xml:space="preserve"> </v>
      </c>
      <c r="P12" s="42" t="str">
        <f>'ค่านิยม 12 ประการ'!Q13</f>
        <v xml:space="preserve"> </v>
      </c>
      <c r="Q12" s="42" t="str">
        <f>'ค่านิยม 12 ประการ'!R13</f>
        <v>/</v>
      </c>
    </row>
    <row r="13" spans="1:17" ht="16.5" customHeight="1" x14ac:dyDescent="0.5">
      <c r="A13" s="12">
        <v>10</v>
      </c>
      <c r="B13" s="29" t="str">
        <f>IF(บันทึกการผ่านลูกเสือ!J13="/","ผ","มผ")</f>
        <v>มผ</v>
      </c>
      <c r="C13" s="32" t="str">
        <f>IF(บันทึกการผ่านแนะแนว!J13="/","ผ","มผ")</f>
        <v>มผ</v>
      </c>
      <c r="D13" s="25" t="str">
        <f>IF(บันทึกการผ่านชุมชุม!J13="/","ผ","มผ")</f>
        <v>มผ</v>
      </c>
      <c r="E13" s="34" t="str">
        <f>IF(บันทึกการผ่านเพื่อสังคม!J13="/","ผ","มผ")</f>
        <v>มผ</v>
      </c>
      <c r="F13" s="35" t="str">
        <f>คุณลักษณะอันพึงประสงค์!K14</f>
        <v xml:space="preserve"> </v>
      </c>
      <c r="G13" s="35" t="str">
        <f>คุณลักษณะอันพึงประสงค์!L14</f>
        <v xml:space="preserve"> </v>
      </c>
      <c r="H13" s="35" t="str">
        <f>คุณลักษณะอันพึงประสงค์!M14</f>
        <v xml:space="preserve"> </v>
      </c>
      <c r="I13" s="35" t="str">
        <f>คุณลักษณะอันพึงประสงค์!N14</f>
        <v>/</v>
      </c>
      <c r="J13" s="36" t="str">
        <f>ประเมินการอ่าน!G14</f>
        <v xml:space="preserve"> </v>
      </c>
      <c r="K13" s="36" t="str">
        <f>ประเมินการอ่าน!H14</f>
        <v xml:space="preserve"> </v>
      </c>
      <c r="L13" s="36" t="str">
        <f>ประเมินการอ่าน!I14</f>
        <v xml:space="preserve"> </v>
      </c>
      <c r="M13" s="36" t="str">
        <f>ประเมินการอ่าน!J14</f>
        <v>/</v>
      </c>
      <c r="N13" s="42" t="str">
        <f>'ค่านิยม 12 ประการ'!O14</f>
        <v xml:space="preserve"> </v>
      </c>
      <c r="O13" s="42" t="str">
        <f>'ค่านิยม 12 ประการ'!P14</f>
        <v xml:space="preserve"> </v>
      </c>
      <c r="P13" s="42" t="str">
        <f>'ค่านิยม 12 ประการ'!Q14</f>
        <v xml:space="preserve"> </v>
      </c>
      <c r="Q13" s="42" t="str">
        <f>'ค่านิยม 12 ประการ'!R14</f>
        <v>/</v>
      </c>
    </row>
    <row r="14" spans="1:17" ht="16.5" customHeight="1" x14ac:dyDescent="0.5">
      <c r="A14" s="12">
        <v>11</v>
      </c>
      <c r="B14" s="29" t="str">
        <f>IF(บันทึกการผ่านลูกเสือ!J14="/","ผ","มผ")</f>
        <v>มผ</v>
      </c>
      <c r="C14" s="32" t="str">
        <f>IF(บันทึกการผ่านแนะแนว!J14="/","ผ","มผ")</f>
        <v>มผ</v>
      </c>
      <c r="D14" s="25" t="str">
        <f>IF(บันทึกการผ่านชุมชุม!J14="/","ผ","มผ")</f>
        <v>มผ</v>
      </c>
      <c r="E14" s="34" t="str">
        <f>IF(บันทึกการผ่านเพื่อสังคม!J14="/","ผ","มผ")</f>
        <v>มผ</v>
      </c>
      <c r="F14" s="35" t="str">
        <f>คุณลักษณะอันพึงประสงค์!K15</f>
        <v xml:space="preserve"> </v>
      </c>
      <c r="G14" s="35" t="str">
        <f>คุณลักษณะอันพึงประสงค์!L15</f>
        <v xml:space="preserve"> </v>
      </c>
      <c r="H14" s="35" t="str">
        <f>คุณลักษณะอันพึงประสงค์!M15</f>
        <v xml:space="preserve"> </v>
      </c>
      <c r="I14" s="35" t="str">
        <f>คุณลักษณะอันพึงประสงค์!N15</f>
        <v>/</v>
      </c>
      <c r="J14" s="36" t="str">
        <f>ประเมินการอ่าน!G15</f>
        <v xml:space="preserve"> </v>
      </c>
      <c r="K14" s="36" t="str">
        <f>ประเมินการอ่าน!H15</f>
        <v xml:space="preserve"> </v>
      </c>
      <c r="L14" s="36" t="str">
        <f>ประเมินการอ่าน!I15</f>
        <v xml:space="preserve"> </v>
      </c>
      <c r="M14" s="36" t="str">
        <f>ประเมินการอ่าน!J15</f>
        <v>/</v>
      </c>
      <c r="N14" s="42" t="str">
        <f>'ค่านิยม 12 ประการ'!O15</f>
        <v xml:space="preserve"> </v>
      </c>
      <c r="O14" s="42" t="str">
        <f>'ค่านิยม 12 ประการ'!P15</f>
        <v xml:space="preserve"> </v>
      </c>
      <c r="P14" s="42" t="str">
        <f>'ค่านิยม 12 ประการ'!Q15</f>
        <v xml:space="preserve"> </v>
      </c>
      <c r="Q14" s="42" t="str">
        <f>'ค่านิยม 12 ประการ'!R15</f>
        <v>/</v>
      </c>
    </row>
    <row r="15" spans="1:17" ht="16.5" customHeight="1" x14ac:dyDescent="0.5">
      <c r="A15" s="12">
        <v>12</v>
      </c>
      <c r="B15" s="29" t="str">
        <f>IF(บันทึกการผ่านลูกเสือ!J15="/","ผ","มผ")</f>
        <v>มผ</v>
      </c>
      <c r="C15" s="32" t="str">
        <f>IF(บันทึกการผ่านแนะแนว!J15="/","ผ","มผ")</f>
        <v>มผ</v>
      </c>
      <c r="D15" s="25" t="str">
        <f>IF(บันทึกการผ่านชุมชุม!J15="/","ผ","มผ")</f>
        <v>มผ</v>
      </c>
      <c r="E15" s="34" t="str">
        <f>IF(บันทึกการผ่านเพื่อสังคม!J15="/","ผ","มผ")</f>
        <v>มผ</v>
      </c>
      <c r="F15" s="35" t="str">
        <f>คุณลักษณะอันพึงประสงค์!K16</f>
        <v xml:space="preserve"> </v>
      </c>
      <c r="G15" s="35" t="str">
        <f>คุณลักษณะอันพึงประสงค์!L16</f>
        <v xml:space="preserve"> </v>
      </c>
      <c r="H15" s="35" t="str">
        <f>คุณลักษณะอันพึงประสงค์!M16</f>
        <v xml:space="preserve"> </v>
      </c>
      <c r="I15" s="35" t="str">
        <f>คุณลักษณะอันพึงประสงค์!N16</f>
        <v>/</v>
      </c>
      <c r="J15" s="36" t="str">
        <f>ประเมินการอ่าน!G16</f>
        <v xml:space="preserve"> </v>
      </c>
      <c r="K15" s="36" t="str">
        <f>ประเมินการอ่าน!H16</f>
        <v xml:space="preserve"> </v>
      </c>
      <c r="L15" s="36" t="str">
        <f>ประเมินการอ่าน!I16</f>
        <v xml:space="preserve"> </v>
      </c>
      <c r="M15" s="36" t="str">
        <f>ประเมินการอ่าน!J16</f>
        <v>/</v>
      </c>
      <c r="N15" s="42" t="str">
        <f>'ค่านิยม 12 ประการ'!O16</f>
        <v xml:space="preserve"> </v>
      </c>
      <c r="O15" s="42" t="str">
        <f>'ค่านิยม 12 ประการ'!P16</f>
        <v xml:space="preserve"> </v>
      </c>
      <c r="P15" s="42" t="str">
        <f>'ค่านิยม 12 ประการ'!Q16</f>
        <v xml:space="preserve"> </v>
      </c>
      <c r="Q15" s="42" t="str">
        <f>'ค่านิยม 12 ประการ'!R16</f>
        <v>/</v>
      </c>
    </row>
    <row r="16" spans="1:17" ht="16.5" customHeight="1" x14ac:dyDescent="0.5">
      <c r="A16" s="12">
        <v>13</v>
      </c>
      <c r="B16" s="29" t="str">
        <f>IF(บันทึกการผ่านลูกเสือ!J16="/","ผ","มผ")</f>
        <v>มผ</v>
      </c>
      <c r="C16" s="32" t="str">
        <f>IF(บันทึกการผ่านแนะแนว!J16="/","ผ","มผ")</f>
        <v>มผ</v>
      </c>
      <c r="D16" s="25" t="str">
        <f>IF(บันทึกการผ่านชุมชุม!J16="/","ผ","มผ")</f>
        <v>มผ</v>
      </c>
      <c r="E16" s="34" t="str">
        <f>IF(บันทึกการผ่านเพื่อสังคม!J16="/","ผ","มผ")</f>
        <v>มผ</v>
      </c>
      <c r="F16" s="35" t="str">
        <f>คุณลักษณะอันพึงประสงค์!K17</f>
        <v xml:space="preserve"> </v>
      </c>
      <c r="G16" s="35" t="str">
        <f>คุณลักษณะอันพึงประสงค์!L17</f>
        <v xml:space="preserve"> </v>
      </c>
      <c r="H16" s="35" t="str">
        <f>คุณลักษณะอันพึงประสงค์!M17</f>
        <v xml:space="preserve"> </v>
      </c>
      <c r="I16" s="35" t="str">
        <f>คุณลักษณะอันพึงประสงค์!N17</f>
        <v>/</v>
      </c>
      <c r="J16" s="36" t="str">
        <f>ประเมินการอ่าน!G17</f>
        <v xml:space="preserve"> </v>
      </c>
      <c r="K16" s="36" t="str">
        <f>ประเมินการอ่าน!H17</f>
        <v xml:space="preserve"> </v>
      </c>
      <c r="L16" s="36" t="str">
        <f>ประเมินการอ่าน!I17</f>
        <v xml:space="preserve"> </v>
      </c>
      <c r="M16" s="36" t="str">
        <f>ประเมินการอ่าน!J17</f>
        <v>/</v>
      </c>
      <c r="N16" s="42" t="str">
        <f>'ค่านิยม 12 ประการ'!O17</f>
        <v xml:space="preserve"> </v>
      </c>
      <c r="O16" s="42" t="str">
        <f>'ค่านิยม 12 ประการ'!P17</f>
        <v xml:space="preserve"> </v>
      </c>
      <c r="P16" s="42" t="str">
        <f>'ค่านิยม 12 ประการ'!Q17</f>
        <v xml:space="preserve"> </v>
      </c>
      <c r="Q16" s="42" t="str">
        <f>'ค่านิยม 12 ประการ'!R17</f>
        <v>/</v>
      </c>
    </row>
    <row r="17" spans="1:17" ht="16.5" customHeight="1" x14ac:dyDescent="0.5">
      <c r="A17" s="12">
        <v>14</v>
      </c>
      <c r="B17" s="29" t="str">
        <f>IF(บันทึกการผ่านลูกเสือ!J17="/","ผ","มผ")</f>
        <v>มผ</v>
      </c>
      <c r="C17" s="32" t="str">
        <f>IF(บันทึกการผ่านแนะแนว!J17="/","ผ","มผ")</f>
        <v>มผ</v>
      </c>
      <c r="D17" s="25" t="str">
        <f>IF(บันทึกการผ่านชุมชุม!J17="/","ผ","มผ")</f>
        <v>มผ</v>
      </c>
      <c r="E17" s="34" t="str">
        <f>IF(บันทึกการผ่านเพื่อสังคม!J17="/","ผ","มผ")</f>
        <v>มผ</v>
      </c>
      <c r="F17" s="35" t="str">
        <f>คุณลักษณะอันพึงประสงค์!K18</f>
        <v xml:space="preserve"> </v>
      </c>
      <c r="G17" s="35" t="str">
        <f>คุณลักษณะอันพึงประสงค์!L18</f>
        <v xml:space="preserve"> </v>
      </c>
      <c r="H17" s="35" t="str">
        <f>คุณลักษณะอันพึงประสงค์!M18</f>
        <v xml:space="preserve"> </v>
      </c>
      <c r="I17" s="35" t="str">
        <f>คุณลักษณะอันพึงประสงค์!N18</f>
        <v>/</v>
      </c>
      <c r="J17" s="36" t="str">
        <f>ประเมินการอ่าน!G18</f>
        <v xml:space="preserve"> </v>
      </c>
      <c r="K17" s="36" t="str">
        <f>ประเมินการอ่าน!H18</f>
        <v xml:space="preserve"> </v>
      </c>
      <c r="L17" s="36" t="str">
        <f>ประเมินการอ่าน!I18</f>
        <v xml:space="preserve"> </v>
      </c>
      <c r="M17" s="36" t="str">
        <f>ประเมินการอ่าน!J18</f>
        <v>/</v>
      </c>
      <c r="N17" s="42" t="str">
        <f>'ค่านิยม 12 ประการ'!O18</f>
        <v xml:space="preserve"> </v>
      </c>
      <c r="O17" s="42" t="str">
        <f>'ค่านิยม 12 ประการ'!P18</f>
        <v xml:space="preserve"> </v>
      </c>
      <c r="P17" s="42" t="str">
        <f>'ค่านิยม 12 ประการ'!Q18</f>
        <v xml:space="preserve"> </v>
      </c>
      <c r="Q17" s="42" t="str">
        <f>'ค่านิยม 12 ประการ'!R18</f>
        <v>/</v>
      </c>
    </row>
    <row r="18" spans="1:17" ht="16.5" customHeight="1" x14ac:dyDescent="0.5">
      <c r="A18" s="12">
        <v>15</v>
      </c>
      <c r="B18" s="29" t="str">
        <f>IF(บันทึกการผ่านลูกเสือ!J18="/","ผ","มผ")</f>
        <v>มผ</v>
      </c>
      <c r="C18" s="32" t="str">
        <f>IF(บันทึกการผ่านแนะแนว!J18="/","ผ","มผ")</f>
        <v>มผ</v>
      </c>
      <c r="D18" s="25" t="str">
        <f>IF(บันทึกการผ่านชุมชุม!J18="/","ผ","มผ")</f>
        <v>มผ</v>
      </c>
      <c r="E18" s="34" t="str">
        <f>IF(บันทึกการผ่านเพื่อสังคม!J18="/","ผ","มผ")</f>
        <v>มผ</v>
      </c>
      <c r="F18" s="35" t="str">
        <f>คุณลักษณะอันพึงประสงค์!K19</f>
        <v xml:space="preserve"> </v>
      </c>
      <c r="G18" s="35" t="str">
        <f>คุณลักษณะอันพึงประสงค์!L19</f>
        <v xml:space="preserve"> </v>
      </c>
      <c r="H18" s="35" t="str">
        <f>คุณลักษณะอันพึงประสงค์!M19</f>
        <v xml:space="preserve"> </v>
      </c>
      <c r="I18" s="35" t="str">
        <f>คุณลักษณะอันพึงประสงค์!N19</f>
        <v>/</v>
      </c>
      <c r="J18" s="36" t="str">
        <f>ประเมินการอ่าน!G19</f>
        <v xml:space="preserve"> </v>
      </c>
      <c r="K18" s="36" t="str">
        <f>ประเมินการอ่าน!H19</f>
        <v xml:space="preserve"> </v>
      </c>
      <c r="L18" s="36" t="str">
        <f>ประเมินการอ่าน!I19</f>
        <v xml:space="preserve"> </v>
      </c>
      <c r="M18" s="36" t="str">
        <f>ประเมินการอ่าน!J19</f>
        <v>/</v>
      </c>
      <c r="N18" s="42" t="str">
        <f>'ค่านิยม 12 ประการ'!O19</f>
        <v xml:space="preserve"> </v>
      </c>
      <c r="O18" s="42" t="str">
        <f>'ค่านิยม 12 ประการ'!P19</f>
        <v xml:space="preserve"> </v>
      </c>
      <c r="P18" s="42" t="str">
        <f>'ค่านิยม 12 ประการ'!Q19</f>
        <v xml:space="preserve"> </v>
      </c>
      <c r="Q18" s="42" t="str">
        <f>'ค่านิยม 12 ประการ'!R19</f>
        <v>/</v>
      </c>
    </row>
    <row r="19" spans="1:17" ht="16.5" customHeight="1" x14ac:dyDescent="0.5">
      <c r="A19" s="12">
        <v>16</v>
      </c>
      <c r="B19" s="29" t="str">
        <f>IF(บันทึกการผ่านลูกเสือ!J19="/","ผ","มผ")</f>
        <v>มผ</v>
      </c>
      <c r="C19" s="32" t="str">
        <f>IF(บันทึกการผ่านแนะแนว!J19="/","ผ","มผ")</f>
        <v>มผ</v>
      </c>
      <c r="D19" s="25" t="str">
        <f>IF(บันทึกการผ่านชุมชุม!J19="/","ผ","มผ")</f>
        <v>มผ</v>
      </c>
      <c r="E19" s="34" t="str">
        <f>IF(บันทึกการผ่านเพื่อสังคม!J19="/","ผ","มผ")</f>
        <v>มผ</v>
      </c>
      <c r="F19" s="35" t="str">
        <f>คุณลักษณะอันพึงประสงค์!K20</f>
        <v xml:space="preserve"> </v>
      </c>
      <c r="G19" s="35" t="str">
        <f>คุณลักษณะอันพึงประสงค์!L20</f>
        <v xml:space="preserve"> </v>
      </c>
      <c r="H19" s="35" t="str">
        <f>คุณลักษณะอันพึงประสงค์!M20</f>
        <v xml:space="preserve"> </v>
      </c>
      <c r="I19" s="35" t="str">
        <f>คุณลักษณะอันพึงประสงค์!N20</f>
        <v>/</v>
      </c>
      <c r="J19" s="36" t="str">
        <f>ประเมินการอ่าน!G20</f>
        <v xml:space="preserve"> </v>
      </c>
      <c r="K19" s="36" t="str">
        <f>ประเมินการอ่าน!H20</f>
        <v xml:space="preserve"> </v>
      </c>
      <c r="L19" s="36" t="str">
        <f>ประเมินการอ่าน!I20</f>
        <v xml:space="preserve"> </v>
      </c>
      <c r="M19" s="36" t="str">
        <f>ประเมินการอ่าน!J20</f>
        <v>/</v>
      </c>
      <c r="N19" s="42" t="str">
        <f>'ค่านิยม 12 ประการ'!O20</f>
        <v xml:space="preserve"> </v>
      </c>
      <c r="O19" s="42" t="str">
        <f>'ค่านิยม 12 ประการ'!P20</f>
        <v xml:space="preserve"> </v>
      </c>
      <c r="P19" s="42" t="str">
        <f>'ค่านิยม 12 ประการ'!Q20</f>
        <v xml:space="preserve"> </v>
      </c>
      <c r="Q19" s="42" t="str">
        <f>'ค่านิยม 12 ประการ'!R20</f>
        <v>/</v>
      </c>
    </row>
    <row r="20" spans="1:17" ht="16.5" customHeight="1" x14ac:dyDescent="0.5">
      <c r="A20" s="12">
        <v>17</v>
      </c>
      <c r="B20" s="29" t="str">
        <f>IF(บันทึกการผ่านลูกเสือ!J20="/","ผ","มผ")</f>
        <v>มผ</v>
      </c>
      <c r="C20" s="32" t="str">
        <f>IF(บันทึกการผ่านแนะแนว!J20="/","ผ","มผ")</f>
        <v>มผ</v>
      </c>
      <c r="D20" s="25" t="str">
        <f>IF(บันทึกการผ่านชุมชุม!J20="/","ผ","มผ")</f>
        <v>มผ</v>
      </c>
      <c r="E20" s="34" t="str">
        <f>IF(บันทึกการผ่านเพื่อสังคม!J20="/","ผ","มผ")</f>
        <v>มผ</v>
      </c>
      <c r="F20" s="35" t="str">
        <f>คุณลักษณะอันพึงประสงค์!K21</f>
        <v xml:space="preserve"> </v>
      </c>
      <c r="G20" s="35" t="str">
        <f>คุณลักษณะอันพึงประสงค์!L21</f>
        <v xml:space="preserve"> </v>
      </c>
      <c r="H20" s="35" t="str">
        <f>คุณลักษณะอันพึงประสงค์!M21</f>
        <v xml:space="preserve"> </v>
      </c>
      <c r="I20" s="35" t="str">
        <f>คุณลักษณะอันพึงประสงค์!N21</f>
        <v>/</v>
      </c>
      <c r="J20" s="36" t="str">
        <f>ประเมินการอ่าน!G21</f>
        <v xml:space="preserve"> </v>
      </c>
      <c r="K20" s="36" t="str">
        <f>ประเมินการอ่าน!H21</f>
        <v xml:space="preserve"> </v>
      </c>
      <c r="L20" s="36" t="str">
        <f>ประเมินการอ่าน!I21</f>
        <v xml:space="preserve"> </v>
      </c>
      <c r="M20" s="36" t="str">
        <f>ประเมินการอ่าน!J21</f>
        <v>/</v>
      </c>
      <c r="N20" s="42" t="str">
        <f>'ค่านิยม 12 ประการ'!O21</f>
        <v xml:space="preserve"> </v>
      </c>
      <c r="O20" s="42" t="str">
        <f>'ค่านิยม 12 ประการ'!P21</f>
        <v xml:space="preserve"> </v>
      </c>
      <c r="P20" s="42" t="str">
        <f>'ค่านิยม 12 ประการ'!Q21</f>
        <v xml:space="preserve"> </v>
      </c>
      <c r="Q20" s="42" t="str">
        <f>'ค่านิยม 12 ประการ'!R21</f>
        <v>/</v>
      </c>
    </row>
    <row r="21" spans="1:17" ht="16.5" customHeight="1" x14ac:dyDescent="0.5">
      <c r="A21" s="12">
        <v>18</v>
      </c>
      <c r="B21" s="29" t="str">
        <f>IF(บันทึกการผ่านลูกเสือ!J21="/","ผ","มผ")</f>
        <v>มผ</v>
      </c>
      <c r="C21" s="32" t="str">
        <f>IF(บันทึกการผ่านแนะแนว!J21="/","ผ","มผ")</f>
        <v>มผ</v>
      </c>
      <c r="D21" s="25" t="str">
        <f>IF(บันทึกการผ่านชุมชุม!J21="/","ผ","มผ")</f>
        <v>มผ</v>
      </c>
      <c r="E21" s="34" t="str">
        <f>IF(บันทึกการผ่านเพื่อสังคม!J21="/","ผ","มผ")</f>
        <v>มผ</v>
      </c>
      <c r="F21" s="35" t="str">
        <f>คุณลักษณะอันพึงประสงค์!K22</f>
        <v xml:space="preserve"> </v>
      </c>
      <c r="G21" s="35" t="str">
        <f>คุณลักษณะอันพึงประสงค์!L22</f>
        <v xml:space="preserve"> </v>
      </c>
      <c r="H21" s="35" t="str">
        <f>คุณลักษณะอันพึงประสงค์!M22</f>
        <v xml:space="preserve"> </v>
      </c>
      <c r="I21" s="35" t="str">
        <f>คุณลักษณะอันพึงประสงค์!N22</f>
        <v>/</v>
      </c>
      <c r="J21" s="36" t="str">
        <f>ประเมินการอ่าน!G22</f>
        <v xml:space="preserve"> </v>
      </c>
      <c r="K21" s="36" t="str">
        <f>ประเมินการอ่าน!H22</f>
        <v xml:space="preserve"> </v>
      </c>
      <c r="L21" s="36" t="str">
        <f>ประเมินการอ่าน!I22</f>
        <v xml:space="preserve"> </v>
      </c>
      <c r="M21" s="36" t="str">
        <f>ประเมินการอ่าน!J22</f>
        <v>/</v>
      </c>
      <c r="N21" s="42" t="str">
        <f>'ค่านิยม 12 ประการ'!O22</f>
        <v xml:space="preserve"> </v>
      </c>
      <c r="O21" s="42" t="str">
        <f>'ค่านิยม 12 ประการ'!P22</f>
        <v xml:space="preserve"> </v>
      </c>
      <c r="P21" s="42" t="str">
        <f>'ค่านิยม 12 ประการ'!Q22</f>
        <v xml:space="preserve"> </v>
      </c>
      <c r="Q21" s="42" t="str">
        <f>'ค่านิยม 12 ประการ'!R22</f>
        <v>/</v>
      </c>
    </row>
    <row r="22" spans="1:17" ht="16.5" customHeight="1" x14ac:dyDescent="0.5">
      <c r="A22" s="12">
        <v>19</v>
      </c>
      <c r="B22" s="29" t="str">
        <f>IF(บันทึกการผ่านลูกเสือ!J22="/","ผ","มผ")</f>
        <v>มผ</v>
      </c>
      <c r="C22" s="32" t="str">
        <f>IF(บันทึกการผ่านแนะแนว!J22="/","ผ","มผ")</f>
        <v>มผ</v>
      </c>
      <c r="D22" s="25" t="str">
        <f>IF(บันทึกการผ่านชุมชุม!J22="/","ผ","มผ")</f>
        <v>มผ</v>
      </c>
      <c r="E22" s="34" t="str">
        <f>IF(บันทึกการผ่านเพื่อสังคม!J22="/","ผ","มผ")</f>
        <v>มผ</v>
      </c>
      <c r="F22" s="35" t="str">
        <f>คุณลักษณะอันพึงประสงค์!K23</f>
        <v xml:space="preserve"> </v>
      </c>
      <c r="G22" s="35" t="str">
        <f>คุณลักษณะอันพึงประสงค์!L23</f>
        <v xml:space="preserve"> </v>
      </c>
      <c r="H22" s="35" t="str">
        <f>คุณลักษณะอันพึงประสงค์!M23</f>
        <v xml:space="preserve"> </v>
      </c>
      <c r="I22" s="35" t="str">
        <f>คุณลักษณะอันพึงประสงค์!N23</f>
        <v>/</v>
      </c>
      <c r="J22" s="36" t="str">
        <f>ประเมินการอ่าน!G23</f>
        <v xml:space="preserve"> </v>
      </c>
      <c r="K22" s="36" t="str">
        <f>ประเมินการอ่าน!H23</f>
        <v xml:space="preserve"> </v>
      </c>
      <c r="L22" s="36" t="str">
        <f>ประเมินการอ่าน!I23</f>
        <v xml:space="preserve"> </v>
      </c>
      <c r="M22" s="36" t="str">
        <f>ประเมินการอ่าน!J23</f>
        <v>/</v>
      </c>
      <c r="N22" s="42" t="str">
        <f>'ค่านิยม 12 ประการ'!O23</f>
        <v xml:space="preserve"> </v>
      </c>
      <c r="O22" s="42" t="str">
        <f>'ค่านิยม 12 ประการ'!P23</f>
        <v xml:space="preserve"> </v>
      </c>
      <c r="P22" s="42" t="str">
        <f>'ค่านิยม 12 ประการ'!Q23</f>
        <v xml:space="preserve"> </v>
      </c>
      <c r="Q22" s="42" t="str">
        <f>'ค่านิยม 12 ประการ'!R23</f>
        <v>/</v>
      </c>
    </row>
    <row r="23" spans="1:17" ht="16.5" customHeight="1" x14ac:dyDescent="0.5">
      <c r="A23" s="12">
        <v>20</v>
      </c>
      <c r="B23" s="29" t="str">
        <f>IF(บันทึกการผ่านลูกเสือ!J23="/","ผ","มผ")</f>
        <v>มผ</v>
      </c>
      <c r="C23" s="32" t="str">
        <f>IF(บันทึกการผ่านแนะแนว!J23="/","ผ","มผ")</f>
        <v>มผ</v>
      </c>
      <c r="D23" s="25" t="str">
        <f>IF(บันทึกการผ่านชุมชุม!J23="/","ผ","มผ")</f>
        <v>มผ</v>
      </c>
      <c r="E23" s="34" t="str">
        <f>IF(บันทึกการผ่านเพื่อสังคม!J23="/","ผ","มผ")</f>
        <v>มผ</v>
      </c>
      <c r="F23" s="35" t="str">
        <f>คุณลักษณะอันพึงประสงค์!K24</f>
        <v xml:space="preserve"> </v>
      </c>
      <c r="G23" s="35" t="str">
        <f>คุณลักษณะอันพึงประสงค์!L24</f>
        <v xml:space="preserve"> </v>
      </c>
      <c r="H23" s="35" t="str">
        <f>คุณลักษณะอันพึงประสงค์!M24</f>
        <v xml:space="preserve"> </v>
      </c>
      <c r="I23" s="35" t="str">
        <f>คุณลักษณะอันพึงประสงค์!N24</f>
        <v>/</v>
      </c>
      <c r="J23" s="36" t="str">
        <f>ประเมินการอ่าน!G24</f>
        <v xml:space="preserve"> </v>
      </c>
      <c r="K23" s="36" t="str">
        <f>ประเมินการอ่าน!H24</f>
        <v xml:space="preserve"> </v>
      </c>
      <c r="L23" s="36" t="str">
        <f>ประเมินการอ่าน!I24</f>
        <v xml:space="preserve"> </v>
      </c>
      <c r="M23" s="36" t="str">
        <f>ประเมินการอ่าน!J24</f>
        <v>/</v>
      </c>
      <c r="N23" s="42" t="str">
        <f>'ค่านิยม 12 ประการ'!O24</f>
        <v xml:space="preserve"> </v>
      </c>
      <c r="O23" s="42" t="str">
        <f>'ค่านิยม 12 ประการ'!P24</f>
        <v xml:space="preserve"> </v>
      </c>
      <c r="P23" s="42" t="str">
        <f>'ค่านิยม 12 ประการ'!Q24</f>
        <v xml:space="preserve"> </v>
      </c>
      <c r="Q23" s="42" t="str">
        <f>'ค่านิยม 12 ประการ'!R24</f>
        <v>/</v>
      </c>
    </row>
    <row r="24" spans="1:17" ht="16.5" customHeight="1" x14ac:dyDescent="0.5">
      <c r="A24" s="12">
        <v>21</v>
      </c>
      <c r="B24" s="29" t="str">
        <f>IF(บันทึกการผ่านลูกเสือ!J24="/","ผ","มผ")</f>
        <v>มผ</v>
      </c>
      <c r="C24" s="32" t="str">
        <f>IF(บันทึกการผ่านแนะแนว!J24="/","ผ","มผ")</f>
        <v>มผ</v>
      </c>
      <c r="D24" s="25" t="str">
        <f>IF(บันทึกการผ่านชุมชุม!J24="/","ผ","มผ")</f>
        <v>มผ</v>
      </c>
      <c r="E24" s="34" t="str">
        <f>IF(บันทึกการผ่านเพื่อสังคม!J24="/","ผ","มผ")</f>
        <v>มผ</v>
      </c>
      <c r="F24" s="35" t="str">
        <f>คุณลักษณะอันพึงประสงค์!K25</f>
        <v xml:space="preserve"> </v>
      </c>
      <c r="G24" s="35" t="str">
        <f>คุณลักษณะอันพึงประสงค์!L25</f>
        <v xml:space="preserve"> </v>
      </c>
      <c r="H24" s="35" t="str">
        <f>คุณลักษณะอันพึงประสงค์!M25</f>
        <v xml:space="preserve"> </v>
      </c>
      <c r="I24" s="35" t="str">
        <f>คุณลักษณะอันพึงประสงค์!N25</f>
        <v>/</v>
      </c>
      <c r="J24" s="36" t="str">
        <f>ประเมินการอ่าน!G25</f>
        <v xml:space="preserve"> </v>
      </c>
      <c r="K24" s="36" t="str">
        <f>ประเมินการอ่าน!H25</f>
        <v xml:space="preserve"> </v>
      </c>
      <c r="L24" s="36" t="str">
        <f>ประเมินการอ่าน!I25</f>
        <v xml:space="preserve"> </v>
      </c>
      <c r="M24" s="36" t="str">
        <f>ประเมินการอ่าน!J25</f>
        <v>/</v>
      </c>
      <c r="N24" s="42" t="str">
        <f>'ค่านิยม 12 ประการ'!O25</f>
        <v xml:space="preserve"> </v>
      </c>
      <c r="O24" s="42" t="str">
        <f>'ค่านิยม 12 ประการ'!P25</f>
        <v xml:space="preserve"> </v>
      </c>
      <c r="P24" s="42" t="str">
        <f>'ค่านิยม 12 ประการ'!Q25</f>
        <v xml:space="preserve"> </v>
      </c>
      <c r="Q24" s="42" t="str">
        <f>'ค่านิยม 12 ประการ'!R25</f>
        <v>/</v>
      </c>
    </row>
    <row r="25" spans="1:17" ht="16.5" customHeight="1" x14ac:dyDescent="0.5">
      <c r="A25" s="12">
        <v>22</v>
      </c>
      <c r="B25" s="29" t="str">
        <f>IF(บันทึกการผ่านลูกเสือ!J25="/","ผ","มผ")</f>
        <v>มผ</v>
      </c>
      <c r="C25" s="32" t="str">
        <f>IF(บันทึกการผ่านแนะแนว!J25="/","ผ","มผ")</f>
        <v>มผ</v>
      </c>
      <c r="D25" s="25" t="str">
        <f>IF(บันทึกการผ่านชุมชุม!J25="/","ผ","มผ")</f>
        <v>มผ</v>
      </c>
      <c r="E25" s="34" t="str">
        <f>IF(บันทึกการผ่านเพื่อสังคม!J25="/","ผ","มผ")</f>
        <v>มผ</v>
      </c>
      <c r="F25" s="35" t="str">
        <f>คุณลักษณะอันพึงประสงค์!K26</f>
        <v xml:space="preserve"> </v>
      </c>
      <c r="G25" s="35" t="str">
        <f>คุณลักษณะอันพึงประสงค์!L26</f>
        <v xml:space="preserve"> </v>
      </c>
      <c r="H25" s="35" t="str">
        <f>คุณลักษณะอันพึงประสงค์!M26</f>
        <v xml:space="preserve"> </v>
      </c>
      <c r="I25" s="35" t="str">
        <f>คุณลักษณะอันพึงประสงค์!N26</f>
        <v>/</v>
      </c>
      <c r="J25" s="36" t="str">
        <f>ประเมินการอ่าน!G26</f>
        <v xml:space="preserve"> </v>
      </c>
      <c r="K25" s="36" t="str">
        <f>ประเมินการอ่าน!H26</f>
        <v xml:space="preserve"> </v>
      </c>
      <c r="L25" s="36" t="str">
        <f>ประเมินการอ่าน!I26</f>
        <v xml:space="preserve"> </v>
      </c>
      <c r="M25" s="36" t="str">
        <f>ประเมินการอ่าน!J26</f>
        <v>/</v>
      </c>
      <c r="N25" s="42" t="str">
        <f>'ค่านิยม 12 ประการ'!O26</f>
        <v xml:space="preserve"> </v>
      </c>
      <c r="O25" s="42" t="str">
        <f>'ค่านิยม 12 ประการ'!P26</f>
        <v xml:space="preserve"> </v>
      </c>
      <c r="P25" s="42" t="str">
        <f>'ค่านิยม 12 ประการ'!Q26</f>
        <v xml:space="preserve"> </v>
      </c>
      <c r="Q25" s="42" t="str">
        <f>'ค่านิยม 12 ประการ'!R26</f>
        <v>/</v>
      </c>
    </row>
    <row r="26" spans="1:17" ht="16.5" customHeight="1" x14ac:dyDescent="0.5">
      <c r="A26" s="12">
        <v>23</v>
      </c>
      <c r="B26" s="29" t="str">
        <f>IF(บันทึกการผ่านลูกเสือ!J26="/","ผ","มผ")</f>
        <v>มผ</v>
      </c>
      <c r="C26" s="32" t="str">
        <f>IF(บันทึกการผ่านแนะแนว!J26="/","ผ","มผ")</f>
        <v>มผ</v>
      </c>
      <c r="D26" s="25" t="str">
        <f>IF(บันทึกการผ่านชุมชุม!J26="/","ผ","มผ")</f>
        <v>มผ</v>
      </c>
      <c r="E26" s="34" t="str">
        <f>IF(บันทึกการผ่านเพื่อสังคม!J26="/","ผ","มผ")</f>
        <v>มผ</v>
      </c>
      <c r="F26" s="35" t="str">
        <f>คุณลักษณะอันพึงประสงค์!K27</f>
        <v xml:space="preserve"> </v>
      </c>
      <c r="G26" s="35" t="str">
        <f>คุณลักษณะอันพึงประสงค์!L27</f>
        <v xml:space="preserve"> </v>
      </c>
      <c r="H26" s="35" t="str">
        <f>คุณลักษณะอันพึงประสงค์!M27</f>
        <v xml:space="preserve"> </v>
      </c>
      <c r="I26" s="35" t="str">
        <f>คุณลักษณะอันพึงประสงค์!N27</f>
        <v>/</v>
      </c>
      <c r="J26" s="36" t="str">
        <f>ประเมินการอ่าน!G27</f>
        <v xml:space="preserve"> </v>
      </c>
      <c r="K26" s="36" t="str">
        <f>ประเมินการอ่าน!H27</f>
        <v xml:space="preserve"> </v>
      </c>
      <c r="L26" s="36" t="str">
        <f>ประเมินการอ่าน!I27</f>
        <v xml:space="preserve"> </v>
      </c>
      <c r="M26" s="36" t="str">
        <f>ประเมินการอ่าน!J27</f>
        <v>/</v>
      </c>
      <c r="N26" s="42" t="str">
        <f>'ค่านิยม 12 ประการ'!O27</f>
        <v xml:space="preserve"> </v>
      </c>
      <c r="O26" s="42" t="str">
        <f>'ค่านิยม 12 ประการ'!P27</f>
        <v xml:space="preserve"> </v>
      </c>
      <c r="P26" s="42" t="str">
        <f>'ค่านิยม 12 ประการ'!Q27</f>
        <v xml:space="preserve"> </v>
      </c>
      <c r="Q26" s="42" t="str">
        <f>'ค่านิยม 12 ประการ'!R27</f>
        <v>/</v>
      </c>
    </row>
    <row r="27" spans="1:17" ht="16.5" customHeight="1" x14ac:dyDescent="0.5">
      <c r="A27" s="12">
        <v>24</v>
      </c>
      <c r="B27" s="29" t="str">
        <f>IF(บันทึกการผ่านลูกเสือ!J27="/","ผ","มผ")</f>
        <v>มผ</v>
      </c>
      <c r="C27" s="32" t="str">
        <f>IF(บันทึกการผ่านแนะแนว!J27="/","ผ","มผ")</f>
        <v>มผ</v>
      </c>
      <c r="D27" s="25" t="str">
        <f>IF(บันทึกการผ่านชุมชุม!J27="/","ผ","มผ")</f>
        <v>มผ</v>
      </c>
      <c r="E27" s="34" t="str">
        <f>IF(บันทึกการผ่านเพื่อสังคม!J27="/","ผ","มผ")</f>
        <v>มผ</v>
      </c>
      <c r="F27" s="35" t="str">
        <f>คุณลักษณะอันพึงประสงค์!K28</f>
        <v xml:space="preserve"> </v>
      </c>
      <c r="G27" s="35" t="str">
        <f>คุณลักษณะอันพึงประสงค์!L28</f>
        <v xml:space="preserve"> </v>
      </c>
      <c r="H27" s="35" t="str">
        <f>คุณลักษณะอันพึงประสงค์!M28</f>
        <v xml:space="preserve"> </v>
      </c>
      <c r="I27" s="35" t="str">
        <f>คุณลักษณะอันพึงประสงค์!N28</f>
        <v>/</v>
      </c>
      <c r="J27" s="36" t="str">
        <f>ประเมินการอ่าน!G28</f>
        <v xml:space="preserve"> </v>
      </c>
      <c r="K27" s="36" t="str">
        <f>ประเมินการอ่าน!H28</f>
        <v xml:space="preserve"> </v>
      </c>
      <c r="L27" s="36" t="str">
        <f>ประเมินการอ่าน!I28</f>
        <v xml:space="preserve"> </v>
      </c>
      <c r="M27" s="36" t="str">
        <f>ประเมินการอ่าน!J28</f>
        <v>/</v>
      </c>
      <c r="N27" s="42" t="str">
        <f>'ค่านิยม 12 ประการ'!O28</f>
        <v xml:space="preserve"> </v>
      </c>
      <c r="O27" s="42" t="str">
        <f>'ค่านิยม 12 ประการ'!P28</f>
        <v xml:space="preserve"> </v>
      </c>
      <c r="P27" s="42" t="str">
        <f>'ค่านิยม 12 ประการ'!Q28</f>
        <v xml:space="preserve"> </v>
      </c>
      <c r="Q27" s="42" t="str">
        <f>'ค่านิยม 12 ประการ'!R28</f>
        <v>/</v>
      </c>
    </row>
    <row r="28" spans="1:17" ht="16.5" customHeight="1" x14ac:dyDescent="0.5">
      <c r="A28" s="12">
        <v>25</v>
      </c>
      <c r="B28" s="29" t="str">
        <f>IF(บันทึกการผ่านลูกเสือ!J28="/","ผ","มผ")</f>
        <v>มผ</v>
      </c>
      <c r="C28" s="32" t="str">
        <f>IF(บันทึกการผ่านแนะแนว!J28="/","ผ","มผ")</f>
        <v>มผ</v>
      </c>
      <c r="D28" s="25" t="str">
        <f>IF(บันทึกการผ่านชุมชุม!J28="/","ผ","มผ")</f>
        <v>มผ</v>
      </c>
      <c r="E28" s="34" t="str">
        <f>IF(บันทึกการผ่านเพื่อสังคม!J28="/","ผ","มผ")</f>
        <v>มผ</v>
      </c>
      <c r="F28" s="35" t="str">
        <f>คุณลักษณะอันพึงประสงค์!K29</f>
        <v xml:space="preserve"> </v>
      </c>
      <c r="G28" s="35" t="str">
        <f>คุณลักษณะอันพึงประสงค์!L29</f>
        <v xml:space="preserve"> </v>
      </c>
      <c r="H28" s="35" t="str">
        <f>คุณลักษณะอันพึงประสงค์!M29</f>
        <v xml:space="preserve"> </v>
      </c>
      <c r="I28" s="35" t="str">
        <f>คุณลักษณะอันพึงประสงค์!N29</f>
        <v>/</v>
      </c>
      <c r="J28" s="36" t="str">
        <f>ประเมินการอ่าน!G29</f>
        <v xml:space="preserve"> </v>
      </c>
      <c r="K28" s="36" t="str">
        <f>ประเมินการอ่าน!H29</f>
        <v xml:space="preserve"> </v>
      </c>
      <c r="L28" s="36" t="str">
        <f>ประเมินการอ่าน!I29</f>
        <v xml:space="preserve"> </v>
      </c>
      <c r="M28" s="36" t="str">
        <f>ประเมินการอ่าน!J29</f>
        <v>/</v>
      </c>
      <c r="N28" s="42" t="str">
        <f>'ค่านิยม 12 ประการ'!O29</f>
        <v xml:space="preserve"> </v>
      </c>
      <c r="O28" s="42" t="str">
        <f>'ค่านิยม 12 ประการ'!P29</f>
        <v xml:space="preserve"> </v>
      </c>
      <c r="P28" s="42" t="str">
        <f>'ค่านิยม 12 ประการ'!Q29</f>
        <v xml:space="preserve"> </v>
      </c>
      <c r="Q28" s="42" t="str">
        <f>'ค่านิยม 12 ประการ'!R29</f>
        <v>/</v>
      </c>
    </row>
    <row r="29" spans="1:17" ht="16.5" customHeight="1" x14ac:dyDescent="0.5">
      <c r="A29" s="12">
        <v>26</v>
      </c>
      <c r="B29" s="29" t="str">
        <f>IF(บันทึกการผ่านลูกเสือ!J29="/","ผ","มผ")</f>
        <v>มผ</v>
      </c>
      <c r="C29" s="32" t="str">
        <f>IF(บันทึกการผ่านแนะแนว!J29="/","ผ","มผ")</f>
        <v>มผ</v>
      </c>
      <c r="D29" s="25" t="str">
        <f>IF(บันทึกการผ่านชุมชุม!J29="/","ผ","มผ")</f>
        <v>มผ</v>
      </c>
      <c r="E29" s="34" t="str">
        <f>IF(บันทึกการผ่านเพื่อสังคม!J29="/","ผ","มผ")</f>
        <v>มผ</v>
      </c>
      <c r="F29" s="35" t="str">
        <f>คุณลักษณะอันพึงประสงค์!K30</f>
        <v xml:space="preserve"> </v>
      </c>
      <c r="G29" s="35" t="str">
        <f>คุณลักษณะอันพึงประสงค์!L30</f>
        <v xml:space="preserve"> </v>
      </c>
      <c r="H29" s="35" t="str">
        <f>คุณลักษณะอันพึงประสงค์!M30</f>
        <v xml:space="preserve"> </v>
      </c>
      <c r="I29" s="35" t="str">
        <f>คุณลักษณะอันพึงประสงค์!N30</f>
        <v>/</v>
      </c>
      <c r="J29" s="36" t="str">
        <f>ประเมินการอ่าน!G30</f>
        <v xml:space="preserve"> </v>
      </c>
      <c r="K29" s="36" t="str">
        <f>ประเมินการอ่าน!H30</f>
        <v xml:space="preserve"> </v>
      </c>
      <c r="L29" s="36" t="str">
        <f>ประเมินการอ่าน!I30</f>
        <v xml:space="preserve"> </v>
      </c>
      <c r="M29" s="36" t="str">
        <f>ประเมินการอ่าน!J30</f>
        <v>/</v>
      </c>
      <c r="N29" s="42" t="str">
        <f>'ค่านิยม 12 ประการ'!O30</f>
        <v xml:space="preserve"> </v>
      </c>
      <c r="O29" s="42" t="str">
        <f>'ค่านิยม 12 ประการ'!P30</f>
        <v xml:space="preserve"> </v>
      </c>
      <c r="P29" s="42" t="str">
        <f>'ค่านิยม 12 ประการ'!Q30</f>
        <v xml:space="preserve"> </v>
      </c>
      <c r="Q29" s="42" t="str">
        <f>'ค่านิยม 12 ประการ'!R30</f>
        <v>/</v>
      </c>
    </row>
    <row r="30" spans="1:17" ht="16.5" customHeight="1" x14ac:dyDescent="0.5">
      <c r="A30" s="12">
        <v>27</v>
      </c>
      <c r="B30" s="29" t="str">
        <f>IF(บันทึกการผ่านลูกเสือ!J30="/","ผ","มผ")</f>
        <v>มผ</v>
      </c>
      <c r="C30" s="32" t="str">
        <f>IF(บันทึกการผ่านแนะแนว!J30="/","ผ","มผ")</f>
        <v>มผ</v>
      </c>
      <c r="D30" s="25" t="str">
        <f>IF(บันทึกการผ่านชุมชุม!J30="/","ผ","มผ")</f>
        <v>มผ</v>
      </c>
      <c r="E30" s="34" t="str">
        <f>IF(บันทึกการผ่านเพื่อสังคม!J30="/","ผ","มผ")</f>
        <v>มผ</v>
      </c>
      <c r="F30" s="35" t="str">
        <f>คุณลักษณะอันพึงประสงค์!K31</f>
        <v xml:space="preserve"> </v>
      </c>
      <c r="G30" s="35" t="str">
        <f>คุณลักษณะอันพึงประสงค์!L31</f>
        <v xml:space="preserve"> </v>
      </c>
      <c r="H30" s="35" t="str">
        <f>คุณลักษณะอันพึงประสงค์!M31</f>
        <v xml:space="preserve"> </v>
      </c>
      <c r="I30" s="35" t="str">
        <f>คุณลักษณะอันพึงประสงค์!N31</f>
        <v>/</v>
      </c>
      <c r="J30" s="36" t="str">
        <f>ประเมินการอ่าน!G31</f>
        <v xml:space="preserve"> </v>
      </c>
      <c r="K30" s="36" t="str">
        <f>ประเมินการอ่าน!H31</f>
        <v xml:space="preserve"> </v>
      </c>
      <c r="L30" s="36" t="str">
        <f>ประเมินการอ่าน!I31</f>
        <v xml:space="preserve"> </v>
      </c>
      <c r="M30" s="36" t="str">
        <f>ประเมินการอ่าน!J31</f>
        <v>/</v>
      </c>
      <c r="N30" s="42" t="str">
        <f>'ค่านิยม 12 ประการ'!O31</f>
        <v xml:space="preserve"> </v>
      </c>
      <c r="O30" s="42" t="str">
        <f>'ค่านิยม 12 ประการ'!P31</f>
        <v xml:space="preserve"> </v>
      </c>
      <c r="P30" s="42" t="str">
        <f>'ค่านิยม 12 ประการ'!Q31</f>
        <v xml:space="preserve"> </v>
      </c>
      <c r="Q30" s="42" t="str">
        <f>'ค่านิยม 12 ประการ'!R31</f>
        <v>/</v>
      </c>
    </row>
    <row r="31" spans="1:17" ht="16.5" customHeight="1" x14ac:dyDescent="0.5">
      <c r="A31" s="12">
        <v>28</v>
      </c>
      <c r="B31" s="29" t="str">
        <f>IF(บันทึกการผ่านลูกเสือ!J31="/","ผ","มผ")</f>
        <v>มผ</v>
      </c>
      <c r="C31" s="32" t="str">
        <f>IF(บันทึกการผ่านแนะแนว!J31="/","ผ","มผ")</f>
        <v>มผ</v>
      </c>
      <c r="D31" s="25" t="str">
        <f>IF(บันทึกการผ่านชุมชุม!J31="/","ผ","มผ")</f>
        <v>มผ</v>
      </c>
      <c r="E31" s="34" t="str">
        <f>IF(บันทึกการผ่านเพื่อสังคม!J31="/","ผ","มผ")</f>
        <v>มผ</v>
      </c>
      <c r="F31" s="35" t="str">
        <f>คุณลักษณะอันพึงประสงค์!K32</f>
        <v xml:space="preserve"> </v>
      </c>
      <c r="G31" s="35" t="str">
        <f>คุณลักษณะอันพึงประสงค์!L32</f>
        <v xml:space="preserve"> </v>
      </c>
      <c r="H31" s="35" t="str">
        <f>คุณลักษณะอันพึงประสงค์!M32</f>
        <v xml:space="preserve"> </v>
      </c>
      <c r="I31" s="35" t="str">
        <f>คุณลักษณะอันพึงประสงค์!N32</f>
        <v>/</v>
      </c>
      <c r="J31" s="36" t="str">
        <f>ประเมินการอ่าน!G32</f>
        <v xml:space="preserve"> </v>
      </c>
      <c r="K31" s="36" t="str">
        <f>ประเมินการอ่าน!H32</f>
        <v xml:space="preserve"> </v>
      </c>
      <c r="L31" s="36" t="str">
        <f>ประเมินการอ่าน!I32</f>
        <v xml:space="preserve"> </v>
      </c>
      <c r="M31" s="36" t="str">
        <f>ประเมินการอ่าน!J32</f>
        <v>/</v>
      </c>
      <c r="N31" s="42" t="str">
        <f>'ค่านิยม 12 ประการ'!O32</f>
        <v xml:space="preserve"> </v>
      </c>
      <c r="O31" s="42" t="str">
        <f>'ค่านิยม 12 ประการ'!P32</f>
        <v xml:space="preserve"> </v>
      </c>
      <c r="P31" s="42" t="str">
        <f>'ค่านิยม 12 ประการ'!Q32</f>
        <v xml:space="preserve"> </v>
      </c>
      <c r="Q31" s="42" t="str">
        <f>'ค่านิยม 12 ประการ'!R32</f>
        <v>/</v>
      </c>
    </row>
    <row r="32" spans="1:17" ht="16.5" customHeight="1" x14ac:dyDescent="0.5">
      <c r="A32" s="12">
        <v>29</v>
      </c>
      <c r="B32" s="29" t="str">
        <f>IF(บันทึกการผ่านลูกเสือ!J32="/","ผ","มผ")</f>
        <v>มผ</v>
      </c>
      <c r="C32" s="32" t="str">
        <f>IF(บันทึกการผ่านแนะแนว!J32="/","ผ","มผ")</f>
        <v>มผ</v>
      </c>
      <c r="D32" s="25" t="str">
        <f>IF(บันทึกการผ่านชุมชุม!J32="/","ผ","มผ")</f>
        <v>มผ</v>
      </c>
      <c r="E32" s="34" t="str">
        <f>IF(บันทึกการผ่านเพื่อสังคม!J32="/","ผ","มผ")</f>
        <v>มผ</v>
      </c>
      <c r="F32" s="35" t="str">
        <f>คุณลักษณะอันพึงประสงค์!K33</f>
        <v xml:space="preserve"> </v>
      </c>
      <c r="G32" s="35" t="str">
        <f>คุณลักษณะอันพึงประสงค์!L33</f>
        <v xml:space="preserve"> </v>
      </c>
      <c r="H32" s="35" t="str">
        <f>คุณลักษณะอันพึงประสงค์!M33</f>
        <v xml:space="preserve"> </v>
      </c>
      <c r="I32" s="35" t="str">
        <f>คุณลักษณะอันพึงประสงค์!N33</f>
        <v>/</v>
      </c>
      <c r="J32" s="36" t="str">
        <f>ประเมินการอ่าน!G33</f>
        <v xml:space="preserve"> </v>
      </c>
      <c r="K32" s="36" t="str">
        <f>ประเมินการอ่าน!H33</f>
        <v xml:space="preserve"> </v>
      </c>
      <c r="L32" s="36" t="str">
        <f>ประเมินการอ่าน!I33</f>
        <v xml:space="preserve"> </v>
      </c>
      <c r="M32" s="36" t="str">
        <f>ประเมินการอ่าน!J33</f>
        <v>/</v>
      </c>
      <c r="N32" s="42" t="str">
        <f>'ค่านิยม 12 ประการ'!O33</f>
        <v xml:space="preserve"> </v>
      </c>
      <c r="O32" s="42" t="str">
        <f>'ค่านิยม 12 ประการ'!P33</f>
        <v xml:space="preserve"> </v>
      </c>
      <c r="P32" s="42" t="str">
        <f>'ค่านิยม 12 ประการ'!Q33</f>
        <v xml:space="preserve"> </v>
      </c>
      <c r="Q32" s="42" t="str">
        <f>'ค่านิยม 12 ประการ'!R33</f>
        <v>/</v>
      </c>
    </row>
    <row r="33" spans="1:17" ht="16.5" customHeight="1" x14ac:dyDescent="0.5">
      <c r="A33" s="12">
        <v>30</v>
      </c>
      <c r="B33" s="29" t="str">
        <f>IF(บันทึกการผ่านลูกเสือ!J33="/","ผ","มผ")</f>
        <v>มผ</v>
      </c>
      <c r="C33" s="32" t="str">
        <f>IF(บันทึกการผ่านแนะแนว!J33="/","ผ","มผ")</f>
        <v>มผ</v>
      </c>
      <c r="D33" s="25" t="str">
        <f>IF(บันทึกการผ่านชุมชุม!J33="/","ผ","มผ")</f>
        <v>มผ</v>
      </c>
      <c r="E33" s="34" t="str">
        <f>IF(บันทึกการผ่านเพื่อสังคม!J33="/","ผ","มผ")</f>
        <v>มผ</v>
      </c>
      <c r="F33" s="35" t="str">
        <f>คุณลักษณะอันพึงประสงค์!K34</f>
        <v xml:space="preserve"> </v>
      </c>
      <c r="G33" s="35" t="str">
        <f>คุณลักษณะอันพึงประสงค์!L34</f>
        <v xml:space="preserve"> </v>
      </c>
      <c r="H33" s="35" t="str">
        <f>คุณลักษณะอันพึงประสงค์!M34</f>
        <v xml:space="preserve"> </v>
      </c>
      <c r="I33" s="35" t="str">
        <f>คุณลักษณะอันพึงประสงค์!N34</f>
        <v>/</v>
      </c>
      <c r="J33" s="36" t="str">
        <f>ประเมินการอ่าน!G34</f>
        <v xml:space="preserve"> </v>
      </c>
      <c r="K33" s="36" t="str">
        <f>ประเมินการอ่าน!H34</f>
        <v xml:space="preserve"> </v>
      </c>
      <c r="L33" s="36" t="str">
        <f>ประเมินการอ่าน!I34</f>
        <v xml:space="preserve"> </v>
      </c>
      <c r="M33" s="36" t="str">
        <f>ประเมินการอ่าน!J34</f>
        <v>/</v>
      </c>
      <c r="N33" s="42" t="str">
        <f>'ค่านิยม 12 ประการ'!O34</f>
        <v xml:space="preserve"> </v>
      </c>
      <c r="O33" s="42" t="str">
        <f>'ค่านิยม 12 ประการ'!P34</f>
        <v xml:space="preserve"> </v>
      </c>
      <c r="P33" s="42" t="str">
        <f>'ค่านิยม 12 ประการ'!Q34</f>
        <v xml:space="preserve"> </v>
      </c>
      <c r="Q33" s="42" t="str">
        <f>'ค่านิยม 12 ประการ'!R34</f>
        <v>/</v>
      </c>
    </row>
    <row r="34" spans="1:17" ht="16.5" customHeight="1" x14ac:dyDescent="0.5">
      <c r="A34" s="12">
        <v>31</v>
      </c>
      <c r="B34" s="29" t="str">
        <f>IF(บันทึกการผ่านลูกเสือ!J34="/","ผ","มผ")</f>
        <v>มผ</v>
      </c>
      <c r="C34" s="32" t="str">
        <f>IF(บันทึกการผ่านแนะแนว!J34="/","ผ","มผ")</f>
        <v>มผ</v>
      </c>
      <c r="D34" s="25" t="str">
        <f>IF(บันทึกการผ่านชุมชุม!J34="/","ผ","มผ")</f>
        <v>มผ</v>
      </c>
      <c r="E34" s="34" t="str">
        <f>IF(บันทึกการผ่านเพื่อสังคม!J34="/","ผ","มผ")</f>
        <v>มผ</v>
      </c>
      <c r="F34" s="35" t="str">
        <f>คุณลักษณะอันพึงประสงค์!K35</f>
        <v xml:space="preserve"> </v>
      </c>
      <c r="G34" s="35" t="str">
        <f>คุณลักษณะอันพึงประสงค์!L35</f>
        <v xml:space="preserve"> </v>
      </c>
      <c r="H34" s="35" t="str">
        <f>คุณลักษณะอันพึงประสงค์!M35</f>
        <v xml:space="preserve"> </v>
      </c>
      <c r="I34" s="35" t="str">
        <f>คุณลักษณะอันพึงประสงค์!N35</f>
        <v>/</v>
      </c>
      <c r="J34" s="36" t="str">
        <f>ประเมินการอ่าน!G35</f>
        <v xml:space="preserve"> </v>
      </c>
      <c r="K34" s="36" t="str">
        <f>ประเมินการอ่าน!H35</f>
        <v xml:space="preserve"> </v>
      </c>
      <c r="L34" s="36" t="str">
        <f>ประเมินการอ่าน!I35</f>
        <v xml:space="preserve"> </v>
      </c>
      <c r="M34" s="36" t="str">
        <f>ประเมินการอ่าน!J35</f>
        <v>/</v>
      </c>
      <c r="N34" s="42" t="str">
        <f>'ค่านิยม 12 ประการ'!O35</f>
        <v xml:space="preserve"> </v>
      </c>
      <c r="O34" s="42" t="str">
        <f>'ค่านิยม 12 ประการ'!P35</f>
        <v xml:space="preserve"> </v>
      </c>
      <c r="P34" s="42" t="str">
        <f>'ค่านิยม 12 ประการ'!Q35</f>
        <v xml:space="preserve"> </v>
      </c>
      <c r="Q34" s="42" t="str">
        <f>'ค่านิยม 12 ประการ'!R35</f>
        <v>/</v>
      </c>
    </row>
    <row r="35" spans="1:17" ht="16.5" customHeight="1" x14ac:dyDescent="0.5">
      <c r="A35" s="12">
        <v>32</v>
      </c>
      <c r="B35" s="29" t="str">
        <f>IF(บันทึกการผ่านลูกเสือ!J35="/","ผ","มผ")</f>
        <v>มผ</v>
      </c>
      <c r="C35" s="32" t="str">
        <f>IF(บันทึกการผ่านแนะแนว!J35="/","ผ","มผ")</f>
        <v>มผ</v>
      </c>
      <c r="D35" s="25" t="str">
        <f>IF(บันทึกการผ่านชุมชุม!J35="/","ผ","มผ")</f>
        <v>มผ</v>
      </c>
      <c r="E35" s="34" t="str">
        <f>IF(บันทึกการผ่านเพื่อสังคม!J35="/","ผ","มผ")</f>
        <v>มผ</v>
      </c>
      <c r="F35" s="35" t="str">
        <f>คุณลักษณะอันพึงประสงค์!K36</f>
        <v xml:space="preserve"> </v>
      </c>
      <c r="G35" s="35" t="str">
        <f>คุณลักษณะอันพึงประสงค์!L36</f>
        <v xml:space="preserve"> </v>
      </c>
      <c r="H35" s="35" t="str">
        <f>คุณลักษณะอันพึงประสงค์!M36</f>
        <v xml:space="preserve"> </v>
      </c>
      <c r="I35" s="35" t="str">
        <f>คุณลักษณะอันพึงประสงค์!N36</f>
        <v>/</v>
      </c>
      <c r="J35" s="36" t="str">
        <f>ประเมินการอ่าน!G36</f>
        <v xml:space="preserve"> </v>
      </c>
      <c r="K35" s="36" t="str">
        <f>ประเมินการอ่าน!H36</f>
        <v xml:space="preserve"> </v>
      </c>
      <c r="L35" s="36" t="str">
        <f>ประเมินการอ่าน!I36</f>
        <v xml:space="preserve"> </v>
      </c>
      <c r="M35" s="36" t="str">
        <f>ประเมินการอ่าน!J36</f>
        <v>/</v>
      </c>
      <c r="N35" s="42" t="str">
        <f>'ค่านิยม 12 ประการ'!O36</f>
        <v xml:space="preserve"> </v>
      </c>
      <c r="O35" s="42" t="str">
        <f>'ค่านิยม 12 ประการ'!P36</f>
        <v xml:space="preserve"> </v>
      </c>
      <c r="P35" s="42" t="str">
        <f>'ค่านิยม 12 ประการ'!Q36</f>
        <v xml:space="preserve"> </v>
      </c>
      <c r="Q35" s="42" t="str">
        <f>'ค่านิยม 12 ประการ'!R36</f>
        <v>/</v>
      </c>
    </row>
    <row r="36" spans="1:17" ht="16.5" customHeight="1" x14ac:dyDescent="0.5">
      <c r="A36" s="12">
        <v>33</v>
      </c>
      <c r="B36" s="29" t="str">
        <f>IF(บันทึกการผ่านลูกเสือ!J36="/","ผ","มผ")</f>
        <v>มผ</v>
      </c>
      <c r="C36" s="32" t="str">
        <f>IF(บันทึกการผ่านแนะแนว!J36="/","ผ","มผ")</f>
        <v>มผ</v>
      </c>
      <c r="D36" s="25" t="str">
        <f>IF(บันทึกการผ่านชุมชุม!J36="/","ผ","มผ")</f>
        <v>มผ</v>
      </c>
      <c r="E36" s="34" t="str">
        <f>IF(บันทึกการผ่านเพื่อสังคม!J36="/","ผ","มผ")</f>
        <v>มผ</v>
      </c>
      <c r="F36" s="35" t="str">
        <f>คุณลักษณะอันพึงประสงค์!K37</f>
        <v xml:space="preserve"> </v>
      </c>
      <c r="G36" s="35" t="str">
        <f>คุณลักษณะอันพึงประสงค์!L37</f>
        <v xml:space="preserve"> </v>
      </c>
      <c r="H36" s="35" t="str">
        <f>คุณลักษณะอันพึงประสงค์!M37</f>
        <v xml:space="preserve"> </v>
      </c>
      <c r="I36" s="35" t="str">
        <f>คุณลักษณะอันพึงประสงค์!N37</f>
        <v>/</v>
      </c>
      <c r="J36" s="36" t="str">
        <f>ประเมินการอ่าน!G37</f>
        <v xml:space="preserve"> </v>
      </c>
      <c r="K36" s="36" t="str">
        <f>ประเมินการอ่าน!H37</f>
        <v xml:space="preserve"> </v>
      </c>
      <c r="L36" s="36" t="str">
        <f>ประเมินการอ่าน!I37</f>
        <v xml:space="preserve"> </v>
      </c>
      <c r="M36" s="36" t="str">
        <f>ประเมินการอ่าน!J37</f>
        <v>/</v>
      </c>
      <c r="N36" s="42" t="str">
        <f>'ค่านิยม 12 ประการ'!O37</f>
        <v xml:space="preserve"> </v>
      </c>
      <c r="O36" s="42" t="str">
        <f>'ค่านิยม 12 ประการ'!P37</f>
        <v xml:space="preserve"> </v>
      </c>
      <c r="P36" s="42" t="str">
        <f>'ค่านิยม 12 ประการ'!Q37</f>
        <v xml:space="preserve"> </v>
      </c>
      <c r="Q36" s="42" t="str">
        <f>'ค่านิยม 12 ประการ'!R37</f>
        <v>/</v>
      </c>
    </row>
    <row r="37" spans="1:17" ht="16.5" customHeight="1" x14ac:dyDescent="0.5">
      <c r="A37" s="12">
        <v>34</v>
      </c>
      <c r="B37" s="29" t="str">
        <f>IF(บันทึกการผ่านลูกเสือ!J37="/","ผ","มผ")</f>
        <v>มผ</v>
      </c>
      <c r="C37" s="32" t="str">
        <f>IF(บันทึกการผ่านแนะแนว!J37="/","ผ","มผ")</f>
        <v>มผ</v>
      </c>
      <c r="D37" s="25" t="str">
        <f>IF(บันทึกการผ่านชุมชุม!J37="/","ผ","มผ")</f>
        <v>มผ</v>
      </c>
      <c r="E37" s="34" t="str">
        <f>IF(บันทึกการผ่านเพื่อสังคม!J37="/","ผ","มผ")</f>
        <v>มผ</v>
      </c>
      <c r="F37" s="35" t="str">
        <f>คุณลักษณะอันพึงประสงค์!K38</f>
        <v xml:space="preserve"> </v>
      </c>
      <c r="G37" s="35" t="str">
        <f>คุณลักษณะอันพึงประสงค์!L38</f>
        <v xml:space="preserve"> </v>
      </c>
      <c r="H37" s="35" t="str">
        <f>คุณลักษณะอันพึงประสงค์!M38</f>
        <v xml:space="preserve"> </v>
      </c>
      <c r="I37" s="35" t="str">
        <f>คุณลักษณะอันพึงประสงค์!N38</f>
        <v>/</v>
      </c>
      <c r="J37" s="36" t="str">
        <f>ประเมินการอ่าน!G38</f>
        <v xml:space="preserve"> </v>
      </c>
      <c r="K37" s="36" t="str">
        <f>ประเมินการอ่าน!H38</f>
        <v xml:space="preserve"> </v>
      </c>
      <c r="L37" s="36" t="str">
        <f>ประเมินการอ่าน!I38</f>
        <v xml:space="preserve"> </v>
      </c>
      <c r="M37" s="36" t="str">
        <f>ประเมินการอ่าน!J38</f>
        <v>/</v>
      </c>
      <c r="N37" s="42" t="str">
        <f>'ค่านิยม 12 ประการ'!O38</f>
        <v xml:space="preserve"> </v>
      </c>
      <c r="O37" s="42" t="str">
        <f>'ค่านิยม 12 ประการ'!P38</f>
        <v xml:space="preserve"> </v>
      </c>
      <c r="P37" s="42" t="str">
        <f>'ค่านิยม 12 ประการ'!Q38</f>
        <v xml:space="preserve"> </v>
      </c>
      <c r="Q37" s="42" t="str">
        <f>'ค่านิยม 12 ประการ'!R38</f>
        <v>/</v>
      </c>
    </row>
    <row r="38" spans="1:17" ht="16.5" customHeight="1" x14ac:dyDescent="0.5">
      <c r="A38" s="12">
        <v>35</v>
      </c>
      <c r="B38" s="29" t="str">
        <f>IF(บันทึกการผ่านลูกเสือ!J38="/","ผ","มผ")</f>
        <v>มผ</v>
      </c>
      <c r="C38" s="32" t="str">
        <f>IF(บันทึกการผ่านแนะแนว!J38="/","ผ","มผ")</f>
        <v>มผ</v>
      </c>
      <c r="D38" s="25" t="str">
        <f>IF(บันทึกการผ่านชุมชุม!J38="/","ผ","มผ")</f>
        <v>มผ</v>
      </c>
      <c r="E38" s="34" t="str">
        <f>IF(บันทึกการผ่านเพื่อสังคม!J38="/","ผ","มผ")</f>
        <v>มผ</v>
      </c>
      <c r="F38" s="35" t="str">
        <f>คุณลักษณะอันพึงประสงค์!K39</f>
        <v xml:space="preserve"> </v>
      </c>
      <c r="G38" s="35" t="str">
        <f>คุณลักษณะอันพึงประสงค์!L39</f>
        <v xml:space="preserve"> </v>
      </c>
      <c r="H38" s="35" t="str">
        <f>คุณลักษณะอันพึงประสงค์!M39</f>
        <v xml:space="preserve"> </v>
      </c>
      <c r="I38" s="35" t="str">
        <f>คุณลักษณะอันพึงประสงค์!N39</f>
        <v>/</v>
      </c>
      <c r="J38" s="36" t="str">
        <f>ประเมินการอ่าน!G39</f>
        <v xml:space="preserve"> </v>
      </c>
      <c r="K38" s="36" t="str">
        <f>ประเมินการอ่าน!H39</f>
        <v xml:space="preserve"> </v>
      </c>
      <c r="L38" s="36" t="str">
        <f>ประเมินการอ่าน!I39</f>
        <v xml:space="preserve"> </v>
      </c>
      <c r="M38" s="36" t="str">
        <f>ประเมินการอ่าน!J39</f>
        <v>/</v>
      </c>
      <c r="N38" s="42" t="str">
        <f>'ค่านิยม 12 ประการ'!O39</f>
        <v xml:space="preserve"> </v>
      </c>
      <c r="O38" s="42" t="str">
        <f>'ค่านิยม 12 ประการ'!P39</f>
        <v xml:space="preserve"> </v>
      </c>
      <c r="P38" s="42" t="str">
        <f>'ค่านิยม 12 ประการ'!Q39</f>
        <v xml:space="preserve"> </v>
      </c>
      <c r="Q38" s="42" t="str">
        <f>'ค่านิยม 12 ประการ'!R39</f>
        <v>/</v>
      </c>
    </row>
    <row r="39" spans="1:17" ht="16.5" customHeight="1" x14ac:dyDescent="0.5">
      <c r="A39" s="12">
        <v>36</v>
      </c>
      <c r="B39" s="29" t="str">
        <f>IF(บันทึกการผ่านลูกเสือ!J39="/","ผ","มผ")</f>
        <v>มผ</v>
      </c>
      <c r="C39" s="32" t="str">
        <f>IF(บันทึกการผ่านแนะแนว!J39="/","ผ","มผ")</f>
        <v>มผ</v>
      </c>
      <c r="D39" s="25" t="str">
        <f>IF(บันทึกการผ่านชุมชุม!J39="/","ผ","มผ")</f>
        <v>มผ</v>
      </c>
      <c r="E39" s="34" t="str">
        <f>IF(บันทึกการผ่านเพื่อสังคม!J39="/","ผ","มผ")</f>
        <v>มผ</v>
      </c>
      <c r="F39" s="35" t="str">
        <f>คุณลักษณะอันพึงประสงค์!K40</f>
        <v xml:space="preserve"> </v>
      </c>
      <c r="G39" s="35" t="str">
        <f>คุณลักษณะอันพึงประสงค์!L40</f>
        <v xml:space="preserve"> </v>
      </c>
      <c r="H39" s="35" t="str">
        <f>คุณลักษณะอันพึงประสงค์!M40</f>
        <v xml:space="preserve"> </v>
      </c>
      <c r="I39" s="35" t="str">
        <f>คุณลักษณะอันพึงประสงค์!N40</f>
        <v>/</v>
      </c>
      <c r="J39" s="36" t="str">
        <f>ประเมินการอ่าน!G40</f>
        <v xml:space="preserve"> </v>
      </c>
      <c r="K39" s="36" t="str">
        <f>ประเมินการอ่าน!H40</f>
        <v xml:space="preserve"> </v>
      </c>
      <c r="L39" s="36" t="str">
        <f>ประเมินการอ่าน!I40</f>
        <v xml:space="preserve"> </v>
      </c>
      <c r="M39" s="36" t="str">
        <f>ประเมินการอ่าน!J40</f>
        <v>/</v>
      </c>
      <c r="N39" s="42" t="str">
        <f>'ค่านิยม 12 ประการ'!O40</f>
        <v xml:space="preserve"> </v>
      </c>
      <c r="O39" s="42" t="str">
        <f>'ค่านิยม 12 ประการ'!P40</f>
        <v xml:space="preserve"> </v>
      </c>
      <c r="P39" s="42" t="str">
        <f>'ค่านิยม 12 ประการ'!Q40</f>
        <v xml:space="preserve"> </v>
      </c>
      <c r="Q39" s="42" t="str">
        <f>'ค่านิยม 12 ประการ'!R40</f>
        <v>/</v>
      </c>
    </row>
    <row r="40" spans="1:17" ht="16.5" customHeight="1" x14ac:dyDescent="0.5">
      <c r="A40" s="12">
        <v>37</v>
      </c>
      <c r="B40" s="29" t="str">
        <f>IF(บันทึกการผ่านลูกเสือ!J40="/","ผ","มผ")</f>
        <v>มผ</v>
      </c>
      <c r="C40" s="32" t="str">
        <f>IF(บันทึกการผ่านแนะแนว!J40="/","ผ","มผ")</f>
        <v>มผ</v>
      </c>
      <c r="D40" s="25" t="str">
        <f>IF(บันทึกการผ่านชุมชุม!J40="/","ผ","มผ")</f>
        <v>มผ</v>
      </c>
      <c r="E40" s="34" t="str">
        <f>IF(บันทึกการผ่านเพื่อสังคม!J40="/","ผ","มผ")</f>
        <v>มผ</v>
      </c>
      <c r="F40" s="35" t="str">
        <f>คุณลักษณะอันพึงประสงค์!K41</f>
        <v xml:space="preserve"> </v>
      </c>
      <c r="G40" s="35" t="str">
        <f>คุณลักษณะอันพึงประสงค์!L41</f>
        <v xml:space="preserve"> </v>
      </c>
      <c r="H40" s="35" t="str">
        <f>คุณลักษณะอันพึงประสงค์!M41</f>
        <v xml:space="preserve"> </v>
      </c>
      <c r="I40" s="35" t="str">
        <f>คุณลักษณะอันพึงประสงค์!N41</f>
        <v>/</v>
      </c>
      <c r="J40" s="36" t="str">
        <f>ประเมินการอ่าน!G41</f>
        <v xml:space="preserve"> </v>
      </c>
      <c r="K40" s="36" t="str">
        <f>ประเมินการอ่าน!H41</f>
        <v xml:space="preserve"> </v>
      </c>
      <c r="L40" s="36" t="str">
        <f>ประเมินการอ่าน!I41</f>
        <v xml:space="preserve"> </v>
      </c>
      <c r="M40" s="36" t="str">
        <f>ประเมินการอ่าน!J41</f>
        <v>/</v>
      </c>
      <c r="N40" s="42" t="str">
        <f>'ค่านิยม 12 ประการ'!O41</f>
        <v xml:space="preserve"> </v>
      </c>
      <c r="O40" s="42" t="str">
        <f>'ค่านิยม 12 ประการ'!P41</f>
        <v xml:space="preserve"> </v>
      </c>
      <c r="P40" s="42" t="str">
        <f>'ค่านิยม 12 ประการ'!Q41</f>
        <v xml:space="preserve"> </v>
      </c>
      <c r="Q40" s="42" t="str">
        <f>'ค่านิยม 12 ประการ'!R41</f>
        <v>/</v>
      </c>
    </row>
    <row r="41" spans="1:17" ht="16.5" customHeight="1" x14ac:dyDescent="0.5">
      <c r="A41" s="12">
        <v>38</v>
      </c>
      <c r="B41" s="29" t="str">
        <f>IF(บันทึกการผ่านลูกเสือ!J41="/","ผ","มผ")</f>
        <v>มผ</v>
      </c>
      <c r="C41" s="32" t="str">
        <f>IF(บันทึกการผ่านแนะแนว!J41="/","ผ","มผ")</f>
        <v>มผ</v>
      </c>
      <c r="D41" s="25" t="str">
        <f>IF(บันทึกการผ่านชุมชุม!J41="/","ผ","มผ")</f>
        <v>มผ</v>
      </c>
      <c r="E41" s="34" t="str">
        <f>IF(บันทึกการผ่านเพื่อสังคม!J41="/","ผ","มผ")</f>
        <v>มผ</v>
      </c>
      <c r="F41" s="35" t="str">
        <f>คุณลักษณะอันพึงประสงค์!K42</f>
        <v xml:space="preserve"> </v>
      </c>
      <c r="G41" s="35" t="str">
        <f>คุณลักษณะอันพึงประสงค์!L42</f>
        <v xml:space="preserve"> </v>
      </c>
      <c r="H41" s="35" t="str">
        <f>คุณลักษณะอันพึงประสงค์!M42</f>
        <v xml:space="preserve"> </v>
      </c>
      <c r="I41" s="35" t="str">
        <f>คุณลักษณะอันพึงประสงค์!N42</f>
        <v>/</v>
      </c>
      <c r="J41" s="36" t="str">
        <f>ประเมินการอ่าน!G42</f>
        <v xml:space="preserve"> </v>
      </c>
      <c r="K41" s="36" t="str">
        <f>ประเมินการอ่าน!H42</f>
        <v xml:space="preserve"> </v>
      </c>
      <c r="L41" s="36" t="str">
        <f>ประเมินการอ่าน!I42</f>
        <v xml:space="preserve"> </v>
      </c>
      <c r="M41" s="36" t="str">
        <f>ประเมินการอ่าน!J42</f>
        <v>/</v>
      </c>
      <c r="N41" s="42" t="str">
        <f>'ค่านิยม 12 ประการ'!O42</f>
        <v xml:space="preserve"> </v>
      </c>
      <c r="O41" s="42" t="str">
        <f>'ค่านิยม 12 ประการ'!P42</f>
        <v xml:space="preserve"> </v>
      </c>
      <c r="P41" s="42" t="str">
        <f>'ค่านิยม 12 ประการ'!Q42</f>
        <v xml:space="preserve"> </v>
      </c>
      <c r="Q41" s="42" t="str">
        <f>'ค่านิยม 12 ประการ'!R42</f>
        <v>/</v>
      </c>
    </row>
    <row r="42" spans="1:17" ht="16.5" customHeight="1" x14ac:dyDescent="0.5">
      <c r="A42" s="12">
        <v>39</v>
      </c>
      <c r="B42" s="29" t="str">
        <f>IF(บันทึกการผ่านลูกเสือ!J42="/","ผ","มผ")</f>
        <v>มผ</v>
      </c>
      <c r="C42" s="32" t="str">
        <f>IF(บันทึกการผ่านแนะแนว!J42="/","ผ","มผ")</f>
        <v>มผ</v>
      </c>
      <c r="D42" s="25" t="str">
        <f>IF(บันทึกการผ่านชุมชุม!J42="/","ผ","มผ")</f>
        <v>มผ</v>
      </c>
      <c r="E42" s="34" t="str">
        <f>IF(บันทึกการผ่านเพื่อสังคม!J42="/","ผ","มผ")</f>
        <v>มผ</v>
      </c>
      <c r="F42" s="35" t="str">
        <f>คุณลักษณะอันพึงประสงค์!K43</f>
        <v xml:space="preserve"> </v>
      </c>
      <c r="G42" s="35" t="str">
        <f>คุณลักษณะอันพึงประสงค์!L43</f>
        <v xml:space="preserve"> </v>
      </c>
      <c r="H42" s="35" t="str">
        <f>คุณลักษณะอันพึงประสงค์!M43</f>
        <v xml:space="preserve"> </v>
      </c>
      <c r="I42" s="35" t="str">
        <f>คุณลักษณะอันพึงประสงค์!N43</f>
        <v>/</v>
      </c>
      <c r="J42" s="36" t="str">
        <f>ประเมินการอ่าน!G43</f>
        <v xml:space="preserve"> </v>
      </c>
      <c r="K42" s="36" t="str">
        <f>ประเมินการอ่าน!H43</f>
        <v xml:space="preserve"> </v>
      </c>
      <c r="L42" s="36" t="str">
        <f>ประเมินการอ่าน!I43</f>
        <v xml:space="preserve"> </v>
      </c>
      <c r="M42" s="36" t="str">
        <f>ประเมินการอ่าน!J43</f>
        <v>/</v>
      </c>
      <c r="N42" s="42" t="str">
        <f>'ค่านิยม 12 ประการ'!O43</f>
        <v xml:space="preserve"> </v>
      </c>
      <c r="O42" s="42" t="str">
        <f>'ค่านิยม 12 ประการ'!P43</f>
        <v xml:space="preserve"> </v>
      </c>
      <c r="P42" s="42" t="str">
        <f>'ค่านิยม 12 ประการ'!Q43</f>
        <v xml:space="preserve"> </v>
      </c>
      <c r="Q42" s="42" t="str">
        <f>'ค่านิยม 12 ประการ'!R43</f>
        <v>/</v>
      </c>
    </row>
    <row r="43" spans="1:17" ht="16.5" customHeight="1" x14ac:dyDescent="0.5">
      <c r="A43" s="12">
        <v>40</v>
      </c>
      <c r="B43" s="29" t="str">
        <f>IF(บันทึกการผ่านลูกเสือ!J43="/","ผ","มผ")</f>
        <v>มผ</v>
      </c>
      <c r="C43" s="32" t="str">
        <f>IF(บันทึกการผ่านแนะแนว!J43="/","ผ","มผ")</f>
        <v>มผ</v>
      </c>
      <c r="D43" s="25" t="str">
        <f>IF(บันทึกการผ่านชุมชุม!J43="/","ผ","มผ")</f>
        <v>มผ</v>
      </c>
      <c r="E43" s="34" t="str">
        <f>IF(บันทึกการผ่านเพื่อสังคม!J43="/","ผ","มผ")</f>
        <v>มผ</v>
      </c>
      <c r="F43" s="35" t="str">
        <f>คุณลักษณะอันพึงประสงค์!K44</f>
        <v xml:space="preserve"> </v>
      </c>
      <c r="G43" s="35" t="str">
        <f>คุณลักษณะอันพึงประสงค์!L44</f>
        <v xml:space="preserve"> </v>
      </c>
      <c r="H43" s="35" t="str">
        <f>คุณลักษณะอันพึงประสงค์!M44</f>
        <v xml:space="preserve"> </v>
      </c>
      <c r="I43" s="35" t="str">
        <f>คุณลักษณะอันพึงประสงค์!N44</f>
        <v>/</v>
      </c>
      <c r="J43" s="36" t="str">
        <f>ประเมินการอ่าน!G44</f>
        <v xml:space="preserve"> </v>
      </c>
      <c r="K43" s="36" t="str">
        <f>ประเมินการอ่าน!H44</f>
        <v xml:space="preserve"> </v>
      </c>
      <c r="L43" s="36" t="str">
        <f>ประเมินการอ่าน!I44</f>
        <v xml:space="preserve"> </v>
      </c>
      <c r="M43" s="36" t="str">
        <f>ประเมินการอ่าน!J44</f>
        <v>/</v>
      </c>
      <c r="N43" s="42" t="str">
        <f>'ค่านิยม 12 ประการ'!O44</f>
        <v xml:space="preserve"> </v>
      </c>
      <c r="O43" s="42" t="str">
        <f>'ค่านิยม 12 ประการ'!P44</f>
        <v xml:space="preserve"> </v>
      </c>
      <c r="P43" s="42" t="str">
        <f>'ค่านิยม 12 ประการ'!Q44</f>
        <v xml:space="preserve"> </v>
      </c>
      <c r="Q43" s="42" t="str">
        <f>'ค่านิยม 12 ประการ'!R44</f>
        <v>/</v>
      </c>
    </row>
  </sheetData>
  <sheetProtection password="CC2F" sheet="1" objects="1" scenarios="1"/>
  <mergeCells count="6">
    <mergeCell ref="N2:Q2"/>
    <mergeCell ref="A1:Q1"/>
    <mergeCell ref="B2:E2"/>
    <mergeCell ref="F2:I2"/>
    <mergeCell ref="J2:M2"/>
    <mergeCell ref="A2:A3"/>
  </mergeCells>
  <pageMargins left="0.31496062992125984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42"/>
  <sheetViews>
    <sheetView tabSelected="1" view="pageBreakPreview" zoomScaleNormal="100" zoomScaleSheetLayoutView="100" workbookViewId="0">
      <selection activeCell="H5" sqref="H5"/>
    </sheetView>
  </sheetViews>
  <sheetFormatPr defaultRowHeight="14.25" x14ac:dyDescent="0.2"/>
  <cols>
    <col min="1" max="1" width="8" style="5" customWidth="1"/>
    <col min="2" max="2" width="22.125" style="5" customWidth="1"/>
    <col min="3" max="3" width="12.5" style="5" customWidth="1"/>
    <col min="4" max="4" width="6.875" style="5" customWidth="1"/>
    <col min="5" max="5" width="11.375" style="5" customWidth="1"/>
    <col min="6" max="6" width="19.625" style="5" customWidth="1"/>
    <col min="7" max="16384" width="9" style="5"/>
  </cols>
  <sheetData>
    <row r="1" spans="1:6" ht="21" customHeight="1" x14ac:dyDescent="0.2"/>
    <row r="2" spans="1:6" ht="75" customHeight="1" x14ac:dyDescent="0.2">
      <c r="A2" s="16" t="s">
        <v>41</v>
      </c>
      <c r="B2" s="1" t="s">
        <v>37</v>
      </c>
      <c r="C2" s="1" t="s">
        <v>38</v>
      </c>
      <c r="D2" s="2"/>
      <c r="E2" s="3" t="s">
        <v>39</v>
      </c>
      <c r="F2" s="4" t="s">
        <v>40</v>
      </c>
    </row>
    <row r="3" spans="1:6" ht="16.5" customHeight="1" x14ac:dyDescent="0.5">
      <c r="A3" s="6">
        <v>1</v>
      </c>
      <c r="B3" s="7"/>
      <c r="C3" s="6"/>
      <c r="D3" s="8"/>
      <c r="E3" s="9"/>
      <c r="F3" s="10"/>
    </row>
    <row r="4" spans="1:6" ht="16.5" customHeight="1" x14ac:dyDescent="0.5">
      <c r="A4" s="6">
        <v>2</v>
      </c>
      <c r="B4" s="7"/>
      <c r="C4" s="6"/>
      <c r="D4" s="8"/>
      <c r="E4" s="9"/>
      <c r="F4" s="10"/>
    </row>
    <row r="5" spans="1:6" ht="16.5" customHeight="1" x14ac:dyDescent="0.5">
      <c r="A5" s="6">
        <v>3</v>
      </c>
      <c r="B5" s="7"/>
      <c r="C5" s="6"/>
      <c r="D5" s="8"/>
      <c r="E5" s="9"/>
      <c r="F5" s="10"/>
    </row>
    <row r="6" spans="1:6" ht="16.5" customHeight="1" x14ac:dyDescent="0.5">
      <c r="A6" s="6">
        <v>4</v>
      </c>
      <c r="B6" s="7"/>
      <c r="C6" s="6"/>
      <c r="D6" s="8"/>
      <c r="E6" s="9"/>
      <c r="F6" s="10"/>
    </row>
    <row r="7" spans="1:6" ht="16.5" customHeight="1" x14ac:dyDescent="0.5">
      <c r="A7" s="6">
        <v>5</v>
      </c>
      <c r="B7" s="7"/>
      <c r="C7" s="6"/>
      <c r="D7" s="8"/>
      <c r="E7" s="9"/>
      <c r="F7" s="10"/>
    </row>
    <row r="8" spans="1:6" ht="16.5" customHeight="1" x14ac:dyDescent="0.5">
      <c r="A8" s="6">
        <v>6</v>
      </c>
      <c r="B8" s="7"/>
      <c r="C8" s="6"/>
      <c r="D8" s="8"/>
      <c r="E8" s="9"/>
      <c r="F8" s="10"/>
    </row>
    <row r="9" spans="1:6" ht="16.5" customHeight="1" x14ac:dyDescent="0.5">
      <c r="A9" s="6">
        <v>7</v>
      </c>
      <c r="B9" s="7"/>
      <c r="C9" s="6"/>
      <c r="D9" s="8"/>
      <c r="E9" s="9"/>
      <c r="F9" s="10"/>
    </row>
    <row r="10" spans="1:6" ht="16.5" customHeight="1" x14ac:dyDescent="0.5">
      <c r="A10" s="6">
        <v>8</v>
      </c>
      <c r="B10" s="7"/>
      <c r="C10" s="6"/>
      <c r="D10" s="8"/>
      <c r="E10" s="9"/>
      <c r="F10" s="10"/>
    </row>
    <row r="11" spans="1:6" ht="16.5" customHeight="1" x14ac:dyDescent="0.5">
      <c r="A11" s="6">
        <v>9</v>
      </c>
      <c r="B11" s="7"/>
      <c r="C11" s="6"/>
      <c r="D11" s="8"/>
      <c r="E11" s="9"/>
      <c r="F11" s="10"/>
    </row>
    <row r="12" spans="1:6" ht="16.5" customHeight="1" x14ac:dyDescent="0.5">
      <c r="A12" s="6">
        <v>10</v>
      </c>
      <c r="B12" s="7"/>
      <c r="C12" s="6"/>
      <c r="D12" s="8"/>
      <c r="E12" s="9"/>
      <c r="F12" s="11"/>
    </row>
    <row r="13" spans="1:6" ht="16.5" customHeight="1" x14ac:dyDescent="0.5">
      <c r="A13" s="6">
        <v>11</v>
      </c>
      <c r="B13" s="7"/>
      <c r="C13" s="6"/>
      <c r="D13" s="8"/>
      <c r="E13" s="9"/>
      <c r="F13" s="10"/>
    </row>
    <row r="14" spans="1:6" ht="16.5" customHeight="1" x14ac:dyDescent="0.5">
      <c r="A14" s="6">
        <v>12</v>
      </c>
      <c r="B14" s="7"/>
      <c r="C14" s="6"/>
      <c r="D14" s="8"/>
      <c r="E14" s="9"/>
      <c r="F14" s="10"/>
    </row>
    <row r="15" spans="1:6" ht="16.5" customHeight="1" x14ac:dyDescent="0.5">
      <c r="A15" s="6">
        <v>13</v>
      </c>
      <c r="B15" s="12"/>
      <c r="C15" s="6"/>
      <c r="D15" s="8"/>
      <c r="E15" s="13"/>
      <c r="F15" s="14"/>
    </row>
    <row r="16" spans="1:6" ht="16.5" customHeight="1" x14ac:dyDescent="0.5">
      <c r="A16" s="6">
        <v>14</v>
      </c>
      <c r="B16" s="12"/>
      <c r="C16" s="6"/>
      <c r="D16" s="8"/>
      <c r="E16" s="13"/>
      <c r="F16" s="14"/>
    </row>
    <row r="17" spans="1:6" ht="16.5" customHeight="1" x14ac:dyDescent="0.5">
      <c r="A17" s="6">
        <v>15</v>
      </c>
      <c r="B17" s="12"/>
      <c r="C17" s="6"/>
      <c r="D17" s="8"/>
      <c r="E17" s="13"/>
      <c r="F17" s="14"/>
    </row>
    <row r="18" spans="1:6" ht="16.5" customHeight="1" x14ac:dyDescent="0.5">
      <c r="A18" s="6">
        <v>16</v>
      </c>
      <c r="B18" s="7"/>
      <c r="C18" s="6"/>
      <c r="D18" s="8"/>
      <c r="E18" s="13"/>
      <c r="F18" s="14"/>
    </row>
    <row r="19" spans="1:6" ht="16.5" customHeight="1" x14ac:dyDescent="0.5">
      <c r="A19" s="6">
        <v>17</v>
      </c>
      <c r="B19" s="12"/>
      <c r="C19" s="6"/>
      <c r="D19" s="8"/>
      <c r="E19" s="13"/>
      <c r="F19" s="14"/>
    </row>
    <row r="20" spans="1:6" ht="16.5" customHeight="1" x14ac:dyDescent="0.5">
      <c r="A20" s="6">
        <v>18</v>
      </c>
      <c r="B20" s="12"/>
      <c r="C20" s="6"/>
      <c r="D20" s="8"/>
      <c r="E20" s="13"/>
      <c r="F20" s="14"/>
    </row>
    <row r="21" spans="1:6" ht="16.5" customHeight="1" x14ac:dyDescent="0.5">
      <c r="A21" s="6">
        <v>19</v>
      </c>
      <c r="B21" s="12"/>
      <c r="C21" s="6"/>
      <c r="D21" s="8"/>
      <c r="E21" s="13"/>
      <c r="F21" s="14"/>
    </row>
    <row r="22" spans="1:6" ht="16.5" customHeight="1" x14ac:dyDescent="0.5">
      <c r="A22" s="6">
        <v>20</v>
      </c>
      <c r="B22" s="12"/>
      <c r="C22" s="6"/>
      <c r="D22" s="8"/>
      <c r="E22" s="13"/>
      <c r="F22" s="15"/>
    </row>
    <row r="23" spans="1:6" ht="16.5" customHeight="1" x14ac:dyDescent="0.5">
      <c r="A23" s="6">
        <v>21</v>
      </c>
      <c r="B23" s="12"/>
      <c r="C23" s="6"/>
      <c r="D23" s="8"/>
      <c r="E23" s="13"/>
      <c r="F23" s="14"/>
    </row>
    <row r="24" spans="1:6" ht="16.5" customHeight="1" x14ac:dyDescent="0.5">
      <c r="A24" s="6">
        <v>22</v>
      </c>
      <c r="B24" s="12"/>
      <c r="C24" s="6"/>
      <c r="D24" s="8"/>
      <c r="E24" s="13"/>
      <c r="F24" s="14"/>
    </row>
    <row r="25" spans="1:6" ht="16.5" customHeight="1" x14ac:dyDescent="0.5">
      <c r="A25" s="6">
        <v>23</v>
      </c>
      <c r="B25" s="7"/>
      <c r="C25" s="6"/>
      <c r="D25" s="8"/>
      <c r="E25" s="13"/>
      <c r="F25" s="14"/>
    </row>
    <row r="26" spans="1:6" ht="16.5" customHeight="1" x14ac:dyDescent="0.5">
      <c r="A26" s="6">
        <v>24</v>
      </c>
      <c r="B26" s="7"/>
      <c r="C26" s="6"/>
      <c r="D26" s="8"/>
      <c r="E26" s="13"/>
      <c r="F26" s="14"/>
    </row>
    <row r="27" spans="1:6" ht="16.5" customHeight="1" x14ac:dyDescent="0.5">
      <c r="A27" s="6">
        <v>25</v>
      </c>
      <c r="B27" s="7"/>
      <c r="C27" s="6"/>
      <c r="D27" s="8"/>
      <c r="E27" s="13"/>
      <c r="F27" s="14"/>
    </row>
    <row r="28" spans="1:6" ht="16.5" customHeight="1" x14ac:dyDescent="0.5">
      <c r="A28" s="6">
        <v>26</v>
      </c>
      <c r="B28" s="7"/>
      <c r="C28" s="6"/>
      <c r="D28" s="8"/>
      <c r="E28" s="13"/>
      <c r="F28" s="14"/>
    </row>
    <row r="29" spans="1:6" ht="16.5" customHeight="1" x14ac:dyDescent="0.5">
      <c r="A29" s="6">
        <v>27</v>
      </c>
      <c r="B29" s="7"/>
      <c r="C29" s="6"/>
      <c r="D29" s="8"/>
      <c r="E29" s="13"/>
      <c r="F29" s="14"/>
    </row>
    <row r="30" spans="1:6" ht="16.5" customHeight="1" x14ac:dyDescent="0.5">
      <c r="A30" s="6">
        <v>28</v>
      </c>
      <c r="B30" s="7"/>
      <c r="C30" s="6"/>
      <c r="D30" s="8"/>
      <c r="E30" s="13"/>
      <c r="F30" s="14"/>
    </row>
    <row r="31" spans="1:6" ht="16.5" customHeight="1" x14ac:dyDescent="0.5">
      <c r="A31" s="6">
        <v>29</v>
      </c>
      <c r="B31" s="7"/>
      <c r="C31" s="6"/>
      <c r="D31" s="8"/>
      <c r="E31" s="13"/>
      <c r="F31" s="14"/>
    </row>
    <row r="32" spans="1:6" ht="16.5" customHeight="1" x14ac:dyDescent="0.5">
      <c r="A32" s="6">
        <v>30</v>
      </c>
      <c r="B32" s="7"/>
      <c r="C32" s="6"/>
      <c r="D32" s="8"/>
      <c r="E32" s="13"/>
      <c r="F32" s="14"/>
    </row>
    <row r="33" spans="1:6" ht="16.5" customHeight="1" x14ac:dyDescent="0.5">
      <c r="A33" s="6">
        <v>31</v>
      </c>
      <c r="B33" s="7"/>
      <c r="C33" s="6"/>
      <c r="D33" s="8"/>
      <c r="E33" s="13"/>
      <c r="F33" s="14"/>
    </row>
    <row r="34" spans="1:6" ht="16.5" customHeight="1" x14ac:dyDescent="0.5">
      <c r="A34" s="6">
        <v>32</v>
      </c>
      <c r="B34" s="7"/>
      <c r="C34" s="6"/>
      <c r="D34" s="8"/>
      <c r="E34" s="13"/>
      <c r="F34" s="14"/>
    </row>
    <row r="35" spans="1:6" ht="16.5" customHeight="1" x14ac:dyDescent="0.5">
      <c r="A35" s="6">
        <v>33</v>
      </c>
      <c r="B35" s="7"/>
      <c r="C35" s="6"/>
      <c r="D35" s="8"/>
      <c r="E35" s="13"/>
      <c r="F35" s="14"/>
    </row>
    <row r="36" spans="1:6" ht="16.5" customHeight="1" x14ac:dyDescent="0.5">
      <c r="A36" s="6">
        <v>34</v>
      </c>
      <c r="B36" s="7"/>
      <c r="C36" s="6"/>
      <c r="D36" s="8"/>
      <c r="E36" s="13"/>
      <c r="F36" s="14"/>
    </row>
    <row r="37" spans="1:6" ht="16.5" customHeight="1" x14ac:dyDescent="0.5">
      <c r="A37" s="6">
        <v>35</v>
      </c>
      <c r="B37" s="7"/>
      <c r="C37" s="6"/>
      <c r="D37" s="8"/>
      <c r="E37" s="13"/>
      <c r="F37" s="14"/>
    </row>
    <row r="38" spans="1:6" ht="16.5" customHeight="1" x14ac:dyDescent="0.5">
      <c r="A38" s="6">
        <v>36</v>
      </c>
      <c r="B38" s="7"/>
      <c r="C38" s="6"/>
      <c r="D38" s="8"/>
      <c r="E38" s="13"/>
      <c r="F38" s="14"/>
    </row>
    <row r="39" spans="1:6" ht="16.5" customHeight="1" x14ac:dyDescent="0.5">
      <c r="A39" s="6">
        <v>37</v>
      </c>
      <c r="B39" s="7"/>
      <c r="C39" s="6"/>
      <c r="D39" s="8"/>
      <c r="E39" s="13"/>
      <c r="F39" s="14"/>
    </row>
    <row r="40" spans="1:6" ht="16.5" customHeight="1" x14ac:dyDescent="0.5">
      <c r="A40" s="6">
        <v>38</v>
      </c>
      <c r="B40" s="7"/>
      <c r="C40" s="6"/>
      <c r="D40" s="8"/>
      <c r="E40" s="13"/>
      <c r="F40" s="14"/>
    </row>
    <row r="41" spans="1:6" ht="16.5" customHeight="1" x14ac:dyDescent="0.5">
      <c r="A41" s="6">
        <v>39</v>
      </c>
      <c r="B41" s="7"/>
      <c r="C41" s="6"/>
      <c r="D41" s="8"/>
      <c r="E41" s="13"/>
      <c r="F41" s="14"/>
    </row>
    <row r="42" spans="1:6" ht="16.5" customHeight="1" x14ac:dyDescent="0.5">
      <c r="A42" s="6">
        <v>40</v>
      </c>
      <c r="B42" s="7"/>
      <c r="C42" s="6"/>
      <c r="D42" s="8"/>
      <c r="E42" s="13"/>
      <c r="F42" s="14"/>
    </row>
  </sheetData>
  <sheetProtection password="CC2F" sheet="1" objects="1" scenarios="1"/>
  <pageMargins left="0.70866141732283472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44"/>
  <sheetViews>
    <sheetView view="pageBreakPreview" zoomScaleNormal="100" zoomScaleSheetLayoutView="100" workbookViewId="0">
      <selection activeCell="B5" sqref="B5:I5"/>
    </sheetView>
  </sheetViews>
  <sheetFormatPr defaultRowHeight="24" x14ac:dyDescent="0.55000000000000004"/>
  <cols>
    <col min="1" max="1" width="4.875" style="24" customWidth="1"/>
    <col min="2" max="7" width="6.25" style="24" customWidth="1"/>
    <col min="8" max="8" width="5.75" style="24" customWidth="1"/>
    <col min="9" max="9" width="6.625" style="24" customWidth="1"/>
    <col min="10" max="10" width="4.875" style="24" customWidth="1"/>
    <col min="11" max="11" width="7" style="24" bestFit="1" customWidth="1"/>
    <col min="12" max="12" width="6.5" style="24" customWidth="1"/>
    <col min="13" max="13" width="6.125" style="24" customWidth="1"/>
    <col min="14" max="14" width="6.25" style="24" customWidth="1"/>
    <col min="15" max="16384" width="9" style="22"/>
  </cols>
  <sheetData>
    <row r="1" spans="1:15" x14ac:dyDescent="0.55000000000000004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x14ac:dyDescent="0.55000000000000004">
      <c r="A2" s="69" t="s">
        <v>41</v>
      </c>
      <c r="B2" s="68" t="s">
        <v>49</v>
      </c>
      <c r="C2" s="68" t="s">
        <v>50</v>
      </c>
      <c r="D2" s="68" t="s">
        <v>51</v>
      </c>
      <c r="E2" s="68" t="s">
        <v>52</v>
      </c>
      <c r="F2" s="68" t="s">
        <v>53</v>
      </c>
      <c r="G2" s="68" t="s">
        <v>54</v>
      </c>
      <c r="H2" s="68" t="s">
        <v>55</v>
      </c>
      <c r="I2" s="68" t="s">
        <v>56</v>
      </c>
      <c r="J2" s="6" t="s">
        <v>43</v>
      </c>
      <c r="K2" s="67" t="s">
        <v>44</v>
      </c>
      <c r="L2" s="67"/>
      <c r="M2" s="67"/>
      <c r="N2" s="67"/>
    </row>
    <row r="3" spans="1:15" ht="33" customHeight="1" x14ac:dyDescent="0.55000000000000004">
      <c r="A3" s="69"/>
      <c r="B3" s="68"/>
      <c r="C3" s="68"/>
      <c r="D3" s="68"/>
      <c r="E3" s="68"/>
      <c r="F3" s="68"/>
      <c r="G3" s="68"/>
      <c r="H3" s="68"/>
      <c r="I3" s="68"/>
      <c r="J3" s="69">
        <v>80</v>
      </c>
      <c r="K3" s="68" t="s">
        <v>48</v>
      </c>
      <c r="L3" s="68" t="s">
        <v>47</v>
      </c>
      <c r="M3" s="68" t="s">
        <v>45</v>
      </c>
      <c r="N3" s="68" t="s">
        <v>46</v>
      </c>
      <c r="O3" s="18"/>
    </row>
    <row r="4" spans="1:15" x14ac:dyDescent="0.55000000000000004">
      <c r="A4" s="69"/>
      <c r="B4" s="12">
        <v>10</v>
      </c>
      <c r="C4" s="12">
        <v>10</v>
      </c>
      <c r="D4" s="12">
        <v>10</v>
      </c>
      <c r="E4" s="12">
        <v>10</v>
      </c>
      <c r="F4" s="12">
        <v>10</v>
      </c>
      <c r="G4" s="12">
        <v>10</v>
      </c>
      <c r="H4" s="12">
        <v>10</v>
      </c>
      <c r="I4" s="12">
        <v>10</v>
      </c>
      <c r="J4" s="69"/>
      <c r="K4" s="68"/>
      <c r="L4" s="68"/>
      <c r="M4" s="68"/>
      <c r="N4" s="68"/>
      <c r="O4" s="18"/>
    </row>
    <row r="5" spans="1:15" s="18" customFormat="1" ht="16.5" customHeight="1" x14ac:dyDescent="0.5">
      <c r="A5" s="12">
        <v>1</v>
      </c>
      <c r="B5" s="12"/>
      <c r="C5" s="12"/>
      <c r="D5" s="12"/>
      <c r="E5" s="12"/>
      <c r="F5" s="12"/>
      <c r="G5" s="12"/>
      <c r="H5" s="12"/>
      <c r="I5" s="12"/>
      <c r="J5" s="25">
        <f>SUM(B5:I5)</f>
        <v>0</v>
      </c>
      <c r="K5" s="26" t="str">
        <f>IF(J5&gt;64,"/"," ")</f>
        <v xml:space="preserve"> </v>
      </c>
      <c r="L5" s="27" t="str">
        <f>IF(J5=50,"/",IF(J5=51,"/",IF(J5=52,"/",IF(J5=53,"/",IF(J5=54,"/",IF(J5=55,"/",IF(J5=56,"/",IF(J5=57,"/",IF(J5=58,"/",IF(J5=59,"/",IF(J5=60,"/",IF(J5=61,"/",IF(J5=62,"/",IF(J5=63,"/",IF(J5=64,"/"," ")))))))))))))))</f>
        <v xml:space="preserve"> </v>
      </c>
      <c r="M5" s="28" t="str">
        <f>IF(J5=40,"/",IF(J5=41,"/",IF(J5=42,"/",IF(J5=43,"/",IF(J5=44,"/",IF(J5=45,"/",IF(J5=46,"/",IF(J5=47,"/",IF(J5=48,"/",IF(J5=49,"/"," "))))))))))</f>
        <v xml:space="preserve"> </v>
      </c>
      <c r="N5" s="29" t="str">
        <f>IF(J5&lt;40,"/"," ")</f>
        <v>/</v>
      </c>
    </row>
    <row r="6" spans="1:15" s="18" customFormat="1" ht="16.5" customHeight="1" x14ac:dyDescent="0.5">
      <c r="A6" s="12">
        <v>2</v>
      </c>
      <c r="B6" s="12"/>
      <c r="C6" s="12"/>
      <c r="D6" s="12"/>
      <c r="E6" s="12"/>
      <c r="F6" s="12"/>
      <c r="G6" s="12"/>
      <c r="H6" s="12"/>
      <c r="I6" s="12"/>
      <c r="J6" s="25">
        <f t="shared" ref="J6:J44" si="0">SUM(B6:I6)</f>
        <v>0</v>
      </c>
      <c r="K6" s="26" t="str">
        <f t="shared" ref="K6:K44" si="1">IF(J6&gt;64,"/"," ")</f>
        <v xml:space="preserve"> </v>
      </c>
      <c r="L6" s="27" t="str">
        <f t="shared" ref="L6:L44" si="2">IF(J6=50,"/",IF(J6=51,"/",IF(J6=52,"/",IF(J6=53,"/",IF(J6=54,"/",IF(J6=55,"/",IF(J6=56,"/",IF(J6=57,"/",IF(J6=58,"/",IF(J6=59,"/",IF(J6=60,"/",IF(J6=61,"/",IF(J6=62,"/",IF(J6=63,"/",IF(J6=64,"/"," ")))))))))))))))</f>
        <v xml:space="preserve"> </v>
      </c>
      <c r="M6" s="28" t="str">
        <f t="shared" ref="M6:M44" si="3">IF(J6=40,"/",IF(J6=41,"/",IF(J6=42,"/",IF(J6=43,"/",IF(J6=44,"/",IF(J6=45,"/",IF(J6=46,"/",IF(J6=47,"/",IF(J6=48,"/",IF(J6=49,"/"," "))))))))))</f>
        <v xml:space="preserve"> </v>
      </c>
      <c r="N6" s="29" t="str">
        <f t="shared" ref="N6:N44" si="4">IF(J6&lt;40,"/"," ")</f>
        <v>/</v>
      </c>
    </row>
    <row r="7" spans="1:15" s="18" customFormat="1" ht="16.5" customHeight="1" x14ac:dyDescent="0.5">
      <c r="A7" s="12">
        <v>3</v>
      </c>
      <c r="B7" s="12"/>
      <c r="C7" s="12"/>
      <c r="D7" s="12"/>
      <c r="E7" s="12"/>
      <c r="F7" s="12"/>
      <c r="G7" s="12"/>
      <c r="H7" s="12"/>
      <c r="I7" s="12"/>
      <c r="J7" s="25">
        <f t="shared" si="0"/>
        <v>0</v>
      </c>
      <c r="K7" s="26" t="str">
        <f t="shared" si="1"/>
        <v xml:space="preserve"> </v>
      </c>
      <c r="L7" s="27" t="str">
        <f t="shared" si="2"/>
        <v xml:space="preserve"> </v>
      </c>
      <c r="M7" s="28" t="str">
        <f t="shared" si="3"/>
        <v xml:space="preserve"> </v>
      </c>
      <c r="N7" s="29" t="str">
        <f t="shared" si="4"/>
        <v>/</v>
      </c>
    </row>
    <row r="8" spans="1:15" s="18" customFormat="1" ht="16.5" customHeight="1" x14ac:dyDescent="0.5">
      <c r="A8" s="12">
        <v>4</v>
      </c>
      <c r="B8" s="12"/>
      <c r="C8" s="12"/>
      <c r="D8" s="12"/>
      <c r="E8" s="12"/>
      <c r="F8" s="12"/>
      <c r="G8" s="12"/>
      <c r="H8" s="12"/>
      <c r="I8" s="12"/>
      <c r="J8" s="25">
        <f t="shared" si="0"/>
        <v>0</v>
      </c>
      <c r="K8" s="26" t="str">
        <f t="shared" si="1"/>
        <v xml:space="preserve"> </v>
      </c>
      <c r="L8" s="27" t="str">
        <f t="shared" si="2"/>
        <v xml:space="preserve"> </v>
      </c>
      <c r="M8" s="28" t="str">
        <f t="shared" si="3"/>
        <v xml:space="preserve"> </v>
      </c>
      <c r="N8" s="29" t="str">
        <f t="shared" si="4"/>
        <v>/</v>
      </c>
    </row>
    <row r="9" spans="1:15" s="18" customFormat="1" ht="16.5" customHeight="1" x14ac:dyDescent="0.5">
      <c r="A9" s="12">
        <v>5</v>
      </c>
      <c r="B9" s="12"/>
      <c r="C9" s="12"/>
      <c r="D9" s="12"/>
      <c r="E9" s="12"/>
      <c r="F9" s="12"/>
      <c r="G9" s="12"/>
      <c r="H9" s="12"/>
      <c r="I9" s="12"/>
      <c r="J9" s="25">
        <f t="shared" si="0"/>
        <v>0</v>
      </c>
      <c r="K9" s="26" t="str">
        <f t="shared" si="1"/>
        <v xml:space="preserve"> </v>
      </c>
      <c r="L9" s="27" t="str">
        <f t="shared" si="2"/>
        <v xml:space="preserve"> </v>
      </c>
      <c r="M9" s="28" t="str">
        <f t="shared" si="3"/>
        <v xml:space="preserve"> </v>
      </c>
      <c r="N9" s="29" t="str">
        <f t="shared" si="4"/>
        <v>/</v>
      </c>
    </row>
    <row r="10" spans="1:15" s="18" customFormat="1" ht="16.5" customHeight="1" x14ac:dyDescent="0.5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25">
        <f t="shared" si="0"/>
        <v>0</v>
      </c>
      <c r="K10" s="26" t="str">
        <f t="shared" si="1"/>
        <v xml:space="preserve"> </v>
      </c>
      <c r="L10" s="27" t="str">
        <f t="shared" si="2"/>
        <v xml:space="preserve"> </v>
      </c>
      <c r="M10" s="28" t="str">
        <f t="shared" si="3"/>
        <v xml:space="preserve"> </v>
      </c>
      <c r="N10" s="29" t="str">
        <f t="shared" si="4"/>
        <v>/</v>
      </c>
    </row>
    <row r="11" spans="1:15" s="18" customFormat="1" ht="16.5" customHeight="1" x14ac:dyDescent="0.5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25">
        <f t="shared" si="0"/>
        <v>0</v>
      </c>
      <c r="K11" s="26" t="str">
        <f t="shared" si="1"/>
        <v xml:space="preserve"> </v>
      </c>
      <c r="L11" s="27" t="str">
        <f t="shared" si="2"/>
        <v xml:space="preserve"> </v>
      </c>
      <c r="M11" s="28" t="str">
        <f t="shared" si="3"/>
        <v xml:space="preserve"> </v>
      </c>
      <c r="N11" s="29" t="str">
        <f t="shared" si="4"/>
        <v>/</v>
      </c>
    </row>
    <row r="12" spans="1:15" s="18" customFormat="1" ht="16.5" customHeight="1" x14ac:dyDescent="0.5">
      <c r="A12" s="12">
        <v>8</v>
      </c>
      <c r="B12" s="12"/>
      <c r="C12" s="12"/>
      <c r="D12" s="12"/>
      <c r="E12" s="12"/>
      <c r="F12" s="12"/>
      <c r="G12" s="12"/>
      <c r="H12" s="12"/>
      <c r="I12" s="12"/>
      <c r="J12" s="25">
        <f t="shared" si="0"/>
        <v>0</v>
      </c>
      <c r="K12" s="26" t="str">
        <f t="shared" si="1"/>
        <v xml:space="preserve"> </v>
      </c>
      <c r="L12" s="27" t="str">
        <f t="shared" si="2"/>
        <v xml:space="preserve"> </v>
      </c>
      <c r="M12" s="28" t="str">
        <f t="shared" si="3"/>
        <v xml:space="preserve"> </v>
      </c>
      <c r="N12" s="29" t="str">
        <f t="shared" si="4"/>
        <v>/</v>
      </c>
    </row>
    <row r="13" spans="1:15" s="18" customFormat="1" ht="16.5" customHeight="1" x14ac:dyDescent="0.5">
      <c r="A13" s="12">
        <v>9</v>
      </c>
      <c r="B13" s="12"/>
      <c r="C13" s="12"/>
      <c r="D13" s="12"/>
      <c r="E13" s="12"/>
      <c r="F13" s="12"/>
      <c r="G13" s="12"/>
      <c r="H13" s="12"/>
      <c r="I13" s="12"/>
      <c r="J13" s="25">
        <f t="shared" si="0"/>
        <v>0</v>
      </c>
      <c r="K13" s="26" t="str">
        <f t="shared" si="1"/>
        <v xml:space="preserve"> </v>
      </c>
      <c r="L13" s="27" t="str">
        <f t="shared" si="2"/>
        <v xml:space="preserve"> </v>
      </c>
      <c r="M13" s="28" t="str">
        <f t="shared" si="3"/>
        <v xml:space="preserve"> </v>
      </c>
      <c r="N13" s="29" t="str">
        <f t="shared" si="4"/>
        <v>/</v>
      </c>
    </row>
    <row r="14" spans="1:15" s="18" customFormat="1" ht="16.5" customHeight="1" x14ac:dyDescent="0.5">
      <c r="A14" s="12">
        <v>10</v>
      </c>
      <c r="B14" s="12"/>
      <c r="C14" s="12"/>
      <c r="D14" s="12"/>
      <c r="E14" s="12"/>
      <c r="F14" s="12"/>
      <c r="G14" s="12"/>
      <c r="H14" s="12"/>
      <c r="I14" s="12"/>
      <c r="J14" s="25">
        <f t="shared" si="0"/>
        <v>0</v>
      </c>
      <c r="K14" s="26" t="str">
        <f t="shared" si="1"/>
        <v xml:space="preserve"> </v>
      </c>
      <c r="L14" s="27" t="str">
        <f t="shared" si="2"/>
        <v xml:space="preserve"> </v>
      </c>
      <c r="M14" s="28" t="str">
        <f t="shared" si="3"/>
        <v xml:space="preserve"> </v>
      </c>
      <c r="N14" s="29" t="str">
        <f t="shared" si="4"/>
        <v>/</v>
      </c>
    </row>
    <row r="15" spans="1:15" s="18" customFormat="1" ht="16.5" customHeight="1" x14ac:dyDescent="0.5">
      <c r="A15" s="12">
        <v>11</v>
      </c>
      <c r="B15" s="12"/>
      <c r="C15" s="12"/>
      <c r="D15" s="12"/>
      <c r="E15" s="12"/>
      <c r="F15" s="12"/>
      <c r="G15" s="12"/>
      <c r="H15" s="12"/>
      <c r="I15" s="12"/>
      <c r="J15" s="25">
        <f t="shared" si="0"/>
        <v>0</v>
      </c>
      <c r="K15" s="26" t="str">
        <f t="shared" si="1"/>
        <v xml:space="preserve"> </v>
      </c>
      <c r="L15" s="27" t="str">
        <f t="shared" si="2"/>
        <v xml:space="preserve"> </v>
      </c>
      <c r="M15" s="28" t="str">
        <f t="shared" si="3"/>
        <v xml:space="preserve"> </v>
      </c>
      <c r="N15" s="29" t="str">
        <f t="shared" si="4"/>
        <v>/</v>
      </c>
    </row>
    <row r="16" spans="1:15" s="18" customFormat="1" ht="16.5" customHeight="1" x14ac:dyDescent="0.5">
      <c r="A16" s="12">
        <v>12</v>
      </c>
      <c r="B16" s="12"/>
      <c r="C16" s="12"/>
      <c r="D16" s="12"/>
      <c r="E16" s="12"/>
      <c r="F16" s="12"/>
      <c r="G16" s="12"/>
      <c r="H16" s="12"/>
      <c r="I16" s="12"/>
      <c r="J16" s="25">
        <f t="shared" si="0"/>
        <v>0</v>
      </c>
      <c r="K16" s="26" t="str">
        <f t="shared" si="1"/>
        <v xml:space="preserve"> </v>
      </c>
      <c r="L16" s="27" t="str">
        <f t="shared" si="2"/>
        <v xml:space="preserve"> </v>
      </c>
      <c r="M16" s="28" t="str">
        <f t="shared" si="3"/>
        <v xml:space="preserve"> </v>
      </c>
      <c r="N16" s="29" t="str">
        <f t="shared" si="4"/>
        <v>/</v>
      </c>
    </row>
    <row r="17" spans="1:14" s="18" customFormat="1" ht="16.5" customHeight="1" x14ac:dyDescent="0.5">
      <c r="A17" s="12">
        <v>13</v>
      </c>
      <c r="B17" s="12"/>
      <c r="C17" s="12"/>
      <c r="D17" s="12"/>
      <c r="E17" s="12"/>
      <c r="F17" s="12"/>
      <c r="G17" s="12"/>
      <c r="H17" s="12"/>
      <c r="I17" s="12"/>
      <c r="J17" s="25">
        <f t="shared" si="0"/>
        <v>0</v>
      </c>
      <c r="K17" s="26" t="str">
        <f t="shared" si="1"/>
        <v xml:space="preserve"> </v>
      </c>
      <c r="L17" s="27" t="str">
        <f t="shared" si="2"/>
        <v xml:space="preserve"> </v>
      </c>
      <c r="M17" s="28" t="str">
        <f t="shared" si="3"/>
        <v xml:space="preserve"> </v>
      </c>
      <c r="N17" s="29" t="str">
        <f t="shared" si="4"/>
        <v>/</v>
      </c>
    </row>
    <row r="18" spans="1:14" s="18" customFormat="1" ht="16.5" customHeight="1" x14ac:dyDescent="0.5">
      <c r="A18" s="12">
        <v>14</v>
      </c>
      <c r="B18" s="12"/>
      <c r="C18" s="12"/>
      <c r="D18" s="12"/>
      <c r="E18" s="12"/>
      <c r="F18" s="12"/>
      <c r="G18" s="12"/>
      <c r="H18" s="12"/>
      <c r="I18" s="12"/>
      <c r="J18" s="25">
        <f t="shared" si="0"/>
        <v>0</v>
      </c>
      <c r="K18" s="26" t="str">
        <f t="shared" si="1"/>
        <v xml:space="preserve"> </v>
      </c>
      <c r="L18" s="27" t="str">
        <f t="shared" si="2"/>
        <v xml:space="preserve"> </v>
      </c>
      <c r="M18" s="28" t="str">
        <f t="shared" si="3"/>
        <v xml:space="preserve"> </v>
      </c>
      <c r="N18" s="29" t="str">
        <f t="shared" si="4"/>
        <v>/</v>
      </c>
    </row>
    <row r="19" spans="1:14" s="18" customFormat="1" ht="16.5" customHeight="1" x14ac:dyDescent="0.5">
      <c r="A19" s="12">
        <v>15</v>
      </c>
      <c r="B19" s="12"/>
      <c r="C19" s="12"/>
      <c r="D19" s="12"/>
      <c r="E19" s="12"/>
      <c r="F19" s="12"/>
      <c r="G19" s="12"/>
      <c r="H19" s="12"/>
      <c r="I19" s="12"/>
      <c r="J19" s="25">
        <f t="shared" si="0"/>
        <v>0</v>
      </c>
      <c r="K19" s="26" t="str">
        <f t="shared" si="1"/>
        <v xml:space="preserve"> </v>
      </c>
      <c r="L19" s="27" t="str">
        <f t="shared" si="2"/>
        <v xml:space="preserve"> </v>
      </c>
      <c r="M19" s="28" t="str">
        <f t="shared" si="3"/>
        <v xml:space="preserve"> </v>
      </c>
      <c r="N19" s="29" t="str">
        <f t="shared" si="4"/>
        <v>/</v>
      </c>
    </row>
    <row r="20" spans="1:14" s="18" customFormat="1" ht="16.5" customHeight="1" x14ac:dyDescent="0.5">
      <c r="A20" s="12">
        <v>16</v>
      </c>
      <c r="B20" s="12"/>
      <c r="C20" s="12"/>
      <c r="D20" s="12"/>
      <c r="E20" s="12"/>
      <c r="F20" s="12"/>
      <c r="G20" s="12"/>
      <c r="H20" s="12"/>
      <c r="I20" s="12"/>
      <c r="J20" s="25">
        <f t="shared" si="0"/>
        <v>0</v>
      </c>
      <c r="K20" s="26" t="str">
        <f t="shared" si="1"/>
        <v xml:space="preserve"> </v>
      </c>
      <c r="L20" s="27" t="str">
        <f t="shared" si="2"/>
        <v xml:space="preserve"> </v>
      </c>
      <c r="M20" s="28" t="str">
        <f t="shared" si="3"/>
        <v xml:space="preserve"> </v>
      </c>
      <c r="N20" s="29" t="str">
        <f t="shared" si="4"/>
        <v>/</v>
      </c>
    </row>
    <row r="21" spans="1:14" s="18" customFormat="1" ht="16.5" customHeight="1" x14ac:dyDescent="0.5">
      <c r="A21" s="12">
        <v>17</v>
      </c>
      <c r="B21" s="12"/>
      <c r="C21" s="12"/>
      <c r="D21" s="12"/>
      <c r="E21" s="12"/>
      <c r="F21" s="12"/>
      <c r="G21" s="12"/>
      <c r="H21" s="12"/>
      <c r="I21" s="12"/>
      <c r="J21" s="25">
        <f t="shared" si="0"/>
        <v>0</v>
      </c>
      <c r="K21" s="26" t="str">
        <f t="shared" si="1"/>
        <v xml:space="preserve"> </v>
      </c>
      <c r="L21" s="27" t="str">
        <f t="shared" si="2"/>
        <v xml:space="preserve"> </v>
      </c>
      <c r="M21" s="28" t="str">
        <f t="shared" si="3"/>
        <v xml:space="preserve"> </v>
      </c>
      <c r="N21" s="29" t="str">
        <f t="shared" si="4"/>
        <v>/</v>
      </c>
    </row>
    <row r="22" spans="1:14" s="18" customFormat="1" ht="16.5" customHeight="1" x14ac:dyDescent="0.5">
      <c r="A22" s="12">
        <v>18</v>
      </c>
      <c r="B22" s="12"/>
      <c r="C22" s="12"/>
      <c r="D22" s="12"/>
      <c r="E22" s="12"/>
      <c r="F22" s="12"/>
      <c r="G22" s="12"/>
      <c r="H22" s="12"/>
      <c r="I22" s="12"/>
      <c r="J22" s="25">
        <f t="shared" si="0"/>
        <v>0</v>
      </c>
      <c r="K22" s="26" t="str">
        <f t="shared" si="1"/>
        <v xml:space="preserve"> </v>
      </c>
      <c r="L22" s="27" t="str">
        <f t="shared" si="2"/>
        <v xml:space="preserve"> </v>
      </c>
      <c r="M22" s="28" t="str">
        <f t="shared" si="3"/>
        <v xml:space="preserve"> </v>
      </c>
      <c r="N22" s="29" t="str">
        <f t="shared" si="4"/>
        <v>/</v>
      </c>
    </row>
    <row r="23" spans="1:14" s="18" customFormat="1" ht="16.5" customHeight="1" x14ac:dyDescent="0.5">
      <c r="A23" s="12">
        <v>19</v>
      </c>
      <c r="B23" s="12"/>
      <c r="C23" s="12"/>
      <c r="D23" s="12"/>
      <c r="E23" s="12"/>
      <c r="F23" s="12"/>
      <c r="G23" s="12"/>
      <c r="H23" s="12"/>
      <c r="I23" s="12"/>
      <c r="J23" s="25">
        <f t="shared" si="0"/>
        <v>0</v>
      </c>
      <c r="K23" s="26" t="str">
        <f t="shared" si="1"/>
        <v xml:space="preserve"> </v>
      </c>
      <c r="L23" s="27" t="str">
        <f t="shared" si="2"/>
        <v xml:space="preserve"> </v>
      </c>
      <c r="M23" s="28" t="str">
        <f t="shared" si="3"/>
        <v xml:space="preserve"> </v>
      </c>
      <c r="N23" s="29" t="str">
        <f t="shared" si="4"/>
        <v>/</v>
      </c>
    </row>
    <row r="24" spans="1:14" s="18" customFormat="1" ht="16.5" customHeight="1" x14ac:dyDescent="0.5">
      <c r="A24" s="12">
        <v>20</v>
      </c>
      <c r="B24" s="12"/>
      <c r="C24" s="12"/>
      <c r="D24" s="12"/>
      <c r="E24" s="12"/>
      <c r="F24" s="12"/>
      <c r="G24" s="12"/>
      <c r="H24" s="12"/>
      <c r="I24" s="12"/>
      <c r="J24" s="25">
        <f t="shared" si="0"/>
        <v>0</v>
      </c>
      <c r="K24" s="26" t="str">
        <f t="shared" si="1"/>
        <v xml:space="preserve"> </v>
      </c>
      <c r="L24" s="27" t="str">
        <f t="shared" si="2"/>
        <v xml:space="preserve"> </v>
      </c>
      <c r="M24" s="28" t="str">
        <f t="shared" si="3"/>
        <v xml:space="preserve"> </v>
      </c>
      <c r="N24" s="29" t="str">
        <f t="shared" si="4"/>
        <v>/</v>
      </c>
    </row>
    <row r="25" spans="1:14" s="18" customFormat="1" ht="16.5" customHeight="1" x14ac:dyDescent="0.5">
      <c r="A25" s="12">
        <v>21</v>
      </c>
      <c r="B25" s="12"/>
      <c r="C25" s="12"/>
      <c r="D25" s="12"/>
      <c r="E25" s="12"/>
      <c r="F25" s="12"/>
      <c r="G25" s="12"/>
      <c r="H25" s="12"/>
      <c r="I25" s="12"/>
      <c r="J25" s="25">
        <f t="shared" si="0"/>
        <v>0</v>
      </c>
      <c r="K25" s="26" t="str">
        <f t="shared" si="1"/>
        <v xml:space="preserve"> </v>
      </c>
      <c r="L25" s="27" t="str">
        <f t="shared" si="2"/>
        <v xml:space="preserve"> </v>
      </c>
      <c r="M25" s="28" t="str">
        <f t="shared" si="3"/>
        <v xml:space="preserve"> </v>
      </c>
      <c r="N25" s="29" t="str">
        <f t="shared" si="4"/>
        <v>/</v>
      </c>
    </row>
    <row r="26" spans="1:14" s="18" customFormat="1" ht="16.5" customHeight="1" x14ac:dyDescent="0.5">
      <c r="A26" s="12">
        <v>22</v>
      </c>
      <c r="B26" s="12"/>
      <c r="C26" s="12"/>
      <c r="D26" s="12"/>
      <c r="E26" s="12"/>
      <c r="F26" s="12"/>
      <c r="G26" s="12"/>
      <c r="H26" s="12"/>
      <c r="I26" s="12"/>
      <c r="J26" s="25">
        <f t="shared" si="0"/>
        <v>0</v>
      </c>
      <c r="K26" s="26" t="str">
        <f t="shared" si="1"/>
        <v xml:space="preserve"> </v>
      </c>
      <c r="L26" s="27" t="str">
        <f t="shared" si="2"/>
        <v xml:space="preserve"> </v>
      </c>
      <c r="M26" s="28" t="str">
        <f t="shared" si="3"/>
        <v xml:space="preserve"> </v>
      </c>
      <c r="N26" s="29" t="str">
        <f t="shared" si="4"/>
        <v>/</v>
      </c>
    </row>
    <row r="27" spans="1:14" s="18" customFormat="1" ht="16.5" customHeight="1" x14ac:dyDescent="0.5">
      <c r="A27" s="12">
        <v>23</v>
      </c>
      <c r="B27" s="12"/>
      <c r="C27" s="12"/>
      <c r="D27" s="12"/>
      <c r="E27" s="12"/>
      <c r="F27" s="12"/>
      <c r="G27" s="12"/>
      <c r="H27" s="12"/>
      <c r="I27" s="12"/>
      <c r="J27" s="25">
        <f t="shared" si="0"/>
        <v>0</v>
      </c>
      <c r="K27" s="26" t="str">
        <f t="shared" si="1"/>
        <v xml:space="preserve"> </v>
      </c>
      <c r="L27" s="27" t="str">
        <f t="shared" si="2"/>
        <v xml:space="preserve"> </v>
      </c>
      <c r="M27" s="28" t="str">
        <f t="shared" si="3"/>
        <v xml:space="preserve"> </v>
      </c>
      <c r="N27" s="29" t="str">
        <f t="shared" si="4"/>
        <v>/</v>
      </c>
    </row>
    <row r="28" spans="1:14" s="18" customFormat="1" ht="16.5" customHeight="1" x14ac:dyDescent="0.5">
      <c r="A28" s="12">
        <v>24</v>
      </c>
      <c r="B28" s="12"/>
      <c r="C28" s="12"/>
      <c r="D28" s="12"/>
      <c r="E28" s="12"/>
      <c r="F28" s="12"/>
      <c r="G28" s="12"/>
      <c r="H28" s="12"/>
      <c r="I28" s="12"/>
      <c r="J28" s="25">
        <f t="shared" si="0"/>
        <v>0</v>
      </c>
      <c r="K28" s="26" t="str">
        <f t="shared" si="1"/>
        <v xml:space="preserve"> </v>
      </c>
      <c r="L28" s="27" t="str">
        <f t="shared" si="2"/>
        <v xml:space="preserve"> </v>
      </c>
      <c r="M28" s="28" t="str">
        <f t="shared" si="3"/>
        <v xml:space="preserve"> </v>
      </c>
      <c r="N28" s="29" t="str">
        <f t="shared" si="4"/>
        <v>/</v>
      </c>
    </row>
    <row r="29" spans="1:14" s="18" customFormat="1" ht="16.5" customHeight="1" x14ac:dyDescent="0.5">
      <c r="A29" s="12">
        <v>25</v>
      </c>
      <c r="B29" s="12"/>
      <c r="C29" s="12"/>
      <c r="D29" s="12"/>
      <c r="E29" s="12"/>
      <c r="F29" s="12"/>
      <c r="G29" s="12"/>
      <c r="H29" s="12"/>
      <c r="I29" s="12"/>
      <c r="J29" s="25">
        <f t="shared" si="0"/>
        <v>0</v>
      </c>
      <c r="K29" s="26" t="str">
        <f t="shared" si="1"/>
        <v xml:space="preserve"> </v>
      </c>
      <c r="L29" s="27" t="str">
        <f t="shared" si="2"/>
        <v xml:space="preserve"> </v>
      </c>
      <c r="M29" s="28" t="str">
        <f t="shared" si="3"/>
        <v xml:space="preserve"> </v>
      </c>
      <c r="N29" s="29" t="str">
        <f t="shared" si="4"/>
        <v>/</v>
      </c>
    </row>
    <row r="30" spans="1:14" s="18" customFormat="1" ht="16.5" customHeight="1" x14ac:dyDescent="0.5">
      <c r="A30" s="12">
        <v>26</v>
      </c>
      <c r="B30" s="12"/>
      <c r="C30" s="12"/>
      <c r="D30" s="12"/>
      <c r="E30" s="12"/>
      <c r="F30" s="12"/>
      <c r="G30" s="12"/>
      <c r="H30" s="12"/>
      <c r="I30" s="12"/>
      <c r="J30" s="25">
        <f t="shared" si="0"/>
        <v>0</v>
      </c>
      <c r="K30" s="26" t="str">
        <f t="shared" si="1"/>
        <v xml:space="preserve"> </v>
      </c>
      <c r="L30" s="27" t="str">
        <f t="shared" si="2"/>
        <v xml:space="preserve"> </v>
      </c>
      <c r="M30" s="28" t="str">
        <f t="shared" si="3"/>
        <v xml:space="preserve"> </v>
      </c>
      <c r="N30" s="29" t="str">
        <f t="shared" si="4"/>
        <v>/</v>
      </c>
    </row>
    <row r="31" spans="1:14" s="18" customFormat="1" ht="16.5" customHeight="1" x14ac:dyDescent="0.5">
      <c r="A31" s="12">
        <v>27</v>
      </c>
      <c r="B31" s="12"/>
      <c r="C31" s="12"/>
      <c r="D31" s="12"/>
      <c r="E31" s="12"/>
      <c r="F31" s="12"/>
      <c r="G31" s="12"/>
      <c r="H31" s="12"/>
      <c r="I31" s="12"/>
      <c r="J31" s="25">
        <f t="shared" si="0"/>
        <v>0</v>
      </c>
      <c r="K31" s="26" t="str">
        <f t="shared" si="1"/>
        <v xml:space="preserve"> </v>
      </c>
      <c r="L31" s="27" t="str">
        <f t="shared" si="2"/>
        <v xml:space="preserve"> </v>
      </c>
      <c r="M31" s="28" t="str">
        <f t="shared" si="3"/>
        <v xml:space="preserve"> </v>
      </c>
      <c r="N31" s="29" t="str">
        <f t="shared" si="4"/>
        <v>/</v>
      </c>
    </row>
    <row r="32" spans="1:14" s="18" customFormat="1" ht="16.5" customHeight="1" x14ac:dyDescent="0.5">
      <c r="A32" s="12">
        <v>28</v>
      </c>
      <c r="B32" s="12"/>
      <c r="C32" s="12"/>
      <c r="D32" s="12"/>
      <c r="E32" s="12"/>
      <c r="F32" s="12"/>
      <c r="G32" s="12"/>
      <c r="H32" s="12"/>
      <c r="I32" s="12"/>
      <c r="J32" s="25">
        <f t="shared" si="0"/>
        <v>0</v>
      </c>
      <c r="K32" s="26" t="str">
        <f t="shared" si="1"/>
        <v xml:space="preserve"> </v>
      </c>
      <c r="L32" s="27" t="str">
        <f t="shared" si="2"/>
        <v xml:space="preserve"> </v>
      </c>
      <c r="M32" s="28" t="str">
        <f t="shared" si="3"/>
        <v xml:space="preserve"> </v>
      </c>
      <c r="N32" s="29" t="str">
        <f t="shared" si="4"/>
        <v>/</v>
      </c>
    </row>
    <row r="33" spans="1:14" s="18" customFormat="1" ht="16.5" customHeight="1" x14ac:dyDescent="0.5">
      <c r="A33" s="12">
        <v>29</v>
      </c>
      <c r="B33" s="12"/>
      <c r="C33" s="12"/>
      <c r="D33" s="12"/>
      <c r="E33" s="12"/>
      <c r="F33" s="12"/>
      <c r="G33" s="12"/>
      <c r="H33" s="12"/>
      <c r="I33" s="12"/>
      <c r="J33" s="25">
        <f t="shared" si="0"/>
        <v>0</v>
      </c>
      <c r="K33" s="26" t="str">
        <f t="shared" si="1"/>
        <v xml:space="preserve"> </v>
      </c>
      <c r="L33" s="27" t="str">
        <f t="shared" si="2"/>
        <v xml:space="preserve"> </v>
      </c>
      <c r="M33" s="28" t="str">
        <f t="shared" si="3"/>
        <v xml:space="preserve"> </v>
      </c>
      <c r="N33" s="29" t="str">
        <f t="shared" si="4"/>
        <v>/</v>
      </c>
    </row>
    <row r="34" spans="1:14" s="18" customFormat="1" ht="16.5" customHeight="1" x14ac:dyDescent="0.5">
      <c r="A34" s="12">
        <v>30</v>
      </c>
      <c r="B34" s="12"/>
      <c r="C34" s="12"/>
      <c r="D34" s="12"/>
      <c r="E34" s="12"/>
      <c r="F34" s="12"/>
      <c r="G34" s="12"/>
      <c r="H34" s="12"/>
      <c r="I34" s="12"/>
      <c r="J34" s="25">
        <f t="shared" si="0"/>
        <v>0</v>
      </c>
      <c r="K34" s="26" t="str">
        <f t="shared" si="1"/>
        <v xml:space="preserve"> </v>
      </c>
      <c r="L34" s="27" t="str">
        <f t="shared" si="2"/>
        <v xml:space="preserve"> </v>
      </c>
      <c r="M34" s="28" t="str">
        <f t="shared" si="3"/>
        <v xml:space="preserve"> </v>
      </c>
      <c r="N34" s="29" t="str">
        <f t="shared" si="4"/>
        <v>/</v>
      </c>
    </row>
    <row r="35" spans="1:14" s="18" customFormat="1" ht="16.5" customHeight="1" x14ac:dyDescent="0.5">
      <c r="A35" s="12">
        <v>31</v>
      </c>
      <c r="B35" s="12"/>
      <c r="C35" s="12"/>
      <c r="D35" s="12"/>
      <c r="E35" s="12"/>
      <c r="F35" s="12"/>
      <c r="G35" s="12"/>
      <c r="H35" s="12"/>
      <c r="I35" s="12"/>
      <c r="J35" s="25">
        <f t="shared" si="0"/>
        <v>0</v>
      </c>
      <c r="K35" s="26" t="str">
        <f t="shared" si="1"/>
        <v xml:space="preserve"> </v>
      </c>
      <c r="L35" s="27" t="str">
        <f t="shared" si="2"/>
        <v xml:space="preserve"> </v>
      </c>
      <c r="M35" s="28" t="str">
        <f t="shared" si="3"/>
        <v xml:space="preserve"> </v>
      </c>
      <c r="N35" s="29" t="str">
        <f t="shared" si="4"/>
        <v>/</v>
      </c>
    </row>
    <row r="36" spans="1:14" s="18" customFormat="1" ht="16.5" customHeight="1" x14ac:dyDescent="0.5">
      <c r="A36" s="12">
        <v>32</v>
      </c>
      <c r="B36" s="12"/>
      <c r="C36" s="12"/>
      <c r="D36" s="12"/>
      <c r="E36" s="12"/>
      <c r="F36" s="12"/>
      <c r="G36" s="12"/>
      <c r="H36" s="12"/>
      <c r="I36" s="12"/>
      <c r="J36" s="25">
        <f t="shared" si="0"/>
        <v>0</v>
      </c>
      <c r="K36" s="26" t="str">
        <f t="shared" si="1"/>
        <v xml:space="preserve"> </v>
      </c>
      <c r="L36" s="27" t="str">
        <f t="shared" si="2"/>
        <v xml:space="preserve"> </v>
      </c>
      <c r="M36" s="28" t="str">
        <f t="shared" si="3"/>
        <v xml:space="preserve"> </v>
      </c>
      <c r="N36" s="29" t="str">
        <f t="shared" si="4"/>
        <v>/</v>
      </c>
    </row>
    <row r="37" spans="1:14" s="18" customFormat="1" ht="16.5" customHeight="1" x14ac:dyDescent="0.5">
      <c r="A37" s="12">
        <v>33</v>
      </c>
      <c r="B37" s="12"/>
      <c r="C37" s="12"/>
      <c r="D37" s="12"/>
      <c r="E37" s="12"/>
      <c r="F37" s="12"/>
      <c r="G37" s="12"/>
      <c r="H37" s="12"/>
      <c r="I37" s="12"/>
      <c r="J37" s="25">
        <f t="shared" si="0"/>
        <v>0</v>
      </c>
      <c r="K37" s="26" t="str">
        <f t="shared" si="1"/>
        <v xml:space="preserve"> </v>
      </c>
      <c r="L37" s="27" t="str">
        <f t="shared" si="2"/>
        <v xml:space="preserve"> </v>
      </c>
      <c r="M37" s="28" t="str">
        <f t="shared" si="3"/>
        <v xml:space="preserve"> </v>
      </c>
      <c r="N37" s="29" t="str">
        <f t="shared" si="4"/>
        <v>/</v>
      </c>
    </row>
    <row r="38" spans="1:14" s="18" customFormat="1" ht="16.5" customHeight="1" x14ac:dyDescent="0.5">
      <c r="A38" s="12">
        <v>34</v>
      </c>
      <c r="B38" s="12"/>
      <c r="C38" s="12"/>
      <c r="D38" s="12"/>
      <c r="E38" s="12"/>
      <c r="F38" s="12"/>
      <c r="G38" s="12"/>
      <c r="H38" s="12"/>
      <c r="I38" s="12"/>
      <c r="J38" s="25">
        <f t="shared" si="0"/>
        <v>0</v>
      </c>
      <c r="K38" s="26" t="str">
        <f t="shared" si="1"/>
        <v xml:space="preserve"> </v>
      </c>
      <c r="L38" s="27" t="str">
        <f t="shared" si="2"/>
        <v xml:space="preserve"> </v>
      </c>
      <c r="M38" s="28" t="str">
        <f t="shared" si="3"/>
        <v xml:space="preserve"> </v>
      </c>
      <c r="N38" s="29" t="str">
        <f t="shared" si="4"/>
        <v>/</v>
      </c>
    </row>
    <row r="39" spans="1:14" s="18" customFormat="1" ht="16.5" customHeight="1" x14ac:dyDescent="0.5">
      <c r="A39" s="12">
        <v>35</v>
      </c>
      <c r="B39" s="12"/>
      <c r="C39" s="12"/>
      <c r="D39" s="12"/>
      <c r="E39" s="12"/>
      <c r="F39" s="12"/>
      <c r="G39" s="12"/>
      <c r="H39" s="12"/>
      <c r="I39" s="12"/>
      <c r="J39" s="25">
        <f t="shared" si="0"/>
        <v>0</v>
      </c>
      <c r="K39" s="26" t="str">
        <f t="shared" si="1"/>
        <v xml:space="preserve"> </v>
      </c>
      <c r="L39" s="27" t="str">
        <f t="shared" si="2"/>
        <v xml:space="preserve"> </v>
      </c>
      <c r="M39" s="28" t="str">
        <f t="shared" si="3"/>
        <v xml:space="preserve"> </v>
      </c>
      <c r="N39" s="29" t="str">
        <f t="shared" si="4"/>
        <v>/</v>
      </c>
    </row>
    <row r="40" spans="1:14" s="18" customFormat="1" ht="16.5" customHeight="1" x14ac:dyDescent="0.5">
      <c r="A40" s="12">
        <v>36</v>
      </c>
      <c r="B40" s="12"/>
      <c r="C40" s="12"/>
      <c r="D40" s="12"/>
      <c r="E40" s="12"/>
      <c r="F40" s="12"/>
      <c r="G40" s="12"/>
      <c r="H40" s="12"/>
      <c r="I40" s="12"/>
      <c r="J40" s="25">
        <f t="shared" si="0"/>
        <v>0</v>
      </c>
      <c r="K40" s="26" t="str">
        <f t="shared" si="1"/>
        <v xml:space="preserve"> </v>
      </c>
      <c r="L40" s="27" t="str">
        <f t="shared" si="2"/>
        <v xml:space="preserve"> </v>
      </c>
      <c r="M40" s="28" t="str">
        <f t="shared" si="3"/>
        <v xml:space="preserve"> </v>
      </c>
      <c r="N40" s="29" t="str">
        <f t="shared" si="4"/>
        <v>/</v>
      </c>
    </row>
    <row r="41" spans="1:14" s="18" customFormat="1" ht="16.5" customHeight="1" x14ac:dyDescent="0.5">
      <c r="A41" s="12">
        <v>37</v>
      </c>
      <c r="B41" s="12"/>
      <c r="C41" s="12"/>
      <c r="D41" s="12"/>
      <c r="E41" s="12"/>
      <c r="F41" s="12"/>
      <c r="G41" s="12"/>
      <c r="H41" s="12"/>
      <c r="I41" s="12"/>
      <c r="J41" s="25">
        <f t="shared" si="0"/>
        <v>0</v>
      </c>
      <c r="K41" s="26" t="str">
        <f t="shared" si="1"/>
        <v xml:space="preserve"> </v>
      </c>
      <c r="L41" s="27" t="str">
        <f t="shared" si="2"/>
        <v xml:space="preserve"> </v>
      </c>
      <c r="M41" s="28" t="str">
        <f t="shared" si="3"/>
        <v xml:space="preserve"> </v>
      </c>
      <c r="N41" s="29" t="str">
        <f t="shared" si="4"/>
        <v>/</v>
      </c>
    </row>
    <row r="42" spans="1:14" s="18" customFormat="1" ht="16.5" customHeight="1" x14ac:dyDescent="0.5">
      <c r="A42" s="12">
        <v>38</v>
      </c>
      <c r="B42" s="12"/>
      <c r="C42" s="12"/>
      <c r="D42" s="12"/>
      <c r="E42" s="12"/>
      <c r="F42" s="12"/>
      <c r="G42" s="12"/>
      <c r="H42" s="12"/>
      <c r="I42" s="12"/>
      <c r="J42" s="25">
        <f t="shared" si="0"/>
        <v>0</v>
      </c>
      <c r="K42" s="26" t="str">
        <f t="shared" si="1"/>
        <v xml:space="preserve"> </v>
      </c>
      <c r="L42" s="27" t="str">
        <f t="shared" si="2"/>
        <v xml:space="preserve"> </v>
      </c>
      <c r="M42" s="28" t="str">
        <f t="shared" si="3"/>
        <v xml:space="preserve"> </v>
      </c>
      <c r="N42" s="29" t="str">
        <f t="shared" si="4"/>
        <v>/</v>
      </c>
    </row>
    <row r="43" spans="1:14" s="18" customFormat="1" ht="16.5" customHeight="1" x14ac:dyDescent="0.5">
      <c r="A43" s="12">
        <v>39</v>
      </c>
      <c r="B43" s="12"/>
      <c r="C43" s="12"/>
      <c r="D43" s="12"/>
      <c r="E43" s="12"/>
      <c r="F43" s="12"/>
      <c r="G43" s="12"/>
      <c r="H43" s="12"/>
      <c r="I43" s="12"/>
      <c r="J43" s="25">
        <f t="shared" si="0"/>
        <v>0</v>
      </c>
      <c r="K43" s="26" t="str">
        <f t="shared" si="1"/>
        <v xml:space="preserve"> </v>
      </c>
      <c r="L43" s="27" t="str">
        <f t="shared" si="2"/>
        <v xml:space="preserve"> </v>
      </c>
      <c r="M43" s="28" t="str">
        <f t="shared" si="3"/>
        <v xml:space="preserve"> </v>
      </c>
      <c r="N43" s="29" t="str">
        <f t="shared" si="4"/>
        <v>/</v>
      </c>
    </row>
    <row r="44" spans="1:14" s="18" customFormat="1" ht="16.5" customHeight="1" x14ac:dyDescent="0.5">
      <c r="A44" s="12">
        <v>40</v>
      </c>
      <c r="B44" s="12"/>
      <c r="C44" s="12"/>
      <c r="D44" s="12"/>
      <c r="E44" s="12"/>
      <c r="F44" s="12"/>
      <c r="G44" s="12"/>
      <c r="H44" s="12"/>
      <c r="I44" s="12"/>
      <c r="J44" s="25">
        <f t="shared" si="0"/>
        <v>0</v>
      </c>
      <c r="K44" s="26" t="str">
        <f t="shared" si="1"/>
        <v xml:space="preserve"> </v>
      </c>
      <c r="L44" s="27" t="str">
        <f t="shared" si="2"/>
        <v xml:space="preserve"> </v>
      </c>
      <c r="M44" s="28" t="str">
        <f t="shared" si="3"/>
        <v xml:space="preserve"> </v>
      </c>
      <c r="N44" s="29" t="str">
        <f t="shared" si="4"/>
        <v>/</v>
      </c>
    </row>
  </sheetData>
  <sheetProtection password="CC2F" sheet="1" objects="1" scenarios="1"/>
  <mergeCells count="16">
    <mergeCell ref="A1:N1"/>
    <mergeCell ref="K2:N2"/>
    <mergeCell ref="B2:B3"/>
    <mergeCell ref="C2:C3"/>
    <mergeCell ref="D2:D3"/>
    <mergeCell ref="E2:E3"/>
    <mergeCell ref="F2:F3"/>
    <mergeCell ref="N3:N4"/>
    <mergeCell ref="J3:J4"/>
    <mergeCell ref="A2:A4"/>
    <mergeCell ref="G2:G3"/>
    <mergeCell ref="H2:H3"/>
    <mergeCell ref="I2:I3"/>
    <mergeCell ref="K3:K4"/>
    <mergeCell ref="L3:L4"/>
    <mergeCell ref="M3:M4"/>
  </mergeCells>
  <pageMargins left="0.39370078740157483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44"/>
  <sheetViews>
    <sheetView view="pageBreakPreview" zoomScaleNormal="100" zoomScaleSheetLayoutView="100" workbookViewId="0">
      <selection activeCell="K14" sqref="K14"/>
    </sheetView>
  </sheetViews>
  <sheetFormatPr defaultRowHeight="24" x14ac:dyDescent="0.55000000000000004"/>
  <cols>
    <col min="1" max="13" width="4.125" style="24" customWidth="1"/>
    <col min="14" max="14" width="6.5" style="24" customWidth="1"/>
    <col min="15" max="15" width="7" style="24" bestFit="1" customWidth="1"/>
    <col min="16" max="16" width="6.5" style="24" customWidth="1"/>
    <col min="17" max="17" width="6.125" style="24" customWidth="1"/>
    <col min="18" max="18" width="6.25" style="24" customWidth="1"/>
    <col min="19" max="21" width="9" style="22" customWidth="1"/>
    <col min="22" max="16384" width="9" style="22"/>
  </cols>
  <sheetData>
    <row r="1" spans="1:19" x14ac:dyDescent="0.55000000000000004">
      <c r="A1" s="57" t="s">
        <v>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ht="21" customHeight="1" x14ac:dyDescent="0.55000000000000004">
      <c r="A2" s="69" t="s">
        <v>41</v>
      </c>
      <c r="B2" s="70" t="s">
        <v>109</v>
      </c>
      <c r="C2" s="70" t="s">
        <v>110</v>
      </c>
      <c r="D2" s="70" t="s">
        <v>111</v>
      </c>
      <c r="E2" s="70" t="s">
        <v>112</v>
      </c>
      <c r="F2" s="70" t="s">
        <v>113</v>
      </c>
      <c r="G2" s="70" t="s">
        <v>114</v>
      </c>
      <c r="H2" s="70" t="s">
        <v>115</v>
      </c>
      <c r="I2" s="70" t="s">
        <v>116</v>
      </c>
      <c r="J2" s="70" t="s">
        <v>117</v>
      </c>
      <c r="K2" s="70" t="s">
        <v>118</v>
      </c>
      <c r="L2" s="70" t="s">
        <v>119</v>
      </c>
      <c r="M2" s="70" t="s">
        <v>120</v>
      </c>
      <c r="N2" s="39" t="s">
        <v>43</v>
      </c>
      <c r="O2" s="67" t="s">
        <v>44</v>
      </c>
      <c r="P2" s="67"/>
      <c r="Q2" s="67"/>
      <c r="R2" s="67"/>
    </row>
    <row r="3" spans="1:19" ht="33" customHeight="1" x14ac:dyDescent="0.55000000000000004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40"/>
      <c r="O3" s="68" t="s">
        <v>121</v>
      </c>
      <c r="P3" s="68" t="s">
        <v>124</v>
      </c>
      <c r="Q3" s="68" t="s">
        <v>123</v>
      </c>
      <c r="R3" s="68" t="s">
        <v>122</v>
      </c>
      <c r="S3" s="18"/>
    </row>
    <row r="4" spans="1:19" x14ac:dyDescent="0.55000000000000004">
      <c r="A4" s="69"/>
      <c r="B4" s="23">
        <v>10</v>
      </c>
      <c r="C4" s="23">
        <v>10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23">
        <v>10</v>
      </c>
      <c r="K4" s="23">
        <v>10</v>
      </c>
      <c r="L4" s="23">
        <v>10</v>
      </c>
      <c r="M4" s="23">
        <v>10</v>
      </c>
      <c r="N4" s="41">
        <f>SUM(B4:M4)</f>
        <v>120</v>
      </c>
      <c r="O4" s="68"/>
      <c r="P4" s="68"/>
      <c r="Q4" s="68"/>
      <c r="R4" s="68"/>
      <c r="S4" s="18"/>
    </row>
    <row r="5" spans="1:19" s="18" customFormat="1" ht="16.5" customHeight="1" x14ac:dyDescent="0.5">
      <c r="A5" s="23">
        <v>1</v>
      </c>
      <c r="B5" s="2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3">
        <f>SUM(B5:M5)</f>
        <v>0</v>
      </c>
      <c r="O5" s="26" t="str">
        <f>IF(N5&gt;89,"/"," ")</f>
        <v xml:space="preserve"> </v>
      </c>
      <c r="P5" s="27" t="str">
        <f>IF(N5=70,"/",IF(N5=71,"/",IF(N5=72,"/",IF(N5=73,"/",IF(N5=74,"/",IF(N5=75,"/",IF(N5=76,"/",IF(N5=77,"/",IF(N5=78,"/",IF(N5=79,"/",IF(N5=80,"/",IF(N5=81,"/",IF(N5=82,"/",IF(N5=83,"/",IF(N5=84,"/",IF(N5=85,"/",IF(N5=86,"/",IF(N5=87,"/",IF(N5=88,"/",IF(N5=89,"/"," "))))))))))))))))))))</f>
        <v xml:space="preserve"> </v>
      </c>
      <c r="Q5" s="28" t="str">
        <f>IF(N5=60,"/",IF(N5=61,"/",IF(N5=62,"/",IF(N5=63,"/",IF(N5=64,"/",IF(N5=65,"/",IF(N5=66,"/",IF(N5=67,"/",IF(N5=68,"/",IF(N5=69,"/"," "))))))))))</f>
        <v xml:space="preserve"> </v>
      </c>
      <c r="R5" s="29" t="str">
        <f>IF(N5&lt;60,"/"," ")</f>
        <v>/</v>
      </c>
    </row>
    <row r="6" spans="1:19" s="18" customFormat="1" ht="16.5" customHeight="1" x14ac:dyDescent="0.5">
      <c r="A6" s="23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3">
        <f t="shared" ref="N6:N44" si="0">SUM(B6:M6)</f>
        <v>0</v>
      </c>
      <c r="O6" s="26" t="str">
        <f t="shared" ref="O6:O44" si="1">IF(N6&gt;89,"/"," ")</f>
        <v xml:space="preserve"> </v>
      </c>
      <c r="P6" s="27" t="str">
        <f t="shared" ref="P6:P44" si="2">IF(N6=70,"/",IF(N6=71,"/",IF(N6=72,"/",IF(N6=73,"/",IF(N6=74,"/",IF(N6=75,"/",IF(N6=76,"/",IF(N6=77,"/",IF(N6=78,"/",IF(N6=79,"/",IF(N6=80,"/",IF(N6=81,"/",IF(N6=82,"/",IF(N6=83,"/",IF(N6=84,"/",IF(N6=85,"/",IF(N6=86,"/",IF(N6=87,"/",IF(N6=88,"/",IF(N6=89,"/"," "))))))))))))))))))))</f>
        <v xml:space="preserve"> </v>
      </c>
      <c r="Q6" s="28" t="str">
        <f t="shared" ref="Q6:Q44" si="3">IF(N6=60,"/",IF(N6=61,"/",IF(N6=62,"/",IF(N6=63,"/",IF(N6=64,"/",IF(N6=65,"/",IF(N6=66,"/",IF(N6=67,"/",IF(N6=68,"/",IF(N6=69,"/"," "))))))))))</f>
        <v xml:space="preserve"> </v>
      </c>
      <c r="R6" s="29" t="str">
        <f t="shared" ref="R6:R44" si="4">IF(N6&lt;60,"/"," ")</f>
        <v>/</v>
      </c>
    </row>
    <row r="7" spans="1:19" s="18" customFormat="1" ht="16.5" customHeight="1" x14ac:dyDescent="0.5">
      <c r="A7" s="23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3">
        <f t="shared" si="0"/>
        <v>0</v>
      </c>
      <c r="O7" s="26" t="str">
        <f t="shared" si="1"/>
        <v xml:space="preserve"> </v>
      </c>
      <c r="P7" s="27" t="str">
        <f t="shared" si="2"/>
        <v xml:space="preserve"> </v>
      </c>
      <c r="Q7" s="28" t="str">
        <f t="shared" si="3"/>
        <v xml:space="preserve"> </v>
      </c>
      <c r="R7" s="29" t="str">
        <f t="shared" si="4"/>
        <v>/</v>
      </c>
    </row>
    <row r="8" spans="1:19" s="18" customFormat="1" ht="16.5" customHeight="1" x14ac:dyDescent="0.5">
      <c r="A8" s="23">
        <v>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3">
        <f t="shared" si="0"/>
        <v>0</v>
      </c>
      <c r="O8" s="26" t="str">
        <f t="shared" si="1"/>
        <v xml:space="preserve"> </v>
      </c>
      <c r="P8" s="27" t="str">
        <f t="shared" si="2"/>
        <v xml:space="preserve"> </v>
      </c>
      <c r="Q8" s="28" t="str">
        <f t="shared" si="3"/>
        <v xml:space="preserve"> </v>
      </c>
      <c r="R8" s="29" t="str">
        <f t="shared" si="4"/>
        <v>/</v>
      </c>
    </row>
    <row r="9" spans="1:19" s="18" customFormat="1" ht="16.5" customHeight="1" x14ac:dyDescent="0.5">
      <c r="A9" s="23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3">
        <f t="shared" si="0"/>
        <v>0</v>
      </c>
      <c r="O9" s="26" t="str">
        <f t="shared" si="1"/>
        <v xml:space="preserve"> </v>
      </c>
      <c r="P9" s="27" t="str">
        <f t="shared" si="2"/>
        <v xml:space="preserve"> </v>
      </c>
      <c r="Q9" s="28" t="str">
        <f t="shared" si="3"/>
        <v xml:space="preserve"> </v>
      </c>
      <c r="R9" s="29" t="str">
        <f t="shared" si="4"/>
        <v>/</v>
      </c>
    </row>
    <row r="10" spans="1:19" s="18" customFormat="1" ht="16.5" customHeight="1" x14ac:dyDescent="0.5">
      <c r="A10" s="23">
        <v>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43">
        <f t="shared" si="0"/>
        <v>0</v>
      </c>
      <c r="O10" s="26" t="str">
        <f t="shared" si="1"/>
        <v xml:space="preserve"> </v>
      </c>
      <c r="P10" s="27" t="str">
        <f t="shared" si="2"/>
        <v xml:space="preserve"> </v>
      </c>
      <c r="Q10" s="28" t="str">
        <f t="shared" si="3"/>
        <v xml:space="preserve"> </v>
      </c>
      <c r="R10" s="29" t="str">
        <f t="shared" si="4"/>
        <v>/</v>
      </c>
    </row>
    <row r="11" spans="1:19" s="18" customFormat="1" ht="16.5" customHeight="1" x14ac:dyDescent="0.5">
      <c r="A11" s="23">
        <v>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3">
        <f t="shared" si="0"/>
        <v>0</v>
      </c>
      <c r="O11" s="26" t="str">
        <f t="shared" si="1"/>
        <v xml:space="preserve"> </v>
      </c>
      <c r="P11" s="27" t="str">
        <f t="shared" si="2"/>
        <v xml:space="preserve"> </v>
      </c>
      <c r="Q11" s="28" t="str">
        <f t="shared" si="3"/>
        <v xml:space="preserve"> </v>
      </c>
      <c r="R11" s="29" t="str">
        <f t="shared" si="4"/>
        <v>/</v>
      </c>
    </row>
    <row r="12" spans="1:19" s="18" customFormat="1" ht="16.5" customHeight="1" x14ac:dyDescent="0.5">
      <c r="A12" s="23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3">
        <f t="shared" si="0"/>
        <v>0</v>
      </c>
      <c r="O12" s="26" t="str">
        <f t="shared" si="1"/>
        <v xml:space="preserve"> </v>
      </c>
      <c r="P12" s="27" t="str">
        <f t="shared" si="2"/>
        <v xml:space="preserve"> </v>
      </c>
      <c r="Q12" s="28" t="str">
        <f t="shared" si="3"/>
        <v xml:space="preserve"> </v>
      </c>
      <c r="R12" s="29" t="str">
        <f t="shared" si="4"/>
        <v>/</v>
      </c>
    </row>
    <row r="13" spans="1:19" s="18" customFormat="1" ht="16.5" customHeight="1" x14ac:dyDescent="0.5">
      <c r="A13" s="23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3">
        <f t="shared" si="0"/>
        <v>0</v>
      </c>
      <c r="O13" s="26" t="str">
        <f t="shared" si="1"/>
        <v xml:space="preserve"> </v>
      </c>
      <c r="P13" s="27" t="str">
        <f t="shared" si="2"/>
        <v xml:space="preserve"> </v>
      </c>
      <c r="Q13" s="28" t="str">
        <f t="shared" si="3"/>
        <v xml:space="preserve"> </v>
      </c>
      <c r="R13" s="29" t="str">
        <f t="shared" si="4"/>
        <v>/</v>
      </c>
    </row>
    <row r="14" spans="1:19" s="18" customFormat="1" ht="16.5" customHeight="1" x14ac:dyDescent="0.5">
      <c r="A14" s="23">
        <v>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3">
        <f t="shared" si="0"/>
        <v>0</v>
      </c>
      <c r="O14" s="26" t="str">
        <f t="shared" si="1"/>
        <v xml:space="preserve"> </v>
      </c>
      <c r="P14" s="27" t="str">
        <f t="shared" si="2"/>
        <v xml:space="preserve"> </v>
      </c>
      <c r="Q14" s="28" t="str">
        <f t="shared" si="3"/>
        <v xml:space="preserve"> </v>
      </c>
      <c r="R14" s="29" t="str">
        <f t="shared" si="4"/>
        <v>/</v>
      </c>
    </row>
    <row r="15" spans="1:19" s="18" customFormat="1" ht="16.5" customHeight="1" x14ac:dyDescent="0.5">
      <c r="A15" s="23">
        <v>11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3">
        <f t="shared" si="0"/>
        <v>0</v>
      </c>
      <c r="O15" s="26" t="str">
        <f t="shared" si="1"/>
        <v xml:space="preserve"> </v>
      </c>
      <c r="P15" s="27" t="str">
        <f t="shared" si="2"/>
        <v xml:space="preserve"> </v>
      </c>
      <c r="Q15" s="28" t="str">
        <f t="shared" si="3"/>
        <v xml:space="preserve"> </v>
      </c>
      <c r="R15" s="29" t="str">
        <f t="shared" si="4"/>
        <v>/</v>
      </c>
    </row>
    <row r="16" spans="1:19" s="18" customFormat="1" ht="16.5" customHeight="1" x14ac:dyDescent="0.5">
      <c r="A16" s="23">
        <v>12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3">
        <f t="shared" si="0"/>
        <v>0</v>
      </c>
      <c r="O16" s="26" t="str">
        <f t="shared" si="1"/>
        <v xml:space="preserve"> </v>
      </c>
      <c r="P16" s="27" t="str">
        <f t="shared" si="2"/>
        <v xml:space="preserve"> </v>
      </c>
      <c r="Q16" s="28" t="str">
        <f t="shared" si="3"/>
        <v xml:space="preserve"> </v>
      </c>
      <c r="R16" s="29" t="str">
        <f t="shared" si="4"/>
        <v>/</v>
      </c>
    </row>
    <row r="17" spans="1:18" s="18" customFormat="1" ht="16.5" customHeight="1" x14ac:dyDescent="0.5">
      <c r="A17" s="23">
        <v>13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3">
        <f t="shared" si="0"/>
        <v>0</v>
      </c>
      <c r="O17" s="26" t="str">
        <f t="shared" si="1"/>
        <v xml:space="preserve"> </v>
      </c>
      <c r="P17" s="27" t="str">
        <f t="shared" si="2"/>
        <v xml:space="preserve"> </v>
      </c>
      <c r="Q17" s="28" t="str">
        <f t="shared" si="3"/>
        <v xml:space="preserve"> </v>
      </c>
      <c r="R17" s="29" t="str">
        <f t="shared" si="4"/>
        <v>/</v>
      </c>
    </row>
    <row r="18" spans="1:18" s="18" customFormat="1" ht="16.5" customHeight="1" x14ac:dyDescent="0.5">
      <c r="A18" s="23">
        <v>14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3">
        <f t="shared" si="0"/>
        <v>0</v>
      </c>
      <c r="O18" s="26" t="str">
        <f t="shared" si="1"/>
        <v xml:space="preserve"> </v>
      </c>
      <c r="P18" s="27" t="str">
        <f t="shared" si="2"/>
        <v xml:space="preserve"> </v>
      </c>
      <c r="Q18" s="28" t="str">
        <f t="shared" si="3"/>
        <v xml:space="preserve"> </v>
      </c>
      <c r="R18" s="29" t="str">
        <f t="shared" si="4"/>
        <v>/</v>
      </c>
    </row>
    <row r="19" spans="1:18" s="18" customFormat="1" ht="16.5" customHeight="1" x14ac:dyDescent="0.5">
      <c r="A19" s="23">
        <v>15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3">
        <f t="shared" si="0"/>
        <v>0</v>
      </c>
      <c r="O19" s="26" t="str">
        <f t="shared" si="1"/>
        <v xml:space="preserve"> </v>
      </c>
      <c r="P19" s="27" t="str">
        <f t="shared" si="2"/>
        <v xml:space="preserve"> </v>
      </c>
      <c r="Q19" s="28" t="str">
        <f t="shared" si="3"/>
        <v xml:space="preserve"> </v>
      </c>
      <c r="R19" s="29" t="str">
        <f t="shared" si="4"/>
        <v>/</v>
      </c>
    </row>
    <row r="20" spans="1:18" s="18" customFormat="1" ht="16.5" customHeight="1" x14ac:dyDescent="0.5">
      <c r="A20" s="23">
        <v>16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43">
        <f t="shared" si="0"/>
        <v>0</v>
      </c>
      <c r="O20" s="26" t="str">
        <f t="shared" si="1"/>
        <v xml:space="preserve"> </v>
      </c>
      <c r="P20" s="27" t="str">
        <f t="shared" si="2"/>
        <v xml:space="preserve"> </v>
      </c>
      <c r="Q20" s="28" t="str">
        <f t="shared" si="3"/>
        <v xml:space="preserve"> </v>
      </c>
      <c r="R20" s="29" t="str">
        <f t="shared" si="4"/>
        <v>/</v>
      </c>
    </row>
    <row r="21" spans="1:18" s="18" customFormat="1" ht="16.5" customHeight="1" x14ac:dyDescent="0.5">
      <c r="A21" s="23">
        <v>17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3">
        <f t="shared" si="0"/>
        <v>0</v>
      </c>
      <c r="O21" s="26" t="str">
        <f t="shared" si="1"/>
        <v xml:space="preserve"> </v>
      </c>
      <c r="P21" s="27" t="str">
        <f t="shared" si="2"/>
        <v xml:space="preserve"> </v>
      </c>
      <c r="Q21" s="28" t="str">
        <f t="shared" si="3"/>
        <v xml:space="preserve"> </v>
      </c>
      <c r="R21" s="29" t="str">
        <f t="shared" si="4"/>
        <v>/</v>
      </c>
    </row>
    <row r="22" spans="1:18" s="18" customFormat="1" ht="16.5" customHeight="1" x14ac:dyDescent="0.5">
      <c r="A22" s="23">
        <v>18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43">
        <f t="shared" si="0"/>
        <v>0</v>
      </c>
      <c r="O22" s="26" t="str">
        <f t="shared" si="1"/>
        <v xml:space="preserve"> </v>
      </c>
      <c r="P22" s="27" t="str">
        <f t="shared" si="2"/>
        <v xml:space="preserve"> </v>
      </c>
      <c r="Q22" s="28" t="str">
        <f t="shared" si="3"/>
        <v xml:space="preserve"> </v>
      </c>
      <c r="R22" s="29" t="str">
        <f t="shared" si="4"/>
        <v>/</v>
      </c>
    </row>
    <row r="23" spans="1:18" s="18" customFormat="1" ht="16.5" customHeight="1" x14ac:dyDescent="0.5">
      <c r="A23" s="23">
        <v>19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43">
        <f t="shared" si="0"/>
        <v>0</v>
      </c>
      <c r="O23" s="26" t="str">
        <f t="shared" si="1"/>
        <v xml:space="preserve"> </v>
      </c>
      <c r="P23" s="27" t="str">
        <f t="shared" si="2"/>
        <v xml:space="preserve"> </v>
      </c>
      <c r="Q23" s="28" t="str">
        <f t="shared" si="3"/>
        <v xml:space="preserve"> </v>
      </c>
      <c r="R23" s="29" t="str">
        <f t="shared" si="4"/>
        <v>/</v>
      </c>
    </row>
    <row r="24" spans="1:18" s="18" customFormat="1" ht="16.5" customHeight="1" x14ac:dyDescent="0.5">
      <c r="A24" s="23">
        <v>20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43">
        <f t="shared" si="0"/>
        <v>0</v>
      </c>
      <c r="O24" s="26" t="str">
        <f t="shared" si="1"/>
        <v xml:space="preserve"> </v>
      </c>
      <c r="P24" s="27" t="str">
        <f t="shared" si="2"/>
        <v xml:space="preserve"> </v>
      </c>
      <c r="Q24" s="28" t="str">
        <f t="shared" si="3"/>
        <v xml:space="preserve"> </v>
      </c>
      <c r="R24" s="29" t="str">
        <f t="shared" si="4"/>
        <v>/</v>
      </c>
    </row>
    <row r="25" spans="1:18" s="18" customFormat="1" ht="16.5" customHeight="1" x14ac:dyDescent="0.5">
      <c r="A25" s="23">
        <v>21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3">
        <f t="shared" si="0"/>
        <v>0</v>
      </c>
      <c r="O25" s="26" t="str">
        <f t="shared" si="1"/>
        <v xml:space="preserve"> </v>
      </c>
      <c r="P25" s="27" t="str">
        <f t="shared" si="2"/>
        <v xml:space="preserve"> </v>
      </c>
      <c r="Q25" s="28" t="str">
        <f t="shared" si="3"/>
        <v xml:space="preserve"> </v>
      </c>
      <c r="R25" s="29" t="str">
        <f t="shared" si="4"/>
        <v>/</v>
      </c>
    </row>
    <row r="26" spans="1:18" s="18" customFormat="1" ht="16.5" customHeight="1" x14ac:dyDescent="0.5">
      <c r="A26" s="23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43">
        <f t="shared" si="0"/>
        <v>0</v>
      </c>
      <c r="O26" s="26" t="str">
        <f t="shared" si="1"/>
        <v xml:space="preserve"> </v>
      </c>
      <c r="P26" s="27" t="str">
        <f t="shared" si="2"/>
        <v xml:space="preserve"> </v>
      </c>
      <c r="Q26" s="28" t="str">
        <f t="shared" si="3"/>
        <v xml:space="preserve"> </v>
      </c>
      <c r="R26" s="29" t="str">
        <f t="shared" si="4"/>
        <v>/</v>
      </c>
    </row>
    <row r="27" spans="1:18" s="18" customFormat="1" ht="16.5" customHeight="1" x14ac:dyDescent="0.5">
      <c r="A27" s="23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3">
        <f t="shared" si="0"/>
        <v>0</v>
      </c>
      <c r="O27" s="26" t="str">
        <f t="shared" si="1"/>
        <v xml:space="preserve"> </v>
      </c>
      <c r="P27" s="27" t="str">
        <f t="shared" si="2"/>
        <v xml:space="preserve"> </v>
      </c>
      <c r="Q27" s="28" t="str">
        <f t="shared" si="3"/>
        <v xml:space="preserve"> </v>
      </c>
      <c r="R27" s="29" t="str">
        <f t="shared" si="4"/>
        <v>/</v>
      </c>
    </row>
    <row r="28" spans="1:18" s="18" customFormat="1" ht="16.5" customHeight="1" x14ac:dyDescent="0.5">
      <c r="A28" s="23">
        <v>24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3">
        <f t="shared" si="0"/>
        <v>0</v>
      </c>
      <c r="O28" s="26" t="str">
        <f t="shared" si="1"/>
        <v xml:space="preserve"> </v>
      </c>
      <c r="P28" s="27" t="str">
        <f t="shared" si="2"/>
        <v xml:space="preserve"> </v>
      </c>
      <c r="Q28" s="28" t="str">
        <f t="shared" si="3"/>
        <v xml:space="preserve"> </v>
      </c>
      <c r="R28" s="29" t="str">
        <f t="shared" si="4"/>
        <v>/</v>
      </c>
    </row>
    <row r="29" spans="1:18" s="18" customFormat="1" ht="16.5" customHeight="1" x14ac:dyDescent="0.5">
      <c r="A29" s="23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43">
        <f t="shared" si="0"/>
        <v>0</v>
      </c>
      <c r="O29" s="26" t="str">
        <f t="shared" si="1"/>
        <v xml:space="preserve"> </v>
      </c>
      <c r="P29" s="27" t="str">
        <f t="shared" si="2"/>
        <v xml:space="preserve"> </v>
      </c>
      <c r="Q29" s="28" t="str">
        <f t="shared" si="3"/>
        <v xml:space="preserve"> </v>
      </c>
      <c r="R29" s="29" t="str">
        <f t="shared" si="4"/>
        <v>/</v>
      </c>
    </row>
    <row r="30" spans="1:18" s="18" customFormat="1" ht="16.5" customHeight="1" x14ac:dyDescent="0.5">
      <c r="A30" s="23">
        <v>26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43">
        <f t="shared" si="0"/>
        <v>0</v>
      </c>
      <c r="O30" s="26" t="str">
        <f t="shared" si="1"/>
        <v xml:space="preserve"> </v>
      </c>
      <c r="P30" s="27" t="str">
        <f t="shared" si="2"/>
        <v xml:space="preserve"> </v>
      </c>
      <c r="Q30" s="28" t="str">
        <f t="shared" si="3"/>
        <v xml:space="preserve"> </v>
      </c>
      <c r="R30" s="29" t="str">
        <f t="shared" si="4"/>
        <v>/</v>
      </c>
    </row>
    <row r="31" spans="1:18" s="18" customFormat="1" ht="16.5" customHeight="1" x14ac:dyDescent="0.5">
      <c r="A31" s="23">
        <v>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43">
        <f t="shared" si="0"/>
        <v>0</v>
      </c>
      <c r="O31" s="26" t="str">
        <f t="shared" si="1"/>
        <v xml:space="preserve"> </v>
      </c>
      <c r="P31" s="27" t="str">
        <f t="shared" si="2"/>
        <v xml:space="preserve"> </v>
      </c>
      <c r="Q31" s="28" t="str">
        <f t="shared" si="3"/>
        <v xml:space="preserve"> </v>
      </c>
      <c r="R31" s="29" t="str">
        <f t="shared" si="4"/>
        <v>/</v>
      </c>
    </row>
    <row r="32" spans="1:18" s="18" customFormat="1" ht="16.5" customHeight="1" x14ac:dyDescent="0.5">
      <c r="A32" s="23">
        <v>28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43">
        <f t="shared" si="0"/>
        <v>0</v>
      </c>
      <c r="O32" s="26" t="str">
        <f t="shared" si="1"/>
        <v xml:space="preserve"> </v>
      </c>
      <c r="P32" s="27" t="str">
        <f t="shared" si="2"/>
        <v xml:space="preserve"> </v>
      </c>
      <c r="Q32" s="28" t="str">
        <f t="shared" si="3"/>
        <v xml:space="preserve"> </v>
      </c>
      <c r="R32" s="29" t="str">
        <f t="shared" si="4"/>
        <v>/</v>
      </c>
    </row>
    <row r="33" spans="1:18" s="18" customFormat="1" ht="16.5" customHeight="1" x14ac:dyDescent="0.5">
      <c r="A33" s="23">
        <v>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43">
        <f t="shared" si="0"/>
        <v>0</v>
      </c>
      <c r="O33" s="26" t="str">
        <f t="shared" si="1"/>
        <v xml:space="preserve"> </v>
      </c>
      <c r="P33" s="27" t="str">
        <f t="shared" si="2"/>
        <v xml:space="preserve"> </v>
      </c>
      <c r="Q33" s="28" t="str">
        <f t="shared" si="3"/>
        <v xml:space="preserve"> </v>
      </c>
      <c r="R33" s="29" t="str">
        <f t="shared" si="4"/>
        <v>/</v>
      </c>
    </row>
    <row r="34" spans="1:18" s="18" customFormat="1" ht="16.5" customHeight="1" x14ac:dyDescent="0.5">
      <c r="A34" s="23">
        <v>30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43">
        <f t="shared" si="0"/>
        <v>0</v>
      </c>
      <c r="O34" s="26" t="str">
        <f t="shared" si="1"/>
        <v xml:space="preserve"> </v>
      </c>
      <c r="P34" s="27" t="str">
        <f t="shared" si="2"/>
        <v xml:space="preserve"> </v>
      </c>
      <c r="Q34" s="28" t="str">
        <f t="shared" si="3"/>
        <v xml:space="preserve"> </v>
      </c>
      <c r="R34" s="29" t="str">
        <f t="shared" si="4"/>
        <v>/</v>
      </c>
    </row>
    <row r="35" spans="1:18" s="18" customFormat="1" ht="16.5" customHeight="1" x14ac:dyDescent="0.5">
      <c r="A35" s="23">
        <v>31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43">
        <f t="shared" si="0"/>
        <v>0</v>
      </c>
      <c r="O35" s="26" t="str">
        <f t="shared" si="1"/>
        <v xml:space="preserve"> </v>
      </c>
      <c r="P35" s="27" t="str">
        <f t="shared" si="2"/>
        <v xml:space="preserve"> </v>
      </c>
      <c r="Q35" s="28" t="str">
        <f t="shared" si="3"/>
        <v xml:space="preserve"> </v>
      </c>
      <c r="R35" s="29" t="str">
        <f t="shared" si="4"/>
        <v>/</v>
      </c>
    </row>
    <row r="36" spans="1:18" s="18" customFormat="1" ht="16.5" customHeight="1" x14ac:dyDescent="0.5">
      <c r="A36" s="23">
        <v>32</v>
      </c>
      <c r="B36" s="23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3">
        <f t="shared" si="0"/>
        <v>0</v>
      </c>
      <c r="O36" s="26" t="str">
        <f t="shared" si="1"/>
        <v xml:space="preserve"> </v>
      </c>
      <c r="P36" s="27" t="str">
        <f t="shared" si="2"/>
        <v xml:space="preserve"> </v>
      </c>
      <c r="Q36" s="28" t="str">
        <f t="shared" si="3"/>
        <v xml:space="preserve"> </v>
      </c>
      <c r="R36" s="29" t="str">
        <f t="shared" si="4"/>
        <v>/</v>
      </c>
    </row>
    <row r="37" spans="1:18" s="18" customFormat="1" ht="16.5" customHeight="1" x14ac:dyDescent="0.5">
      <c r="A37" s="23">
        <v>33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43">
        <f t="shared" si="0"/>
        <v>0</v>
      </c>
      <c r="O37" s="26" t="str">
        <f t="shared" si="1"/>
        <v xml:space="preserve"> </v>
      </c>
      <c r="P37" s="27" t="str">
        <f t="shared" si="2"/>
        <v xml:space="preserve"> </v>
      </c>
      <c r="Q37" s="28" t="str">
        <f t="shared" si="3"/>
        <v xml:space="preserve"> </v>
      </c>
      <c r="R37" s="29" t="str">
        <f t="shared" si="4"/>
        <v>/</v>
      </c>
    </row>
    <row r="38" spans="1:18" s="18" customFormat="1" ht="16.5" customHeight="1" x14ac:dyDescent="0.5">
      <c r="A38" s="23">
        <v>34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43">
        <f t="shared" si="0"/>
        <v>0</v>
      </c>
      <c r="O38" s="26" t="str">
        <f t="shared" si="1"/>
        <v xml:space="preserve"> </v>
      </c>
      <c r="P38" s="27" t="str">
        <f t="shared" si="2"/>
        <v xml:space="preserve"> </v>
      </c>
      <c r="Q38" s="28" t="str">
        <f t="shared" si="3"/>
        <v xml:space="preserve"> </v>
      </c>
      <c r="R38" s="29" t="str">
        <f t="shared" si="4"/>
        <v>/</v>
      </c>
    </row>
    <row r="39" spans="1:18" s="18" customFormat="1" ht="16.5" customHeight="1" x14ac:dyDescent="0.5">
      <c r="A39" s="23">
        <v>35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43">
        <f t="shared" si="0"/>
        <v>0</v>
      </c>
      <c r="O39" s="26" t="str">
        <f t="shared" si="1"/>
        <v xml:space="preserve"> </v>
      </c>
      <c r="P39" s="27" t="str">
        <f t="shared" si="2"/>
        <v xml:space="preserve"> </v>
      </c>
      <c r="Q39" s="28" t="str">
        <f t="shared" si="3"/>
        <v xml:space="preserve"> </v>
      </c>
      <c r="R39" s="29" t="str">
        <f t="shared" si="4"/>
        <v>/</v>
      </c>
    </row>
    <row r="40" spans="1:18" s="18" customFormat="1" ht="16.5" customHeight="1" x14ac:dyDescent="0.5">
      <c r="A40" s="23">
        <v>36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43">
        <f t="shared" si="0"/>
        <v>0</v>
      </c>
      <c r="O40" s="26" t="str">
        <f t="shared" si="1"/>
        <v xml:space="preserve"> </v>
      </c>
      <c r="P40" s="27" t="str">
        <f t="shared" si="2"/>
        <v xml:space="preserve"> </v>
      </c>
      <c r="Q40" s="28" t="str">
        <f t="shared" si="3"/>
        <v xml:space="preserve"> </v>
      </c>
      <c r="R40" s="29" t="str">
        <f t="shared" si="4"/>
        <v>/</v>
      </c>
    </row>
    <row r="41" spans="1:18" s="18" customFormat="1" ht="16.5" customHeight="1" x14ac:dyDescent="0.5">
      <c r="A41" s="23">
        <v>37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43">
        <f t="shared" si="0"/>
        <v>0</v>
      </c>
      <c r="O41" s="26" t="str">
        <f t="shared" si="1"/>
        <v xml:space="preserve"> </v>
      </c>
      <c r="P41" s="27" t="str">
        <f t="shared" si="2"/>
        <v xml:space="preserve"> </v>
      </c>
      <c r="Q41" s="28" t="str">
        <f t="shared" si="3"/>
        <v xml:space="preserve"> </v>
      </c>
      <c r="R41" s="29" t="str">
        <f t="shared" si="4"/>
        <v>/</v>
      </c>
    </row>
    <row r="42" spans="1:18" s="18" customFormat="1" ht="16.5" customHeight="1" x14ac:dyDescent="0.5">
      <c r="A42" s="23">
        <v>38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43">
        <f t="shared" si="0"/>
        <v>0</v>
      </c>
      <c r="O42" s="26" t="str">
        <f t="shared" si="1"/>
        <v xml:space="preserve"> </v>
      </c>
      <c r="P42" s="27" t="str">
        <f t="shared" si="2"/>
        <v xml:space="preserve"> </v>
      </c>
      <c r="Q42" s="28" t="str">
        <f t="shared" si="3"/>
        <v xml:space="preserve"> </v>
      </c>
      <c r="R42" s="29" t="str">
        <f t="shared" si="4"/>
        <v>/</v>
      </c>
    </row>
    <row r="43" spans="1:18" s="18" customFormat="1" ht="16.5" customHeight="1" x14ac:dyDescent="0.5">
      <c r="A43" s="23">
        <v>39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3">
        <f t="shared" si="0"/>
        <v>0</v>
      </c>
      <c r="O43" s="26" t="str">
        <f t="shared" si="1"/>
        <v xml:space="preserve"> </v>
      </c>
      <c r="P43" s="27" t="str">
        <f t="shared" si="2"/>
        <v xml:space="preserve"> </v>
      </c>
      <c r="Q43" s="28" t="str">
        <f t="shared" si="3"/>
        <v xml:space="preserve"> </v>
      </c>
      <c r="R43" s="29" t="str">
        <f t="shared" si="4"/>
        <v>/</v>
      </c>
    </row>
    <row r="44" spans="1:18" s="18" customFormat="1" ht="16.5" customHeight="1" x14ac:dyDescent="0.5">
      <c r="A44" s="23">
        <v>40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43">
        <f t="shared" si="0"/>
        <v>0</v>
      </c>
      <c r="O44" s="26" t="str">
        <f t="shared" si="1"/>
        <v xml:space="preserve"> </v>
      </c>
      <c r="P44" s="27" t="str">
        <f t="shared" si="2"/>
        <v xml:space="preserve"> </v>
      </c>
      <c r="Q44" s="28" t="str">
        <f t="shared" si="3"/>
        <v xml:space="preserve"> </v>
      </c>
      <c r="R44" s="29" t="str">
        <f t="shared" si="4"/>
        <v>/</v>
      </c>
    </row>
  </sheetData>
  <sheetProtection password="CC2F" sheet="1" objects="1" scenarios="1"/>
  <mergeCells count="19">
    <mergeCell ref="H2:H3"/>
    <mergeCell ref="J2:J3"/>
    <mergeCell ref="K2:K3"/>
    <mergeCell ref="A1:R1"/>
    <mergeCell ref="A2:A4"/>
    <mergeCell ref="B2:B3"/>
    <mergeCell ref="C2:C3"/>
    <mergeCell ref="D2:D3"/>
    <mergeCell ref="E2:E3"/>
    <mergeCell ref="F2:F3"/>
    <mergeCell ref="I2:I3"/>
    <mergeCell ref="L2:L3"/>
    <mergeCell ref="O2:R2"/>
    <mergeCell ref="O3:O4"/>
    <mergeCell ref="P3:P4"/>
    <mergeCell ref="Q3:Q4"/>
    <mergeCell ref="R3:R4"/>
    <mergeCell ref="G2:G3"/>
    <mergeCell ref="M2:M3"/>
  </mergeCells>
  <pageMargins left="0.39370078740157483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C23"/>
  <sheetViews>
    <sheetView view="pageBreakPreview" zoomScaleNormal="100" zoomScaleSheetLayoutView="100" workbookViewId="0">
      <selection activeCell="C6" sqref="C6"/>
    </sheetView>
  </sheetViews>
  <sheetFormatPr defaultRowHeight="24" x14ac:dyDescent="0.55000000000000004"/>
  <cols>
    <col min="1" max="1" width="9" style="22"/>
    <col min="2" max="2" width="63.75" style="22" customWidth="1"/>
    <col min="3" max="3" width="9" style="24"/>
    <col min="4" max="16384" width="9" style="22"/>
  </cols>
  <sheetData>
    <row r="1" spans="1:3" x14ac:dyDescent="0.55000000000000004">
      <c r="A1" s="77" t="s">
        <v>108</v>
      </c>
      <c r="B1" s="77"/>
      <c r="C1" s="77"/>
    </row>
    <row r="2" spans="1:3" x14ac:dyDescent="0.55000000000000004">
      <c r="C2" s="22"/>
    </row>
    <row r="3" spans="1:3" ht="20.100000000000001" customHeight="1" x14ac:dyDescent="0.55000000000000004">
      <c r="A3" s="51" t="s">
        <v>93</v>
      </c>
      <c r="B3" s="44" t="s">
        <v>94</v>
      </c>
      <c r="C3" s="45" t="s">
        <v>107</v>
      </c>
    </row>
    <row r="4" spans="1:3" ht="20.100000000000001" customHeight="1" x14ac:dyDescent="0.55000000000000004">
      <c r="A4" s="46">
        <v>1</v>
      </c>
      <c r="B4" s="47" t="s">
        <v>95</v>
      </c>
      <c r="C4" s="48">
        <v>10</v>
      </c>
    </row>
    <row r="5" spans="1:3" ht="20.100000000000001" customHeight="1" x14ac:dyDescent="0.55000000000000004">
      <c r="A5" s="46">
        <v>2</v>
      </c>
      <c r="B5" s="47" t="s">
        <v>96</v>
      </c>
      <c r="C5" s="48">
        <v>10</v>
      </c>
    </row>
    <row r="6" spans="1:3" ht="20.100000000000001" customHeight="1" x14ac:dyDescent="0.55000000000000004">
      <c r="A6" s="46">
        <v>3</v>
      </c>
      <c r="B6" s="47" t="s">
        <v>97</v>
      </c>
      <c r="C6" s="48">
        <v>10</v>
      </c>
    </row>
    <row r="7" spans="1:3" ht="20.100000000000001" customHeight="1" x14ac:dyDescent="0.55000000000000004">
      <c r="A7" s="46">
        <v>4</v>
      </c>
      <c r="B7" s="47" t="s">
        <v>98</v>
      </c>
      <c r="C7" s="48">
        <v>10</v>
      </c>
    </row>
    <row r="8" spans="1:3" ht="20.100000000000001" customHeight="1" x14ac:dyDescent="0.55000000000000004">
      <c r="A8" s="46">
        <v>5</v>
      </c>
      <c r="B8" s="47" t="s">
        <v>99</v>
      </c>
      <c r="C8" s="48">
        <v>10</v>
      </c>
    </row>
    <row r="9" spans="1:3" ht="20.100000000000001" customHeight="1" x14ac:dyDescent="0.55000000000000004">
      <c r="A9" s="46">
        <v>6</v>
      </c>
      <c r="B9" s="49" t="s">
        <v>100</v>
      </c>
      <c r="C9" s="48">
        <v>10</v>
      </c>
    </row>
    <row r="10" spans="1:3" ht="20.100000000000001" customHeight="1" x14ac:dyDescent="0.55000000000000004">
      <c r="A10" s="46">
        <v>7</v>
      </c>
      <c r="B10" s="47" t="s">
        <v>101</v>
      </c>
      <c r="C10" s="48">
        <v>10</v>
      </c>
    </row>
    <row r="11" spans="1:3" ht="20.100000000000001" customHeight="1" x14ac:dyDescent="0.55000000000000004">
      <c r="A11" s="46">
        <v>8</v>
      </c>
      <c r="B11" s="49" t="s">
        <v>102</v>
      </c>
      <c r="C11" s="48">
        <v>10</v>
      </c>
    </row>
    <row r="12" spans="1:3" ht="20.100000000000001" customHeight="1" x14ac:dyDescent="0.55000000000000004">
      <c r="A12" s="46">
        <v>9</v>
      </c>
      <c r="B12" s="47" t="s">
        <v>103</v>
      </c>
      <c r="C12" s="48">
        <v>10</v>
      </c>
    </row>
    <row r="13" spans="1:3" ht="20.100000000000001" customHeight="1" x14ac:dyDescent="0.55000000000000004">
      <c r="A13" s="71">
        <v>10</v>
      </c>
      <c r="B13" s="72" t="s">
        <v>104</v>
      </c>
      <c r="C13" s="78">
        <v>10</v>
      </c>
    </row>
    <row r="14" spans="1:3" ht="20.100000000000001" customHeight="1" x14ac:dyDescent="0.55000000000000004">
      <c r="A14" s="71"/>
      <c r="B14" s="72"/>
      <c r="C14" s="79"/>
    </row>
    <row r="15" spans="1:3" ht="20.100000000000001" customHeight="1" x14ac:dyDescent="0.55000000000000004">
      <c r="A15" s="73">
        <v>11</v>
      </c>
      <c r="B15" s="75" t="s">
        <v>105</v>
      </c>
      <c r="C15" s="78">
        <v>10</v>
      </c>
    </row>
    <row r="16" spans="1:3" ht="20.100000000000001" customHeight="1" x14ac:dyDescent="0.55000000000000004">
      <c r="A16" s="74"/>
      <c r="B16" s="76"/>
      <c r="C16" s="79"/>
    </row>
    <row r="17" spans="1:3" ht="20.100000000000001" customHeight="1" x14ac:dyDescent="0.55000000000000004">
      <c r="A17" s="46">
        <v>12</v>
      </c>
      <c r="B17" s="47" t="s">
        <v>106</v>
      </c>
      <c r="C17" s="48">
        <v>10</v>
      </c>
    </row>
    <row r="18" spans="1:3" x14ac:dyDescent="0.55000000000000004">
      <c r="B18" s="52" t="s">
        <v>132</v>
      </c>
      <c r="C18" s="53">
        <v>120</v>
      </c>
    </row>
    <row r="19" spans="1:3" x14ac:dyDescent="0.55000000000000004">
      <c r="B19" s="50" t="s">
        <v>126</v>
      </c>
    </row>
    <row r="20" spans="1:3" x14ac:dyDescent="0.55000000000000004">
      <c r="B20" s="22" t="s">
        <v>127</v>
      </c>
    </row>
    <row r="21" spans="1:3" x14ac:dyDescent="0.55000000000000004">
      <c r="B21" s="22" t="s">
        <v>128</v>
      </c>
    </row>
    <row r="22" spans="1:3" x14ac:dyDescent="0.55000000000000004">
      <c r="B22" s="22" t="s">
        <v>129</v>
      </c>
    </row>
    <row r="23" spans="1:3" x14ac:dyDescent="0.55000000000000004">
      <c r="B23" s="22" t="s">
        <v>130</v>
      </c>
    </row>
  </sheetData>
  <sheetProtection password="CC2F" sheet="1" objects="1" scenarios="1"/>
  <mergeCells count="7">
    <mergeCell ref="A13:A14"/>
    <mergeCell ref="B13:B14"/>
    <mergeCell ref="A15:A16"/>
    <mergeCell ref="B15:B16"/>
    <mergeCell ref="A1:C1"/>
    <mergeCell ref="C15:C16"/>
    <mergeCell ref="C13:C14"/>
  </mergeCells>
  <pageMargins left="0.70866141732283472" right="0.19685039370078741" top="0.39370078740157483" bottom="0.19685039370078741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J44"/>
  <sheetViews>
    <sheetView view="pageBreakPreview" zoomScaleNormal="100" zoomScaleSheetLayoutView="100" workbookViewId="0">
      <selection activeCell="E15" sqref="E15"/>
    </sheetView>
  </sheetViews>
  <sheetFormatPr defaultRowHeight="14.25" x14ac:dyDescent="0.2"/>
  <cols>
    <col min="1" max="1" width="4.125" style="5" bestFit="1" customWidth="1"/>
    <col min="2" max="2" width="16" style="5" customWidth="1"/>
    <col min="3" max="3" width="18.25" style="5" customWidth="1"/>
    <col min="4" max="4" width="13.5" style="5" customWidth="1"/>
    <col min="5" max="5" width="10.5" style="5" customWidth="1"/>
    <col min="6" max="6" width="5.25" style="5" customWidth="1"/>
    <col min="7" max="10" width="6.625" style="5" customWidth="1"/>
    <col min="11" max="16384" width="9" style="5"/>
  </cols>
  <sheetData>
    <row r="1" spans="1:10" ht="24" x14ac:dyDescent="0.55000000000000004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.75" customHeight="1" x14ac:dyDescent="0.5">
      <c r="A2" s="69" t="s">
        <v>41</v>
      </c>
      <c r="B2" s="80" t="s">
        <v>61</v>
      </c>
      <c r="C2" s="82" t="s">
        <v>62</v>
      </c>
      <c r="D2" s="82" t="s">
        <v>63</v>
      </c>
      <c r="E2" s="82" t="s">
        <v>64</v>
      </c>
      <c r="F2" s="6" t="s">
        <v>43</v>
      </c>
      <c r="G2" s="67" t="s">
        <v>44</v>
      </c>
      <c r="H2" s="67"/>
      <c r="I2" s="67"/>
      <c r="J2" s="67"/>
    </row>
    <row r="3" spans="1:10" ht="38.25" customHeight="1" x14ac:dyDescent="0.2">
      <c r="A3" s="69"/>
      <c r="B3" s="81"/>
      <c r="C3" s="82"/>
      <c r="D3" s="82"/>
      <c r="E3" s="82"/>
      <c r="F3" s="69">
        <v>100</v>
      </c>
      <c r="G3" s="68" t="s">
        <v>57</v>
      </c>
      <c r="H3" s="68" t="s">
        <v>58</v>
      </c>
      <c r="I3" s="68" t="s">
        <v>59</v>
      </c>
      <c r="J3" s="68" t="s">
        <v>60</v>
      </c>
    </row>
    <row r="4" spans="1:10" ht="18" customHeight="1" x14ac:dyDescent="0.5">
      <c r="A4" s="69"/>
      <c r="B4" s="12">
        <v>25</v>
      </c>
      <c r="C4" s="12">
        <v>25</v>
      </c>
      <c r="D4" s="12">
        <v>25</v>
      </c>
      <c r="E4" s="12">
        <v>25</v>
      </c>
      <c r="F4" s="69"/>
      <c r="G4" s="68"/>
      <c r="H4" s="68"/>
      <c r="I4" s="68"/>
      <c r="J4" s="68"/>
    </row>
    <row r="5" spans="1:10" ht="16.5" customHeight="1" x14ac:dyDescent="0.5">
      <c r="A5" s="12">
        <v>1</v>
      </c>
      <c r="B5" s="12"/>
      <c r="C5" s="12"/>
      <c r="D5" s="12"/>
      <c r="E5" s="12"/>
      <c r="F5" s="25">
        <f t="shared" ref="F5:F44" si="0">SUM(B5:E5)</f>
        <v>0</v>
      </c>
      <c r="G5" s="26" t="str">
        <f>IF(F5&gt;79,"/"," ")</f>
        <v xml:space="preserve"> </v>
      </c>
      <c r="H5" s="27" t="str">
        <f>IF(F5=69,"/",IF(F5=70,"/",IF(F5=71,"/",IF(F5=72,"/",IF(F5=73,"/",IF(F5=74,"/",IF(F5=75,"/",IF(F5=76,"/",IF(F5=77,"/",IF(F5=78,"/",IF(F5=79,"/"," ")))))))))))</f>
        <v xml:space="preserve"> </v>
      </c>
      <c r="I5" s="28" t="str">
        <f>IF(F5=50,"/",IF(F5=51,"/",IF(F5=52,"/",IF(F5=53,"/",IF(F5=54,"/",IF(F5=55,"/",IF(F5=56,"/",IF(F5=57,"/",IF(F5=58,"/",IF(F5=59,"/",IF(F5=60,"/",IF(F5=61,"/",IF(F5=62,"/",IF(F5=63,"/",IF(F5=64,"/",IF(F5=65,"/",IF(F5=66,"/",IF(F5=67,"/",IF(F5=68,"/"," ")))))))))))))))))))</f>
        <v xml:space="preserve"> </v>
      </c>
      <c r="J5" s="29" t="str">
        <f>IF(F5&lt;50,"/"," ")</f>
        <v>/</v>
      </c>
    </row>
    <row r="6" spans="1:10" ht="16.5" customHeight="1" x14ac:dyDescent="0.5">
      <c r="A6" s="12">
        <v>2</v>
      </c>
      <c r="B6" s="12"/>
      <c r="C6" s="12"/>
      <c r="D6" s="12"/>
      <c r="E6" s="12"/>
      <c r="F6" s="25">
        <f t="shared" si="0"/>
        <v>0</v>
      </c>
      <c r="G6" s="26" t="str">
        <f t="shared" ref="G6:G44" si="1">IF(F6&gt;79,"/"," ")</f>
        <v xml:space="preserve"> </v>
      </c>
      <c r="H6" s="27" t="str">
        <f t="shared" ref="H6:H44" si="2">IF(F6=69,"/",IF(F6=70,"/",IF(F6=71,"/",IF(F6=72,"/",IF(F6=73,"/",IF(F6=74,"/",IF(F6=75,"/",IF(F6=76,"/",IF(F6=77,"/",IF(F6=78,"/",IF(F6=79,"/"," ")))))))))))</f>
        <v xml:space="preserve"> </v>
      </c>
      <c r="I6" s="28" t="str">
        <f t="shared" ref="I6:I44" si="3">IF(F6=50,"/",IF(F6=51,"/",IF(F6=52,"/",IF(F6=53,"/",IF(F6=54,"/",IF(F6=55,"/",IF(F6=56,"/",IF(F6=57,"/",IF(F6=58,"/",IF(F6=59,"/",IF(F6=60,"/",IF(F6=61,"/",IF(F6=62,"/",IF(F6=63,"/",IF(F6=64,"/",IF(F6=65,"/",IF(F6=66,"/",IF(F6=67,"/",IF(F6=68,"/"," ")))))))))))))))))))</f>
        <v xml:space="preserve"> </v>
      </c>
      <c r="J6" s="29" t="str">
        <f t="shared" ref="J6:J44" si="4">IF(F6&lt;50,"/"," ")</f>
        <v>/</v>
      </c>
    </row>
    <row r="7" spans="1:10" ht="16.5" customHeight="1" x14ac:dyDescent="0.5">
      <c r="A7" s="12">
        <v>3</v>
      </c>
      <c r="B7" s="12"/>
      <c r="C7" s="12"/>
      <c r="D7" s="12"/>
      <c r="E7" s="12"/>
      <c r="F7" s="25">
        <f t="shared" si="0"/>
        <v>0</v>
      </c>
      <c r="G7" s="26" t="str">
        <f t="shared" si="1"/>
        <v xml:space="preserve"> </v>
      </c>
      <c r="H7" s="27" t="str">
        <f t="shared" si="2"/>
        <v xml:space="preserve"> </v>
      </c>
      <c r="I7" s="28" t="str">
        <f t="shared" si="3"/>
        <v xml:space="preserve"> </v>
      </c>
      <c r="J7" s="29" t="str">
        <f t="shared" si="4"/>
        <v>/</v>
      </c>
    </row>
    <row r="8" spans="1:10" ht="16.5" customHeight="1" x14ac:dyDescent="0.5">
      <c r="A8" s="12">
        <v>4</v>
      </c>
      <c r="B8" s="12"/>
      <c r="C8" s="12"/>
      <c r="D8" s="12"/>
      <c r="E8" s="12"/>
      <c r="F8" s="25">
        <f t="shared" si="0"/>
        <v>0</v>
      </c>
      <c r="G8" s="26" t="str">
        <f t="shared" si="1"/>
        <v xml:space="preserve"> </v>
      </c>
      <c r="H8" s="27" t="str">
        <f t="shared" si="2"/>
        <v xml:space="preserve"> </v>
      </c>
      <c r="I8" s="28" t="str">
        <f t="shared" si="3"/>
        <v xml:space="preserve"> </v>
      </c>
      <c r="J8" s="29" t="str">
        <f t="shared" si="4"/>
        <v>/</v>
      </c>
    </row>
    <row r="9" spans="1:10" ht="16.5" customHeight="1" x14ac:dyDescent="0.5">
      <c r="A9" s="12">
        <v>5</v>
      </c>
      <c r="B9" s="12"/>
      <c r="C9" s="12"/>
      <c r="D9" s="12"/>
      <c r="E9" s="12"/>
      <c r="F9" s="25">
        <f t="shared" si="0"/>
        <v>0</v>
      </c>
      <c r="G9" s="26" t="str">
        <f t="shared" si="1"/>
        <v xml:space="preserve"> </v>
      </c>
      <c r="H9" s="27" t="str">
        <f t="shared" si="2"/>
        <v xml:space="preserve"> </v>
      </c>
      <c r="I9" s="28" t="str">
        <f t="shared" si="3"/>
        <v xml:space="preserve"> </v>
      </c>
      <c r="J9" s="29" t="str">
        <f t="shared" si="4"/>
        <v>/</v>
      </c>
    </row>
    <row r="10" spans="1:10" ht="16.5" customHeight="1" x14ac:dyDescent="0.5">
      <c r="A10" s="12">
        <v>6</v>
      </c>
      <c r="B10" s="12"/>
      <c r="C10" s="12"/>
      <c r="D10" s="12"/>
      <c r="E10" s="12"/>
      <c r="F10" s="25">
        <f t="shared" si="0"/>
        <v>0</v>
      </c>
      <c r="G10" s="26" t="str">
        <f t="shared" si="1"/>
        <v xml:space="preserve"> </v>
      </c>
      <c r="H10" s="27" t="str">
        <f t="shared" si="2"/>
        <v xml:space="preserve"> </v>
      </c>
      <c r="I10" s="28" t="str">
        <f t="shared" si="3"/>
        <v xml:space="preserve"> </v>
      </c>
      <c r="J10" s="29" t="str">
        <f t="shared" si="4"/>
        <v>/</v>
      </c>
    </row>
    <row r="11" spans="1:10" ht="16.5" customHeight="1" x14ac:dyDescent="0.5">
      <c r="A11" s="12">
        <v>7</v>
      </c>
      <c r="B11" s="12"/>
      <c r="C11" s="12"/>
      <c r="D11" s="12"/>
      <c r="E11" s="12"/>
      <c r="F11" s="25">
        <f t="shared" si="0"/>
        <v>0</v>
      </c>
      <c r="G11" s="26" t="str">
        <f t="shared" si="1"/>
        <v xml:space="preserve"> </v>
      </c>
      <c r="H11" s="27" t="str">
        <f t="shared" si="2"/>
        <v xml:space="preserve"> </v>
      </c>
      <c r="I11" s="28" t="str">
        <f t="shared" si="3"/>
        <v xml:space="preserve"> </v>
      </c>
      <c r="J11" s="29" t="str">
        <f t="shared" si="4"/>
        <v>/</v>
      </c>
    </row>
    <row r="12" spans="1:10" ht="16.5" customHeight="1" x14ac:dyDescent="0.5">
      <c r="A12" s="12">
        <v>8</v>
      </c>
      <c r="B12" s="12"/>
      <c r="C12" s="12"/>
      <c r="D12" s="12"/>
      <c r="E12" s="12"/>
      <c r="F12" s="25">
        <f t="shared" si="0"/>
        <v>0</v>
      </c>
      <c r="G12" s="26" t="str">
        <f t="shared" si="1"/>
        <v xml:space="preserve"> </v>
      </c>
      <c r="H12" s="27" t="str">
        <f t="shared" si="2"/>
        <v xml:space="preserve"> </v>
      </c>
      <c r="I12" s="28" t="str">
        <f t="shared" si="3"/>
        <v xml:space="preserve"> </v>
      </c>
      <c r="J12" s="29" t="str">
        <f t="shared" si="4"/>
        <v>/</v>
      </c>
    </row>
    <row r="13" spans="1:10" ht="16.5" customHeight="1" x14ac:dyDescent="0.5">
      <c r="A13" s="12">
        <v>9</v>
      </c>
      <c r="B13" s="12"/>
      <c r="C13" s="12"/>
      <c r="D13" s="12"/>
      <c r="E13" s="12"/>
      <c r="F13" s="25">
        <f t="shared" si="0"/>
        <v>0</v>
      </c>
      <c r="G13" s="26" t="str">
        <f t="shared" si="1"/>
        <v xml:space="preserve"> </v>
      </c>
      <c r="H13" s="27" t="str">
        <f t="shared" si="2"/>
        <v xml:space="preserve"> </v>
      </c>
      <c r="I13" s="28" t="str">
        <f t="shared" si="3"/>
        <v xml:space="preserve"> </v>
      </c>
      <c r="J13" s="29" t="str">
        <f t="shared" si="4"/>
        <v>/</v>
      </c>
    </row>
    <row r="14" spans="1:10" ht="16.5" customHeight="1" x14ac:dyDescent="0.5">
      <c r="A14" s="12">
        <v>10</v>
      </c>
      <c r="B14" s="12"/>
      <c r="C14" s="12"/>
      <c r="D14" s="12"/>
      <c r="E14" s="12"/>
      <c r="F14" s="25">
        <f t="shared" si="0"/>
        <v>0</v>
      </c>
      <c r="G14" s="26" t="str">
        <f t="shared" si="1"/>
        <v xml:space="preserve"> </v>
      </c>
      <c r="H14" s="27" t="str">
        <f t="shared" si="2"/>
        <v xml:space="preserve"> </v>
      </c>
      <c r="I14" s="28" t="str">
        <f t="shared" si="3"/>
        <v xml:space="preserve"> </v>
      </c>
      <c r="J14" s="29" t="str">
        <f t="shared" si="4"/>
        <v>/</v>
      </c>
    </row>
    <row r="15" spans="1:10" ht="16.5" customHeight="1" x14ac:dyDescent="0.5">
      <c r="A15" s="12">
        <v>11</v>
      </c>
      <c r="B15" s="12"/>
      <c r="C15" s="12"/>
      <c r="D15" s="12"/>
      <c r="E15" s="12"/>
      <c r="F15" s="25">
        <f t="shared" si="0"/>
        <v>0</v>
      </c>
      <c r="G15" s="26" t="str">
        <f t="shared" si="1"/>
        <v xml:space="preserve"> </v>
      </c>
      <c r="H15" s="27" t="str">
        <f t="shared" si="2"/>
        <v xml:space="preserve"> </v>
      </c>
      <c r="I15" s="28" t="str">
        <f t="shared" si="3"/>
        <v xml:space="preserve"> </v>
      </c>
      <c r="J15" s="29" t="str">
        <f t="shared" si="4"/>
        <v>/</v>
      </c>
    </row>
    <row r="16" spans="1:10" ht="16.5" customHeight="1" x14ac:dyDescent="0.5">
      <c r="A16" s="12">
        <v>12</v>
      </c>
      <c r="B16" s="12"/>
      <c r="C16" s="12"/>
      <c r="D16" s="12"/>
      <c r="E16" s="12"/>
      <c r="F16" s="25">
        <f t="shared" si="0"/>
        <v>0</v>
      </c>
      <c r="G16" s="26" t="str">
        <f t="shared" si="1"/>
        <v xml:space="preserve"> </v>
      </c>
      <c r="H16" s="27" t="str">
        <f t="shared" si="2"/>
        <v xml:space="preserve"> </v>
      </c>
      <c r="I16" s="28" t="str">
        <f t="shared" si="3"/>
        <v xml:space="preserve"> </v>
      </c>
      <c r="J16" s="29" t="str">
        <f t="shared" si="4"/>
        <v>/</v>
      </c>
    </row>
    <row r="17" spans="1:10" ht="16.5" customHeight="1" x14ac:dyDescent="0.5">
      <c r="A17" s="12">
        <v>13</v>
      </c>
      <c r="B17" s="12"/>
      <c r="C17" s="12"/>
      <c r="D17" s="12"/>
      <c r="E17" s="12"/>
      <c r="F17" s="25">
        <f t="shared" si="0"/>
        <v>0</v>
      </c>
      <c r="G17" s="26" t="str">
        <f t="shared" si="1"/>
        <v xml:space="preserve"> </v>
      </c>
      <c r="H17" s="27" t="str">
        <f t="shared" si="2"/>
        <v xml:space="preserve"> </v>
      </c>
      <c r="I17" s="28" t="str">
        <f t="shared" si="3"/>
        <v xml:space="preserve"> </v>
      </c>
      <c r="J17" s="29" t="str">
        <f t="shared" si="4"/>
        <v>/</v>
      </c>
    </row>
    <row r="18" spans="1:10" ht="16.5" customHeight="1" x14ac:dyDescent="0.5">
      <c r="A18" s="12">
        <v>14</v>
      </c>
      <c r="B18" s="12"/>
      <c r="C18" s="12"/>
      <c r="D18" s="12"/>
      <c r="E18" s="12"/>
      <c r="F18" s="25">
        <f t="shared" si="0"/>
        <v>0</v>
      </c>
      <c r="G18" s="26" t="str">
        <f t="shared" si="1"/>
        <v xml:space="preserve"> </v>
      </c>
      <c r="H18" s="27" t="str">
        <f t="shared" si="2"/>
        <v xml:space="preserve"> </v>
      </c>
      <c r="I18" s="28" t="str">
        <f t="shared" si="3"/>
        <v xml:space="preserve"> </v>
      </c>
      <c r="J18" s="29" t="str">
        <f t="shared" si="4"/>
        <v>/</v>
      </c>
    </row>
    <row r="19" spans="1:10" ht="16.5" customHeight="1" x14ac:dyDescent="0.5">
      <c r="A19" s="12">
        <v>15</v>
      </c>
      <c r="B19" s="12"/>
      <c r="C19" s="12"/>
      <c r="D19" s="12"/>
      <c r="E19" s="12"/>
      <c r="F19" s="25">
        <f t="shared" si="0"/>
        <v>0</v>
      </c>
      <c r="G19" s="26" t="str">
        <f t="shared" si="1"/>
        <v xml:space="preserve"> </v>
      </c>
      <c r="H19" s="27" t="str">
        <f t="shared" si="2"/>
        <v xml:space="preserve"> </v>
      </c>
      <c r="I19" s="28" t="str">
        <f t="shared" si="3"/>
        <v xml:space="preserve"> </v>
      </c>
      <c r="J19" s="29" t="str">
        <f t="shared" si="4"/>
        <v>/</v>
      </c>
    </row>
    <row r="20" spans="1:10" ht="16.5" customHeight="1" x14ac:dyDescent="0.5">
      <c r="A20" s="12">
        <v>16</v>
      </c>
      <c r="B20" s="12"/>
      <c r="C20" s="12"/>
      <c r="D20" s="12"/>
      <c r="E20" s="12"/>
      <c r="F20" s="25">
        <f t="shared" si="0"/>
        <v>0</v>
      </c>
      <c r="G20" s="26" t="str">
        <f t="shared" si="1"/>
        <v xml:space="preserve"> </v>
      </c>
      <c r="H20" s="27" t="str">
        <f t="shared" si="2"/>
        <v xml:space="preserve"> </v>
      </c>
      <c r="I20" s="28" t="str">
        <f t="shared" si="3"/>
        <v xml:space="preserve"> </v>
      </c>
      <c r="J20" s="29" t="str">
        <f t="shared" si="4"/>
        <v>/</v>
      </c>
    </row>
    <row r="21" spans="1:10" ht="16.5" customHeight="1" x14ac:dyDescent="0.5">
      <c r="A21" s="12">
        <v>17</v>
      </c>
      <c r="B21" s="12"/>
      <c r="C21" s="12"/>
      <c r="D21" s="12"/>
      <c r="E21" s="12"/>
      <c r="F21" s="25">
        <f t="shared" si="0"/>
        <v>0</v>
      </c>
      <c r="G21" s="26" t="str">
        <f t="shared" si="1"/>
        <v xml:space="preserve"> </v>
      </c>
      <c r="H21" s="27" t="str">
        <f t="shared" si="2"/>
        <v xml:space="preserve"> </v>
      </c>
      <c r="I21" s="28" t="str">
        <f t="shared" si="3"/>
        <v xml:space="preserve"> </v>
      </c>
      <c r="J21" s="29" t="str">
        <f t="shared" si="4"/>
        <v>/</v>
      </c>
    </row>
    <row r="22" spans="1:10" ht="16.5" customHeight="1" x14ac:dyDescent="0.5">
      <c r="A22" s="12">
        <v>18</v>
      </c>
      <c r="B22" s="12"/>
      <c r="C22" s="12"/>
      <c r="D22" s="12"/>
      <c r="E22" s="12"/>
      <c r="F22" s="25">
        <f t="shared" si="0"/>
        <v>0</v>
      </c>
      <c r="G22" s="26" t="str">
        <f t="shared" si="1"/>
        <v xml:space="preserve"> </v>
      </c>
      <c r="H22" s="27" t="str">
        <f t="shared" si="2"/>
        <v xml:space="preserve"> </v>
      </c>
      <c r="I22" s="28" t="str">
        <f t="shared" si="3"/>
        <v xml:space="preserve"> </v>
      </c>
      <c r="J22" s="29" t="str">
        <f t="shared" si="4"/>
        <v>/</v>
      </c>
    </row>
    <row r="23" spans="1:10" ht="16.5" customHeight="1" x14ac:dyDescent="0.5">
      <c r="A23" s="12">
        <v>19</v>
      </c>
      <c r="B23" s="12"/>
      <c r="C23" s="12"/>
      <c r="D23" s="12"/>
      <c r="E23" s="12"/>
      <c r="F23" s="25">
        <f t="shared" si="0"/>
        <v>0</v>
      </c>
      <c r="G23" s="26" t="str">
        <f t="shared" si="1"/>
        <v xml:space="preserve"> </v>
      </c>
      <c r="H23" s="27" t="str">
        <f t="shared" si="2"/>
        <v xml:space="preserve"> </v>
      </c>
      <c r="I23" s="28" t="str">
        <f t="shared" si="3"/>
        <v xml:space="preserve"> </v>
      </c>
      <c r="J23" s="29" t="str">
        <f t="shared" si="4"/>
        <v>/</v>
      </c>
    </row>
    <row r="24" spans="1:10" ht="16.5" customHeight="1" x14ac:dyDescent="0.5">
      <c r="A24" s="12">
        <v>20</v>
      </c>
      <c r="B24" s="12"/>
      <c r="C24" s="12"/>
      <c r="D24" s="12"/>
      <c r="E24" s="12"/>
      <c r="F24" s="25">
        <f t="shared" si="0"/>
        <v>0</v>
      </c>
      <c r="G24" s="26" t="str">
        <f t="shared" si="1"/>
        <v xml:space="preserve"> </v>
      </c>
      <c r="H24" s="27" t="str">
        <f t="shared" si="2"/>
        <v xml:space="preserve"> </v>
      </c>
      <c r="I24" s="28" t="str">
        <f t="shared" si="3"/>
        <v xml:space="preserve"> </v>
      </c>
      <c r="J24" s="29" t="str">
        <f t="shared" si="4"/>
        <v>/</v>
      </c>
    </row>
    <row r="25" spans="1:10" ht="16.5" customHeight="1" x14ac:dyDescent="0.5">
      <c r="A25" s="12">
        <v>21</v>
      </c>
      <c r="B25" s="12"/>
      <c r="C25" s="12"/>
      <c r="D25" s="12"/>
      <c r="E25" s="12"/>
      <c r="F25" s="25">
        <f t="shared" si="0"/>
        <v>0</v>
      </c>
      <c r="G25" s="26" t="str">
        <f t="shared" si="1"/>
        <v xml:space="preserve"> </v>
      </c>
      <c r="H25" s="27" t="str">
        <f t="shared" si="2"/>
        <v xml:space="preserve"> </v>
      </c>
      <c r="I25" s="28" t="str">
        <f t="shared" si="3"/>
        <v xml:space="preserve"> </v>
      </c>
      <c r="J25" s="29" t="str">
        <f t="shared" si="4"/>
        <v>/</v>
      </c>
    </row>
    <row r="26" spans="1:10" ht="16.5" customHeight="1" x14ac:dyDescent="0.5">
      <c r="A26" s="12">
        <v>22</v>
      </c>
      <c r="B26" s="12"/>
      <c r="C26" s="12"/>
      <c r="D26" s="12"/>
      <c r="E26" s="12"/>
      <c r="F26" s="25">
        <f t="shared" si="0"/>
        <v>0</v>
      </c>
      <c r="G26" s="26" t="str">
        <f t="shared" si="1"/>
        <v xml:space="preserve"> </v>
      </c>
      <c r="H26" s="27" t="str">
        <f t="shared" si="2"/>
        <v xml:space="preserve"> </v>
      </c>
      <c r="I26" s="28" t="str">
        <f t="shared" si="3"/>
        <v xml:space="preserve"> </v>
      </c>
      <c r="J26" s="29" t="str">
        <f t="shared" si="4"/>
        <v>/</v>
      </c>
    </row>
    <row r="27" spans="1:10" ht="16.5" customHeight="1" x14ac:dyDescent="0.5">
      <c r="A27" s="12">
        <v>23</v>
      </c>
      <c r="B27" s="12"/>
      <c r="C27" s="12"/>
      <c r="D27" s="12"/>
      <c r="E27" s="12"/>
      <c r="F27" s="25">
        <f t="shared" si="0"/>
        <v>0</v>
      </c>
      <c r="G27" s="26" t="str">
        <f t="shared" si="1"/>
        <v xml:space="preserve"> </v>
      </c>
      <c r="H27" s="27" t="str">
        <f t="shared" si="2"/>
        <v xml:space="preserve"> </v>
      </c>
      <c r="I27" s="28" t="str">
        <f t="shared" si="3"/>
        <v xml:space="preserve"> </v>
      </c>
      <c r="J27" s="29" t="str">
        <f t="shared" si="4"/>
        <v>/</v>
      </c>
    </row>
    <row r="28" spans="1:10" ht="16.5" customHeight="1" x14ac:dyDescent="0.5">
      <c r="A28" s="12">
        <v>24</v>
      </c>
      <c r="B28" s="12"/>
      <c r="C28" s="12"/>
      <c r="D28" s="12"/>
      <c r="E28" s="12"/>
      <c r="F28" s="25">
        <f t="shared" si="0"/>
        <v>0</v>
      </c>
      <c r="G28" s="26" t="str">
        <f t="shared" si="1"/>
        <v xml:space="preserve"> </v>
      </c>
      <c r="H28" s="27" t="str">
        <f t="shared" si="2"/>
        <v xml:space="preserve"> </v>
      </c>
      <c r="I28" s="28" t="str">
        <f t="shared" si="3"/>
        <v xml:space="preserve"> </v>
      </c>
      <c r="J28" s="29" t="str">
        <f t="shared" si="4"/>
        <v>/</v>
      </c>
    </row>
    <row r="29" spans="1:10" ht="16.5" customHeight="1" x14ac:dyDescent="0.5">
      <c r="A29" s="12">
        <v>25</v>
      </c>
      <c r="B29" s="12"/>
      <c r="C29" s="12"/>
      <c r="D29" s="12"/>
      <c r="E29" s="12"/>
      <c r="F29" s="25">
        <f t="shared" si="0"/>
        <v>0</v>
      </c>
      <c r="G29" s="26" t="str">
        <f t="shared" si="1"/>
        <v xml:space="preserve"> </v>
      </c>
      <c r="H29" s="27" t="str">
        <f t="shared" si="2"/>
        <v xml:space="preserve"> </v>
      </c>
      <c r="I29" s="28" t="str">
        <f t="shared" si="3"/>
        <v xml:space="preserve"> </v>
      </c>
      <c r="J29" s="29" t="str">
        <f t="shared" si="4"/>
        <v>/</v>
      </c>
    </row>
    <row r="30" spans="1:10" ht="16.5" customHeight="1" x14ac:dyDescent="0.5">
      <c r="A30" s="12">
        <v>26</v>
      </c>
      <c r="B30" s="12"/>
      <c r="C30" s="12"/>
      <c r="D30" s="12"/>
      <c r="E30" s="12"/>
      <c r="F30" s="25">
        <f t="shared" si="0"/>
        <v>0</v>
      </c>
      <c r="G30" s="26" t="str">
        <f t="shared" si="1"/>
        <v xml:space="preserve"> </v>
      </c>
      <c r="H30" s="27" t="str">
        <f t="shared" si="2"/>
        <v xml:space="preserve"> </v>
      </c>
      <c r="I30" s="28" t="str">
        <f t="shared" si="3"/>
        <v xml:space="preserve"> </v>
      </c>
      <c r="J30" s="29" t="str">
        <f t="shared" si="4"/>
        <v>/</v>
      </c>
    </row>
    <row r="31" spans="1:10" ht="16.5" customHeight="1" x14ac:dyDescent="0.5">
      <c r="A31" s="12">
        <v>27</v>
      </c>
      <c r="B31" s="12"/>
      <c r="C31" s="12"/>
      <c r="D31" s="12"/>
      <c r="E31" s="12"/>
      <c r="F31" s="25">
        <f t="shared" si="0"/>
        <v>0</v>
      </c>
      <c r="G31" s="26" t="str">
        <f t="shared" si="1"/>
        <v xml:space="preserve"> </v>
      </c>
      <c r="H31" s="27" t="str">
        <f t="shared" si="2"/>
        <v xml:space="preserve"> </v>
      </c>
      <c r="I31" s="28" t="str">
        <f t="shared" si="3"/>
        <v xml:space="preserve"> </v>
      </c>
      <c r="J31" s="29" t="str">
        <f t="shared" si="4"/>
        <v>/</v>
      </c>
    </row>
    <row r="32" spans="1:10" ht="16.5" customHeight="1" x14ac:dyDescent="0.5">
      <c r="A32" s="12">
        <v>28</v>
      </c>
      <c r="B32" s="12"/>
      <c r="C32" s="12"/>
      <c r="D32" s="12"/>
      <c r="E32" s="12"/>
      <c r="F32" s="25">
        <f t="shared" si="0"/>
        <v>0</v>
      </c>
      <c r="G32" s="26" t="str">
        <f t="shared" si="1"/>
        <v xml:space="preserve"> </v>
      </c>
      <c r="H32" s="27" t="str">
        <f t="shared" si="2"/>
        <v xml:space="preserve"> </v>
      </c>
      <c r="I32" s="28" t="str">
        <f t="shared" si="3"/>
        <v xml:space="preserve"> </v>
      </c>
      <c r="J32" s="29" t="str">
        <f t="shared" si="4"/>
        <v>/</v>
      </c>
    </row>
    <row r="33" spans="1:10" ht="16.5" customHeight="1" x14ac:dyDescent="0.5">
      <c r="A33" s="12">
        <v>29</v>
      </c>
      <c r="B33" s="12"/>
      <c r="C33" s="12"/>
      <c r="D33" s="12"/>
      <c r="E33" s="12"/>
      <c r="F33" s="25">
        <f t="shared" si="0"/>
        <v>0</v>
      </c>
      <c r="G33" s="26" t="str">
        <f t="shared" si="1"/>
        <v xml:space="preserve"> </v>
      </c>
      <c r="H33" s="27" t="str">
        <f t="shared" si="2"/>
        <v xml:space="preserve"> </v>
      </c>
      <c r="I33" s="28" t="str">
        <f t="shared" si="3"/>
        <v xml:space="preserve"> </v>
      </c>
      <c r="J33" s="29" t="str">
        <f t="shared" si="4"/>
        <v>/</v>
      </c>
    </row>
    <row r="34" spans="1:10" ht="16.5" customHeight="1" x14ac:dyDescent="0.5">
      <c r="A34" s="12">
        <v>30</v>
      </c>
      <c r="B34" s="12"/>
      <c r="C34" s="12"/>
      <c r="D34" s="12"/>
      <c r="E34" s="12"/>
      <c r="F34" s="25">
        <f t="shared" si="0"/>
        <v>0</v>
      </c>
      <c r="G34" s="26" t="str">
        <f t="shared" si="1"/>
        <v xml:space="preserve"> </v>
      </c>
      <c r="H34" s="27" t="str">
        <f t="shared" si="2"/>
        <v xml:space="preserve"> </v>
      </c>
      <c r="I34" s="28" t="str">
        <f t="shared" si="3"/>
        <v xml:space="preserve"> </v>
      </c>
      <c r="J34" s="29" t="str">
        <f t="shared" si="4"/>
        <v>/</v>
      </c>
    </row>
    <row r="35" spans="1:10" ht="16.5" customHeight="1" x14ac:dyDescent="0.5">
      <c r="A35" s="12">
        <v>31</v>
      </c>
      <c r="B35" s="12"/>
      <c r="C35" s="12"/>
      <c r="D35" s="12"/>
      <c r="E35" s="12"/>
      <c r="F35" s="25">
        <f t="shared" si="0"/>
        <v>0</v>
      </c>
      <c r="G35" s="26" t="str">
        <f t="shared" si="1"/>
        <v xml:space="preserve"> </v>
      </c>
      <c r="H35" s="27" t="str">
        <f t="shared" si="2"/>
        <v xml:space="preserve"> </v>
      </c>
      <c r="I35" s="28" t="str">
        <f t="shared" si="3"/>
        <v xml:space="preserve"> </v>
      </c>
      <c r="J35" s="29" t="str">
        <f t="shared" si="4"/>
        <v>/</v>
      </c>
    </row>
    <row r="36" spans="1:10" ht="16.5" customHeight="1" x14ac:dyDescent="0.5">
      <c r="A36" s="12">
        <v>32</v>
      </c>
      <c r="B36" s="12"/>
      <c r="C36" s="12"/>
      <c r="D36" s="12"/>
      <c r="E36" s="12"/>
      <c r="F36" s="25">
        <f t="shared" si="0"/>
        <v>0</v>
      </c>
      <c r="G36" s="26" t="str">
        <f t="shared" si="1"/>
        <v xml:space="preserve"> </v>
      </c>
      <c r="H36" s="27" t="str">
        <f t="shared" si="2"/>
        <v xml:space="preserve"> </v>
      </c>
      <c r="I36" s="28" t="str">
        <f t="shared" si="3"/>
        <v xml:space="preserve"> </v>
      </c>
      <c r="J36" s="29" t="str">
        <f t="shared" si="4"/>
        <v>/</v>
      </c>
    </row>
    <row r="37" spans="1:10" ht="16.5" customHeight="1" x14ac:dyDescent="0.5">
      <c r="A37" s="12">
        <v>33</v>
      </c>
      <c r="B37" s="12"/>
      <c r="C37" s="12"/>
      <c r="D37" s="12"/>
      <c r="E37" s="12"/>
      <c r="F37" s="25">
        <f t="shared" si="0"/>
        <v>0</v>
      </c>
      <c r="G37" s="26" t="str">
        <f t="shared" si="1"/>
        <v xml:space="preserve"> </v>
      </c>
      <c r="H37" s="27" t="str">
        <f t="shared" si="2"/>
        <v xml:space="preserve"> </v>
      </c>
      <c r="I37" s="28" t="str">
        <f t="shared" si="3"/>
        <v xml:space="preserve"> </v>
      </c>
      <c r="J37" s="29" t="str">
        <f t="shared" si="4"/>
        <v>/</v>
      </c>
    </row>
    <row r="38" spans="1:10" ht="16.5" customHeight="1" x14ac:dyDescent="0.5">
      <c r="A38" s="12">
        <v>34</v>
      </c>
      <c r="B38" s="12"/>
      <c r="C38" s="12"/>
      <c r="D38" s="12"/>
      <c r="E38" s="12"/>
      <c r="F38" s="25">
        <f t="shared" si="0"/>
        <v>0</v>
      </c>
      <c r="G38" s="26" t="str">
        <f t="shared" si="1"/>
        <v xml:space="preserve"> </v>
      </c>
      <c r="H38" s="27" t="str">
        <f t="shared" si="2"/>
        <v xml:space="preserve"> </v>
      </c>
      <c r="I38" s="28" t="str">
        <f t="shared" si="3"/>
        <v xml:space="preserve"> </v>
      </c>
      <c r="J38" s="29" t="str">
        <f t="shared" si="4"/>
        <v>/</v>
      </c>
    </row>
    <row r="39" spans="1:10" ht="16.5" customHeight="1" x14ac:dyDescent="0.5">
      <c r="A39" s="12">
        <v>35</v>
      </c>
      <c r="B39" s="12"/>
      <c r="C39" s="12"/>
      <c r="D39" s="12"/>
      <c r="E39" s="12"/>
      <c r="F39" s="25">
        <f t="shared" si="0"/>
        <v>0</v>
      </c>
      <c r="G39" s="26" t="str">
        <f t="shared" si="1"/>
        <v xml:space="preserve"> </v>
      </c>
      <c r="H39" s="27" t="str">
        <f t="shared" si="2"/>
        <v xml:space="preserve"> </v>
      </c>
      <c r="I39" s="28" t="str">
        <f t="shared" si="3"/>
        <v xml:space="preserve"> </v>
      </c>
      <c r="J39" s="29" t="str">
        <f t="shared" si="4"/>
        <v>/</v>
      </c>
    </row>
    <row r="40" spans="1:10" ht="16.5" customHeight="1" x14ac:dyDescent="0.5">
      <c r="A40" s="12">
        <v>36</v>
      </c>
      <c r="B40" s="12"/>
      <c r="C40" s="12"/>
      <c r="D40" s="12"/>
      <c r="E40" s="12"/>
      <c r="F40" s="25">
        <f t="shared" si="0"/>
        <v>0</v>
      </c>
      <c r="G40" s="26" t="str">
        <f t="shared" si="1"/>
        <v xml:space="preserve"> </v>
      </c>
      <c r="H40" s="27" t="str">
        <f t="shared" si="2"/>
        <v xml:space="preserve"> </v>
      </c>
      <c r="I40" s="28" t="str">
        <f t="shared" si="3"/>
        <v xml:space="preserve"> </v>
      </c>
      <c r="J40" s="29" t="str">
        <f t="shared" si="4"/>
        <v>/</v>
      </c>
    </row>
    <row r="41" spans="1:10" ht="16.5" customHeight="1" x14ac:dyDescent="0.5">
      <c r="A41" s="12">
        <v>37</v>
      </c>
      <c r="B41" s="12"/>
      <c r="C41" s="12"/>
      <c r="D41" s="12"/>
      <c r="E41" s="12"/>
      <c r="F41" s="25">
        <f t="shared" si="0"/>
        <v>0</v>
      </c>
      <c r="G41" s="26" t="str">
        <f t="shared" si="1"/>
        <v xml:space="preserve"> </v>
      </c>
      <c r="H41" s="27" t="str">
        <f t="shared" si="2"/>
        <v xml:space="preserve"> </v>
      </c>
      <c r="I41" s="28" t="str">
        <f t="shared" si="3"/>
        <v xml:space="preserve"> </v>
      </c>
      <c r="J41" s="29" t="str">
        <f t="shared" si="4"/>
        <v>/</v>
      </c>
    </row>
    <row r="42" spans="1:10" ht="16.5" customHeight="1" x14ac:dyDescent="0.5">
      <c r="A42" s="12">
        <v>38</v>
      </c>
      <c r="B42" s="12"/>
      <c r="C42" s="12"/>
      <c r="D42" s="12"/>
      <c r="E42" s="12"/>
      <c r="F42" s="25">
        <f t="shared" si="0"/>
        <v>0</v>
      </c>
      <c r="G42" s="26" t="str">
        <f t="shared" si="1"/>
        <v xml:space="preserve"> </v>
      </c>
      <c r="H42" s="27" t="str">
        <f t="shared" si="2"/>
        <v xml:space="preserve"> </v>
      </c>
      <c r="I42" s="28" t="str">
        <f t="shared" si="3"/>
        <v xml:space="preserve"> </v>
      </c>
      <c r="J42" s="29" t="str">
        <f t="shared" si="4"/>
        <v>/</v>
      </c>
    </row>
    <row r="43" spans="1:10" ht="16.5" customHeight="1" x14ac:dyDescent="0.5">
      <c r="A43" s="12">
        <v>39</v>
      </c>
      <c r="B43" s="12"/>
      <c r="C43" s="12"/>
      <c r="D43" s="12"/>
      <c r="E43" s="12"/>
      <c r="F43" s="25">
        <f t="shared" si="0"/>
        <v>0</v>
      </c>
      <c r="G43" s="26" t="str">
        <f t="shared" si="1"/>
        <v xml:space="preserve"> </v>
      </c>
      <c r="H43" s="27" t="str">
        <f t="shared" si="2"/>
        <v xml:space="preserve"> </v>
      </c>
      <c r="I43" s="28" t="str">
        <f t="shared" si="3"/>
        <v xml:space="preserve"> </v>
      </c>
      <c r="J43" s="29" t="str">
        <f t="shared" si="4"/>
        <v>/</v>
      </c>
    </row>
    <row r="44" spans="1:10" ht="16.5" customHeight="1" x14ac:dyDescent="0.5">
      <c r="A44" s="12">
        <v>40</v>
      </c>
      <c r="B44" s="12"/>
      <c r="C44" s="12"/>
      <c r="D44" s="12"/>
      <c r="E44" s="12"/>
      <c r="F44" s="25">
        <f t="shared" si="0"/>
        <v>0</v>
      </c>
      <c r="G44" s="26" t="str">
        <f t="shared" si="1"/>
        <v xml:space="preserve"> </v>
      </c>
      <c r="H44" s="27" t="str">
        <f t="shared" si="2"/>
        <v xml:space="preserve"> </v>
      </c>
      <c r="I44" s="28" t="str">
        <f t="shared" si="3"/>
        <v xml:space="preserve"> </v>
      </c>
      <c r="J44" s="29" t="str">
        <f t="shared" si="4"/>
        <v>/</v>
      </c>
    </row>
  </sheetData>
  <sheetProtection password="CC2F" sheet="1" objects="1" scenarios="1"/>
  <mergeCells count="12">
    <mergeCell ref="A1:J1"/>
    <mergeCell ref="A2:A4"/>
    <mergeCell ref="B2:B3"/>
    <mergeCell ref="C2:C3"/>
    <mergeCell ref="D2:D3"/>
    <mergeCell ref="E2:E3"/>
    <mergeCell ref="G2:J2"/>
    <mergeCell ref="F3:F4"/>
    <mergeCell ref="G3:G4"/>
    <mergeCell ref="H3:H4"/>
    <mergeCell ref="I3:I4"/>
    <mergeCell ref="J3:J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W44"/>
  <sheetViews>
    <sheetView view="pageBreakPreview" zoomScaleNormal="100" zoomScaleSheetLayoutView="100" workbookViewId="0">
      <selection activeCell="D3" sqref="D3:D4"/>
    </sheetView>
  </sheetViews>
  <sheetFormatPr defaultRowHeight="21.75" x14ac:dyDescent="0.5"/>
  <cols>
    <col min="1" max="1" width="6.375" style="30" bestFit="1" customWidth="1"/>
    <col min="2" max="21" width="3.5" style="30" customWidth="1"/>
    <col min="22" max="22" width="4.375" style="30" customWidth="1"/>
    <col min="23" max="23" width="5.5" style="30" customWidth="1"/>
    <col min="24" max="16384" width="9" style="18"/>
  </cols>
  <sheetData>
    <row r="1" spans="1:23" ht="24" x14ac:dyDescent="0.55000000000000004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s="30" customFormat="1" x14ac:dyDescent="0.5">
      <c r="A2" s="12" t="s">
        <v>66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69" t="s">
        <v>43</v>
      </c>
      <c r="W2" s="69" t="s">
        <v>68</v>
      </c>
    </row>
    <row r="3" spans="1:23" x14ac:dyDescent="0.5">
      <c r="A3" s="12" t="s">
        <v>67</v>
      </c>
      <c r="B3" s="87"/>
      <c r="C3" s="85"/>
      <c r="D3" s="87"/>
      <c r="E3" s="85"/>
      <c r="F3" s="85"/>
      <c r="G3" s="85"/>
      <c r="H3" s="85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6"/>
      <c r="W3" s="69"/>
    </row>
    <row r="4" spans="1:23" x14ac:dyDescent="0.5">
      <c r="A4" s="12" t="s">
        <v>41</v>
      </c>
      <c r="B4" s="85"/>
      <c r="C4" s="85"/>
      <c r="D4" s="85"/>
      <c r="E4" s="85"/>
      <c r="F4" s="85"/>
      <c r="G4" s="85"/>
      <c r="H4" s="85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31">
        <v>20</v>
      </c>
      <c r="W4" s="69"/>
    </row>
    <row r="5" spans="1:23" ht="16.5" customHeight="1" x14ac:dyDescent="0.5">
      <c r="A5" s="12">
        <v>1</v>
      </c>
      <c r="B5" s="1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28">
        <f>COUNTIF(B5:U5,"/")</f>
        <v>0</v>
      </c>
      <c r="W5" s="32" t="str">
        <f>IF(V5&gt;15,"ผ","มผ")</f>
        <v>มผ</v>
      </c>
    </row>
    <row r="6" spans="1:23" ht="16.5" customHeight="1" x14ac:dyDescent="0.5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8">
        <f t="shared" ref="V6:V44" si="0">COUNTIF(B6:U6,"/")</f>
        <v>0</v>
      </c>
      <c r="W6" s="32" t="str">
        <f t="shared" ref="W6:W44" si="1">IF(V6&gt;15,"ผ","มผ")</f>
        <v>มผ</v>
      </c>
    </row>
    <row r="7" spans="1:23" ht="16.5" customHeight="1" x14ac:dyDescent="0.5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8">
        <f t="shared" si="0"/>
        <v>0</v>
      </c>
      <c r="W7" s="32" t="str">
        <f t="shared" si="1"/>
        <v>มผ</v>
      </c>
    </row>
    <row r="8" spans="1:23" ht="16.5" customHeight="1" x14ac:dyDescent="0.5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8">
        <f t="shared" si="0"/>
        <v>0</v>
      </c>
      <c r="W8" s="32" t="str">
        <f t="shared" si="1"/>
        <v>มผ</v>
      </c>
    </row>
    <row r="9" spans="1:23" ht="16.5" customHeight="1" x14ac:dyDescent="0.5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8">
        <f t="shared" si="0"/>
        <v>0</v>
      </c>
      <c r="W9" s="32" t="str">
        <f t="shared" si="1"/>
        <v>มผ</v>
      </c>
    </row>
    <row r="10" spans="1:23" ht="16.5" customHeight="1" x14ac:dyDescent="0.5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8">
        <f t="shared" si="0"/>
        <v>0</v>
      </c>
      <c r="W10" s="32" t="str">
        <f t="shared" si="1"/>
        <v>มผ</v>
      </c>
    </row>
    <row r="11" spans="1:23" ht="16.5" customHeight="1" x14ac:dyDescent="0.5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8">
        <f t="shared" si="0"/>
        <v>0</v>
      </c>
      <c r="W11" s="32" t="str">
        <f t="shared" si="1"/>
        <v>มผ</v>
      </c>
    </row>
    <row r="12" spans="1:23" ht="16.5" customHeight="1" x14ac:dyDescent="0.5">
      <c r="A12" s="12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8">
        <f t="shared" si="0"/>
        <v>0</v>
      </c>
      <c r="W12" s="32" t="str">
        <f t="shared" si="1"/>
        <v>มผ</v>
      </c>
    </row>
    <row r="13" spans="1:23" ht="16.5" customHeight="1" x14ac:dyDescent="0.5">
      <c r="A13" s="12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8">
        <f t="shared" si="0"/>
        <v>0</v>
      </c>
      <c r="W13" s="32" t="str">
        <f t="shared" si="1"/>
        <v>มผ</v>
      </c>
    </row>
    <row r="14" spans="1:23" ht="16.5" customHeight="1" x14ac:dyDescent="0.5">
      <c r="A14" s="12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8">
        <f t="shared" si="0"/>
        <v>0</v>
      </c>
      <c r="W14" s="32" t="str">
        <f t="shared" si="1"/>
        <v>มผ</v>
      </c>
    </row>
    <row r="15" spans="1:23" ht="16.5" customHeight="1" x14ac:dyDescent="0.5">
      <c r="A15" s="12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8">
        <f t="shared" si="0"/>
        <v>0</v>
      </c>
      <c r="W15" s="32" t="str">
        <f t="shared" si="1"/>
        <v>มผ</v>
      </c>
    </row>
    <row r="16" spans="1:23" ht="16.5" customHeight="1" x14ac:dyDescent="0.5">
      <c r="A16" s="12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8">
        <f t="shared" si="0"/>
        <v>0</v>
      </c>
      <c r="W16" s="32" t="str">
        <f t="shared" si="1"/>
        <v>มผ</v>
      </c>
    </row>
    <row r="17" spans="1:23" ht="16.5" customHeight="1" x14ac:dyDescent="0.5">
      <c r="A17" s="12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8">
        <f t="shared" si="0"/>
        <v>0</v>
      </c>
      <c r="W17" s="32" t="str">
        <f t="shared" si="1"/>
        <v>มผ</v>
      </c>
    </row>
    <row r="18" spans="1:23" ht="16.5" customHeight="1" x14ac:dyDescent="0.5">
      <c r="A18" s="12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8">
        <f t="shared" si="0"/>
        <v>0</v>
      </c>
      <c r="W18" s="32" t="str">
        <f t="shared" si="1"/>
        <v>มผ</v>
      </c>
    </row>
    <row r="19" spans="1:23" ht="16.5" customHeight="1" x14ac:dyDescent="0.5">
      <c r="A19" s="12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8">
        <f t="shared" si="0"/>
        <v>0</v>
      </c>
      <c r="W19" s="32" t="str">
        <f t="shared" si="1"/>
        <v>มผ</v>
      </c>
    </row>
    <row r="20" spans="1:23" ht="16.5" customHeight="1" x14ac:dyDescent="0.5">
      <c r="A20" s="12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8">
        <f t="shared" si="0"/>
        <v>0</v>
      </c>
      <c r="W20" s="32" t="str">
        <f t="shared" si="1"/>
        <v>มผ</v>
      </c>
    </row>
    <row r="21" spans="1:23" ht="16.5" customHeight="1" x14ac:dyDescent="0.5">
      <c r="A21" s="12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8">
        <f t="shared" si="0"/>
        <v>0</v>
      </c>
      <c r="W21" s="32" t="str">
        <f t="shared" si="1"/>
        <v>มผ</v>
      </c>
    </row>
    <row r="22" spans="1:23" ht="16.5" customHeight="1" x14ac:dyDescent="0.5">
      <c r="A22" s="12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8">
        <f t="shared" si="0"/>
        <v>0</v>
      </c>
      <c r="W22" s="32" t="str">
        <f t="shared" si="1"/>
        <v>มผ</v>
      </c>
    </row>
    <row r="23" spans="1:23" ht="16.5" customHeight="1" x14ac:dyDescent="0.5">
      <c r="A23" s="12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8">
        <f t="shared" si="0"/>
        <v>0</v>
      </c>
      <c r="W23" s="32" t="str">
        <f t="shared" si="1"/>
        <v>มผ</v>
      </c>
    </row>
    <row r="24" spans="1:23" ht="16.5" customHeight="1" x14ac:dyDescent="0.5">
      <c r="A24" s="12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8">
        <f t="shared" si="0"/>
        <v>0</v>
      </c>
      <c r="W24" s="32" t="str">
        <f t="shared" si="1"/>
        <v>มผ</v>
      </c>
    </row>
    <row r="25" spans="1:23" ht="16.5" customHeight="1" x14ac:dyDescent="0.5">
      <c r="A25" s="12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28">
        <f t="shared" si="0"/>
        <v>0</v>
      </c>
      <c r="W25" s="32" t="str">
        <f t="shared" si="1"/>
        <v>มผ</v>
      </c>
    </row>
    <row r="26" spans="1:23" ht="16.5" customHeight="1" x14ac:dyDescent="0.5">
      <c r="A26" s="12"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8">
        <f t="shared" si="0"/>
        <v>0</v>
      </c>
      <c r="W26" s="32" t="str">
        <f t="shared" si="1"/>
        <v>มผ</v>
      </c>
    </row>
    <row r="27" spans="1:23" ht="16.5" customHeight="1" x14ac:dyDescent="0.5">
      <c r="A27" s="12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8">
        <f t="shared" si="0"/>
        <v>0</v>
      </c>
      <c r="W27" s="32" t="str">
        <f t="shared" si="1"/>
        <v>มผ</v>
      </c>
    </row>
    <row r="28" spans="1:23" ht="16.5" customHeight="1" x14ac:dyDescent="0.5">
      <c r="A28" s="12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8">
        <f t="shared" si="0"/>
        <v>0</v>
      </c>
      <c r="W28" s="32" t="str">
        <f t="shared" si="1"/>
        <v>มผ</v>
      </c>
    </row>
    <row r="29" spans="1:23" ht="16.5" customHeight="1" x14ac:dyDescent="0.5">
      <c r="A29" s="12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8">
        <f t="shared" si="0"/>
        <v>0</v>
      </c>
      <c r="W29" s="32" t="str">
        <f t="shared" si="1"/>
        <v>มผ</v>
      </c>
    </row>
    <row r="30" spans="1:23" ht="16.5" customHeight="1" x14ac:dyDescent="0.5">
      <c r="A30" s="12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28">
        <f t="shared" si="0"/>
        <v>0</v>
      </c>
      <c r="W30" s="32" t="str">
        <f t="shared" si="1"/>
        <v>มผ</v>
      </c>
    </row>
    <row r="31" spans="1:23" ht="16.5" customHeight="1" x14ac:dyDescent="0.5">
      <c r="A31" s="12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28">
        <f t="shared" si="0"/>
        <v>0</v>
      </c>
      <c r="W31" s="32" t="str">
        <f t="shared" si="1"/>
        <v>มผ</v>
      </c>
    </row>
    <row r="32" spans="1:23" ht="16.5" customHeight="1" x14ac:dyDescent="0.5">
      <c r="A32" s="12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8">
        <f t="shared" si="0"/>
        <v>0</v>
      </c>
      <c r="W32" s="32" t="str">
        <f t="shared" si="1"/>
        <v>มผ</v>
      </c>
    </row>
    <row r="33" spans="1:23" ht="16.5" customHeight="1" x14ac:dyDescent="0.5">
      <c r="A33" s="12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8">
        <f t="shared" si="0"/>
        <v>0</v>
      </c>
      <c r="W33" s="32" t="str">
        <f t="shared" si="1"/>
        <v>มผ</v>
      </c>
    </row>
    <row r="34" spans="1:23" ht="16.5" customHeight="1" x14ac:dyDescent="0.5">
      <c r="A34" s="12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28">
        <f t="shared" si="0"/>
        <v>0</v>
      </c>
      <c r="W34" s="32" t="str">
        <f t="shared" si="1"/>
        <v>มผ</v>
      </c>
    </row>
    <row r="35" spans="1:23" ht="16.5" customHeight="1" x14ac:dyDescent="0.5">
      <c r="A35" s="12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28">
        <f t="shared" si="0"/>
        <v>0</v>
      </c>
      <c r="W35" s="32" t="str">
        <f t="shared" si="1"/>
        <v>มผ</v>
      </c>
    </row>
    <row r="36" spans="1:23" ht="16.5" customHeight="1" x14ac:dyDescent="0.5">
      <c r="A36" s="12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8">
        <f t="shared" si="0"/>
        <v>0</v>
      </c>
      <c r="W36" s="32" t="str">
        <f t="shared" si="1"/>
        <v>มผ</v>
      </c>
    </row>
    <row r="37" spans="1:23" ht="16.5" customHeight="1" x14ac:dyDescent="0.5">
      <c r="A37" s="12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28">
        <f t="shared" si="0"/>
        <v>0</v>
      </c>
      <c r="W37" s="32" t="str">
        <f t="shared" si="1"/>
        <v>มผ</v>
      </c>
    </row>
    <row r="38" spans="1:23" ht="16.5" customHeight="1" x14ac:dyDescent="0.5">
      <c r="A38" s="12"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28">
        <f t="shared" si="0"/>
        <v>0</v>
      </c>
      <c r="W38" s="32" t="str">
        <f t="shared" si="1"/>
        <v>มผ</v>
      </c>
    </row>
    <row r="39" spans="1:23" ht="16.5" customHeight="1" x14ac:dyDescent="0.5">
      <c r="A39" s="12"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28">
        <f t="shared" si="0"/>
        <v>0</v>
      </c>
      <c r="W39" s="32" t="str">
        <f t="shared" si="1"/>
        <v>มผ</v>
      </c>
    </row>
    <row r="40" spans="1:23" ht="16.5" customHeight="1" x14ac:dyDescent="0.5">
      <c r="A40" s="12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8">
        <f t="shared" si="0"/>
        <v>0</v>
      </c>
      <c r="W40" s="32" t="str">
        <f t="shared" si="1"/>
        <v>มผ</v>
      </c>
    </row>
    <row r="41" spans="1:23" ht="16.5" customHeight="1" x14ac:dyDescent="0.5">
      <c r="A41" s="12"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28">
        <f t="shared" si="0"/>
        <v>0</v>
      </c>
      <c r="W41" s="32" t="str">
        <f t="shared" si="1"/>
        <v>มผ</v>
      </c>
    </row>
    <row r="42" spans="1:23" ht="16.5" customHeight="1" x14ac:dyDescent="0.5">
      <c r="A42" s="12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28">
        <f t="shared" si="0"/>
        <v>0</v>
      </c>
      <c r="W42" s="32" t="str">
        <f t="shared" si="1"/>
        <v>มผ</v>
      </c>
    </row>
    <row r="43" spans="1:23" ht="16.5" customHeight="1" x14ac:dyDescent="0.5">
      <c r="A43" s="12">
        <v>39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28">
        <f t="shared" si="0"/>
        <v>0</v>
      </c>
      <c r="W43" s="32" t="str">
        <f t="shared" si="1"/>
        <v>มผ</v>
      </c>
    </row>
    <row r="44" spans="1:23" ht="16.5" customHeight="1" x14ac:dyDescent="0.5">
      <c r="A44" s="12"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8">
        <f t="shared" si="0"/>
        <v>0</v>
      </c>
      <c r="W44" s="32" t="str">
        <f t="shared" si="1"/>
        <v>มผ</v>
      </c>
    </row>
  </sheetData>
  <sheetProtection password="CC2F" sheet="1" objects="1" scenarios="1"/>
  <mergeCells count="23">
    <mergeCell ref="O3:O4"/>
    <mergeCell ref="B3:B4"/>
    <mergeCell ref="C3:C4"/>
    <mergeCell ref="D3:D4"/>
    <mergeCell ref="E3:E4"/>
    <mergeCell ref="F3:F4"/>
    <mergeCell ref="G3:G4"/>
    <mergeCell ref="A1:W1"/>
    <mergeCell ref="P3:P4"/>
    <mergeCell ref="Q3:Q4"/>
    <mergeCell ref="R3:R4"/>
    <mergeCell ref="S3:S4"/>
    <mergeCell ref="T3:T4"/>
    <mergeCell ref="U3:U4"/>
    <mergeCell ref="H3:H4"/>
    <mergeCell ref="V2:V3"/>
    <mergeCell ref="W2:W4"/>
    <mergeCell ref="I3:I4"/>
    <mergeCell ref="J3:J4"/>
    <mergeCell ref="K3:K4"/>
    <mergeCell ref="L3:L4"/>
    <mergeCell ref="M3:M4"/>
    <mergeCell ref="N3:N4"/>
  </mergeCells>
  <pageMargins left="0.27559055118110237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K43"/>
  <sheetViews>
    <sheetView view="pageBreakPreview" zoomScaleNormal="100" zoomScaleSheetLayoutView="100" workbookViewId="0">
      <selection activeCell="J6" sqref="J6"/>
    </sheetView>
  </sheetViews>
  <sheetFormatPr defaultRowHeight="21.75" x14ac:dyDescent="0.5"/>
  <cols>
    <col min="1" max="1" width="5.875" style="30" customWidth="1"/>
    <col min="2" max="9" width="9.125" style="30" customWidth="1"/>
    <col min="10" max="11" width="5" style="30" customWidth="1"/>
    <col min="12" max="16384" width="9" style="30"/>
  </cols>
  <sheetData>
    <row r="1" spans="1:11" ht="21" customHeight="1" x14ac:dyDescent="0.55000000000000004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60" customHeight="1" x14ac:dyDescent="0.5">
      <c r="A2" s="88" t="s">
        <v>41</v>
      </c>
      <c r="B2" s="90" t="s">
        <v>73</v>
      </c>
      <c r="C2" s="90"/>
      <c r="D2" s="90" t="s">
        <v>70</v>
      </c>
      <c r="E2" s="90"/>
      <c r="F2" s="90" t="s">
        <v>71</v>
      </c>
      <c r="G2" s="90"/>
      <c r="H2" s="90" t="s">
        <v>72</v>
      </c>
      <c r="I2" s="90"/>
      <c r="J2" s="69" t="s">
        <v>44</v>
      </c>
      <c r="K2" s="69"/>
    </row>
    <row r="3" spans="1:11" ht="16.5" customHeight="1" x14ac:dyDescent="0.5">
      <c r="A3" s="89"/>
      <c r="B3" s="12" t="s">
        <v>14</v>
      </c>
      <c r="C3" s="12" t="s">
        <v>15</v>
      </c>
      <c r="D3" s="12" t="s">
        <v>14</v>
      </c>
      <c r="E3" s="12" t="s">
        <v>15</v>
      </c>
      <c r="F3" s="12" t="s">
        <v>14</v>
      </c>
      <c r="G3" s="12" t="s">
        <v>15</v>
      </c>
      <c r="H3" s="12" t="s">
        <v>14</v>
      </c>
      <c r="I3" s="12" t="s">
        <v>15</v>
      </c>
      <c r="J3" s="12" t="s">
        <v>14</v>
      </c>
      <c r="K3" s="12" t="s">
        <v>15</v>
      </c>
    </row>
    <row r="4" spans="1:11" ht="16.5" customHeight="1" x14ac:dyDescent="0.5">
      <c r="A4" s="12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6.5" customHeight="1" x14ac:dyDescent="0.5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6.5" customHeight="1" x14ac:dyDescent="0.5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6.5" customHeight="1" x14ac:dyDescent="0.5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customHeight="1" x14ac:dyDescent="0.5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6.5" customHeight="1" x14ac:dyDescent="0.5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6.5" customHeight="1" x14ac:dyDescent="0.5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6.5" customHeight="1" x14ac:dyDescent="0.5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6.5" customHeight="1" x14ac:dyDescent="0.5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6.5" customHeight="1" x14ac:dyDescent="0.5">
      <c r="A13" s="12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customHeight="1" x14ac:dyDescent="0.5">
      <c r="A14" s="12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6.5" customHeight="1" x14ac:dyDescent="0.5">
      <c r="A15" s="12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6.5" customHeight="1" x14ac:dyDescent="0.5">
      <c r="A16" s="12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6.5" customHeight="1" x14ac:dyDescent="0.5">
      <c r="A17" s="12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6.5" customHeight="1" x14ac:dyDescent="0.5">
      <c r="A18" s="12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6.5" customHeight="1" x14ac:dyDescent="0.5">
      <c r="A19" s="12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6.5" customHeight="1" x14ac:dyDescent="0.5">
      <c r="A20" s="12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 x14ac:dyDescent="0.5">
      <c r="A21" s="12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6.5" customHeight="1" x14ac:dyDescent="0.5">
      <c r="A22" s="12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6.5" customHeight="1" x14ac:dyDescent="0.5">
      <c r="A23" s="12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6.5" customHeight="1" x14ac:dyDescent="0.5">
      <c r="A24" s="12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6.5" customHeight="1" x14ac:dyDescent="0.5">
      <c r="A25" s="12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6.5" customHeight="1" x14ac:dyDescent="0.5">
      <c r="A26" s="12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6.5" customHeight="1" x14ac:dyDescent="0.5">
      <c r="A27" s="12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6.5" customHeight="1" x14ac:dyDescent="0.5">
      <c r="A28" s="12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6.5" customHeight="1" x14ac:dyDescent="0.5">
      <c r="A29" s="12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6.5" customHeight="1" x14ac:dyDescent="0.5">
      <c r="A30" s="12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6.5" customHeight="1" x14ac:dyDescent="0.5">
      <c r="A31" s="12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6.5" customHeight="1" x14ac:dyDescent="0.5">
      <c r="A32" s="12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6.5" customHeight="1" x14ac:dyDescent="0.5">
      <c r="A33" s="12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customHeight="1" x14ac:dyDescent="0.5">
      <c r="A34" s="12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6.5" customHeight="1" x14ac:dyDescent="0.5">
      <c r="A35" s="12">
        <v>32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6.5" customHeight="1" x14ac:dyDescent="0.5">
      <c r="A36" s="12">
        <v>33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6.5" customHeight="1" x14ac:dyDescent="0.5">
      <c r="A37" s="12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6.5" customHeight="1" x14ac:dyDescent="0.5">
      <c r="A38" s="12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6.5" customHeight="1" x14ac:dyDescent="0.5">
      <c r="A39" s="12">
        <v>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6.5" customHeight="1" x14ac:dyDescent="0.5">
      <c r="A40" s="12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6.5" customHeight="1" x14ac:dyDescent="0.5">
      <c r="A41" s="12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6.5" customHeight="1" x14ac:dyDescent="0.5">
      <c r="A42" s="12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5">
      <c r="A43" s="12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</sheetData>
  <sheetProtection password="CC2F" sheet="1" objects="1" scenarios="1"/>
  <mergeCells count="7">
    <mergeCell ref="A1:K1"/>
    <mergeCell ref="A2:A3"/>
    <mergeCell ref="B2:C2"/>
    <mergeCell ref="D2:E2"/>
    <mergeCell ref="F2:G2"/>
    <mergeCell ref="H2:I2"/>
    <mergeCell ref="J2:K2"/>
  </mergeCells>
  <pageMargins left="0.4724409448818898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W44"/>
  <sheetViews>
    <sheetView view="pageBreakPreview" zoomScaleNormal="100" zoomScaleSheetLayoutView="100" workbookViewId="0">
      <selection activeCell="O8" sqref="O8"/>
    </sheetView>
  </sheetViews>
  <sheetFormatPr defaultRowHeight="21.75" x14ac:dyDescent="0.5"/>
  <cols>
    <col min="1" max="1" width="6.375" style="30" bestFit="1" customWidth="1"/>
    <col min="2" max="21" width="3.5" style="30" customWidth="1"/>
    <col min="22" max="22" width="4.375" style="30" customWidth="1"/>
    <col min="23" max="23" width="5.5" style="30" customWidth="1"/>
    <col min="24" max="16384" width="9" style="18"/>
  </cols>
  <sheetData>
    <row r="1" spans="1:23" ht="24" x14ac:dyDescent="0.55000000000000004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s="30" customFormat="1" x14ac:dyDescent="0.5">
      <c r="A2" s="12" t="s">
        <v>66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69" t="s">
        <v>43</v>
      </c>
      <c r="W2" s="69" t="s">
        <v>68</v>
      </c>
    </row>
    <row r="3" spans="1:23" x14ac:dyDescent="0.5">
      <c r="A3" s="12" t="s">
        <v>67</v>
      </c>
      <c r="B3" s="87"/>
      <c r="C3" s="85"/>
      <c r="D3" s="85"/>
      <c r="E3" s="85"/>
      <c r="F3" s="85"/>
      <c r="G3" s="85"/>
      <c r="H3" s="85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6"/>
      <c r="W3" s="69"/>
    </row>
    <row r="4" spans="1:23" x14ac:dyDescent="0.5">
      <c r="A4" s="12" t="s">
        <v>41</v>
      </c>
      <c r="B4" s="85"/>
      <c r="C4" s="85"/>
      <c r="D4" s="85"/>
      <c r="E4" s="85"/>
      <c r="F4" s="85"/>
      <c r="G4" s="85"/>
      <c r="H4" s="85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31">
        <v>20</v>
      </c>
      <c r="W4" s="69"/>
    </row>
    <row r="5" spans="1:23" ht="16.5" customHeight="1" x14ac:dyDescent="0.5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8">
        <f>COUNTIF(B5:U5,"/")</f>
        <v>0</v>
      </c>
      <c r="W5" s="32" t="str">
        <f>IF(V5&gt;15,"ผ","มผ")</f>
        <v>มผ</v>
      </c>
    </row>
    <row r="6" spans="1:23" ht="16.5" customHeight="1" x14ac:dyDescent="0.5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8">
        <f t="shared" ref="V6:V44" si="0">COUNTIF(B6:U6,"/")</f>
        <v>0</v>
      </c>
      <c r="W6" s="32" t="str">
        <f t="shared" ref="W6:W44" si="1">IF(V6&gt;15,"ผ","มผ")</f>
        <v>มผ</v>
      </c>
    </row>
    <row r="7" spans="1:23" ht="16.5" customHeight="1" x14ac:dyDescent="0.5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8">
        <f t="shared" si="0"/>
        <v>0</v>
      </c>
      <c r="W7" s="32" t="str">
        <f t="shared" si="1"/>
        <v>มผ</v>
      </c>
    </row>
    <row r="8" spans="1:23" ht="16.5" customHeight="1" x14ac:dyDescent="0.5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8">
        <f t="shared" si="0"/>
        <v>0</v>
      </c>
      <c r="W8" s="32" t="str">
        <f t="shared" si="1"/>
        <v>มผ</v>
      </c>
    </row>
    <row r="9" spans="1:23" ht="16.5" customHeight="1" x14ac:dyDescent="0.5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8">
        <f t="shared" si="0"/>
        <v>0</v>
      </c>
      <c r="W9" s="32" t="str">
        <f t="shared" si="1"/>
        <v>มผ</v>
      </c>
    </row>
    <row r="10" spans="1:23" ht="16.5" customHeight="1" x14ac:dyDescent="0.5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8">
        <f t="shared" si="0"/>
        <v>0</v>
      </c>
      <c r="W10" s="32" t="str">
        <f t="shared" si="1"/>
        <v>มผ</v>
      </c>
    </row>
    <row r="11" spans="1:23" ht="16.5" customHeight="1" x14ac:dyDescent="0.5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8">
        <f t="shared" si="0"/>
        <v>0</v>
      </c>
      <c r="W11" s="32" t="str">
        <f t="shared" si="1"/>
        <v>มผ</v>
      </c>
    </row>
    <row r="12" spans="1:23" ht="16.5" customHeight="1" x14ac:dyDescent="0.5">
      <c r="A12" s="12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8">
        <f t="shared" si="0"/>
        <v>0</v>
      </c>
      <c r="W12" s="32" t="str">
        <f t="shared" si="1"/>
        <v>มผ</v>
      </c>
    </row>
    <row r="13" spans="1:23" ht="16.5" customHeight="1" x14ac:dyDescent="0.5">
      <c r="A13" s="12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8">
        <f t="shared" si="0"/>
        <v>0</v>
      </c>
      <c r="W13" s="32" t="str">
        <f t="shared" si="1"/>
        <v>มผ</v>
      </c>
    </row>
    <row r="14" spans="1:23" ht="16.5" customHeight="1" x14ac:dyDescent="0.5">
      <c r="A14" s="12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8">
        <f t="shared" si="0"/>
        <v>0</v>
      </c>
      <c r="W14" s="32" t="str">
        <f t="shared" si="1"/>
        <v>มผ</v>
      </c>
    </row>
    <row r="15" spans="1:23" ht="16.5" customHeight="1" x14ac:dyDescent="0.5">
      <c r="A15" s="12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8">
        <f t="shared" si="0"/>
        <v>0</v>
      </c>
      <c r="W15" s="32" t="str">
        <f t="shared" si="1"/>
        <v>มผ</v>
      </c>
    </row>
    <row r="16" spans="1:23" ht="16.5" customHeight="1" x14ac:dyDescent="0.5">
      <c r="A16" s="12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8">
        <f t="shared" si="0"/>
        <v>0</v>
      </c>
      <c r="W16" s="32" t="str">
        <f t="shared" si="1"/>
        <v>มผ</v>
      </c>
    </row>
    <row r="17" spans="1:23" ht="16.5" customHeight="1" x14ac:dyDescent="0.5">
      <c r="A17" s="12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8">
        <f t="shared" si="0"/>
        <v>0</v>
      </c>
      <c r="W17" s="32" t="str">
        <f t="shared" si="1"/>
        <v>มผ</v>
      </c>
    </row>
    <row r="18" spans="1:23" ht="16.5" customHeight="1" x14ac:dyDescent="0.5">
      <c r="A18" s="12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8">
        <f t="shared" si="0"/>
        <v>0</v>
      </c>
      <c r="W18" s="32" t="str">
        <f t="shared" si="1"/>
        <v>มผ</v>
      </c>
    </row>
    <row r="19" spans="1:23" ht="16.5" customHeight="1" x14ac:dyDescent="0.5">
      <c r="A19" s="12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8">
        <f t="shared" si="0"/>
        <v>0</v>
      </c>
      <c r="W19" s="32" t="str">
        <f t="shared" si="1"/>
        <v>มผ</v>
      </c>
    </row>
    <row r="20" spans="1:23" ht="16.5" customHeight="1" x14ac:dyDescent="0.5">
      <c r="A20" s="12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8">
        <f t="shared" si="0"/>
        <v>0</v>
      </c>
      <c r="W20" s="32" t="str">
        <f t="shared" si="1"/>
        <v>มผ</v>
      </c>
    </row>
    <row r="21" spans="1:23" ht="16.5" customHeight="1" x14ac:dyDescent="0.5">
      <c r="A21" s="12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8">
        <f t="shared" si="0"/>
        <v>0</v>
      </c>
      <c r="W21" s="32" t="str">
        <f t="shared" si="1"/>
        <v>มผ</v>
      </c>
    </row>
    <row r="22" spans="1:23" ht="16.5" customHeight="1" x14ac:dyDescent="0.5">
      <c r="A22" s="12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8">
        <f t="shared" si="0"/>
        <v>0</v>
      </c>
      <c r="W22" s="32" t="str">
        <f t="shared" si="1"/>
        <v>มผ</v>
      </c>
    </row>
    <row r="23" spans="1:23" ht="16.5" customHeight="1" x14ac:dyDescent="0.5">
      <c r="A23" s="12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8">
        <f t="shared" si="0"/>
        <v>0</v>
      </c>
      <c r="W23" s="32" t="str">
        <f t="shared" si="1"/>
        <v>มผ</v>
      </c>
    </row>
    <row r="24" spans="1:23" ht="16.5" customHeight="1" x14ac:dyDescent="0.5">
      <c r="A24" s="12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8">
        <f t="shared" si="0"/>
        <v>0</v>
      </c>
      <c r="W24" s="32" t="str">
        <f t="shared" si="1"/>
        <v>มผ</v>
      </c>
    </row>
    <row r="25" spans="1:23" ht="16.5" customHeight="1" x14ac:dyDescent="0.5">
      <c r="A25" s="12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28">
        <f t="shared" si="0"/>
        <v>0</v>
      </c>
      <c r="W25" s="32" t="str">
        <f t="shared" si="1"/>
        <v>มผ</v>
      </c>
    </row>
    <row r="26" spans="1:23" ht="16.5" customHeight="1" x14ac:dyDescent="0.5">
      <c r="A26" s="12">
        <v>22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8">
        <f t="shared" si="0"/>
        <v>0</v>
      </c>
      <c r="W26" s="32" t="str">
        <f t="shared" si="1"/>
        <v>มผ</v>
      </c>
    </row>
    <row r="27" spans="1:23" ht="16.5" customHeight="1" x14ac:dyDescent="0.5">
      <c r="A27" s="12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8">
        <f t="shared" si="0"/>
        <v>0</v>
      </c>
      <c r="W27" s="32" t="str">
        <f t="shared" si="1"/>
        <v>มผ</v>
      </c>
    </row>
    <row r="28" spans="1:23" ht="16.5" customHeight="1" x14ac:dyDescent="0.5">
      <c r="A28" s="12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8">
        <f t="shared" si="0"/>
        <v>0</v>
      </c>
      <c r="W28" s="32" t="str">
        <f t="shared" si="1"/>
        <v>มผ</v>
      </c>
    </row>
    <row r="29" spans="1:23" ht="16.5" customHeight="1" x14ac:dyDescent="0.5">
      <c r="A29" s="12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28">
        <f t="shared" si="0"/>
        <v>0</v>
      </c>
      <c r="W29" s="32" t="str">
        <f t="shared" si="1"/>
        <v>มผ</v>
      </c>
    </row>
    <row r="30" spans="1:23" ht="16.5" customHeight="1" x14ac:dyDescent="0.5">
      <c r="A30" s="12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28">
        <f t="shared" si="0"/>
        <v>0</v>
      </c>
      <c r="W30" s="32" t="str">
        <f t="shared" si="1"/>
        <v>มผ</v>
      </c>
    </row>
    <row r="31" spans="1:23" ht="16.5" customHeight="1" x14ac:dyDescent="0.5">
      <c r="A31" s="12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28">
        <f t="shared" si="0"/>
        <v>0</v>
      </c>
      <c r="W31" s="32" t="str">
        <f t="shared" si="1"/>
        <v>มผ</v>
      </c>
    </row>
    <row r="32" spans="1:23" ht="16.5" customHeight="1" x14ac:dyDescent="0.5">
      <c r="A32" s="12">
        <v>28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8">
        <f t="shared" si="0"/>
        <v>0</v>
      </c>
      <c r="W32" s="32" t="str">
        <f t="shared" si="1"/>
        <v>มผ</v>
      </c>
    </row>
    <row r="33" spans="1:23" ht="16.5" customHeight="1" x14ac:dyDescent="0.5">
      <c r="A33" s="12">
        <v>29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8">
        <f t="shared" si="0"/>
        <v>0</v>
      </c>
      <c r="W33" s="32" t="str">
        <f t="shared" si="1"/>
        <v>มผ</v>
      </c>
    </row>
    <row r="34" spans="1:23" ht="16.5" customHeight="1" x14ac:dyDescent="0.5">
      <c r="A34" s="12">
        <v>30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28">
        <f t="shared" si="0"/>
        <v>0</v>
      </c>
      <c r="W34" s="32" t="str">
        <f t="shared" si="1"/>
        <v>มผ</v>
      </c>
    </row>
    <row r="35" spans="1:23" ht="16.5" customHeight="1" x14ac:dyDescent="0.5">
      <c r="A35" s="12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28">
        <f t="shared" si="0"/>
        <v>0</v>
      </c>
      <c r="W35" s="32" t="str">
        <f t="shared" si="1"/>
        <v>มผ</v>
      </c>
    </row>
    <row r="36" spans="1:23" ht="16.5" customHeight="1" x14ac:dyDescent="0.5">
      <c r="A36" s="12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8">
        <f t="shared" si="0"/>
        <v>0</v>
      </c>
      <c r="W36" s="32" t="str">
        <f t="shared" si="1"/>
        <v>มผ</v>
      </c>
    </row>
    <row r="37" spans="1:23" ht="16.5" customHeight="1" x14ac:dyDescent="0.5">
      <c r="A37" s="12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28">
        <f t="shared" si="0"/>
        <v>0</v>
      </c>
      <c r="W37" s="32" t="str">
        <f t="shared" si="1"/>
        <v>มผ</v>
      </c>
    </row>
    <row r="38" spans="1:23" ht="16.5" customHeight="1" x14ac:dyDescent="0.5">
      <c r="A38" s="12"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28">
        <f t="shared" si="0"/>
        <v>0</v>
      </c>
      <c r="W38" s="32" t="str">
        <f t="shared" si="1"/>
        <v>มผ</v>
      </c>
    </row>
    <row r="39" spans="1:23" ht="16.5" customHeight="1" x14ac:dyDescent="0.5">
      <c r="A39" s="12">
        <v>35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28">
        <f t="shared" si="0"/>
        <v>0</v>
      </c>
      <c r="W39" s="32" t="str">
        <f t="shared" si="1"/>
        <v>มผ</v>
      </c>
    </row>
    <row r="40" spans="1:23" ht="16.5" customHeight="1" x14ac:dyDescent="0.5">
      <c r="A40" s="12">
        <v>36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8">
        <f t="shared" si="0"/>
        <v>0</v>
      </c>
      <c r="W40" s="32" t="str">
        <f t="shared" si="1"/>
        <v>มผ</v>
      </c>
    </row>
    <row r="41" spans="1:23" ht="16.5" customHeight="1" x14ac:dyDescent="0.5">
      <c r="A41" s="12">
        <v>37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28">
        <f t="shared" si="0"/>
        <v>0</v>
      </c>
      <c r="W41" s="32" t="str">
        <f t="shared" si="1"/>
        <v>มผ</v>
      </c>
    </row>
    <row r="42" spans="1:23" ht="16.5" customHeight="1" x14ac:dyDescent="0.5">
      <c r="A42" s="12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28">
        <f t="shared" si="0"/>
        <v>0</v>
      </c>
      <c r="W42" s="32" t="str">
        <f t="shared" si="1"/>
        <v>มผ</v>
      </c>
    </row>
    <row r="43" spans="1:23" ht="16.5" customHeight="1" x14ac:dyDescent="0.5">
      <c r="A43" s="12">
        <v>39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28">
        <f t="shared" si="0"/>
        <v>0</v>
      </c>
      <c r="W43" s="32" t="str">
        <f t="shared" si="1"/>
        <v>มผ</v>
      </c>
    </row>
    <row r="44" spans="1:23" ht="16.5" customHeight="1" x14ac:dyDescent="0.5">
      <c r="A44" s="12"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8">
        <f t="shared" si="0"/>
        <v>0</v>
      </c>
      <c r="W44" s="32" t="str">
        <f t="shared" si="1"/>
        <v>มผ</v>
      </c>
    </row>
  </sheetData>
  <sheetProtection password="CC2F" sheet="1" objects="1" scenarios="1"/>
  <mergeCells count="23">
    <mergeCell ref="N3:N4"/>
    <mergeCell ref="A1:W1"/>
    <mergeCell ref="V2:V3"/>
    <mergeCell ref="W2:W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U3:U4"/>
    <mergeCell ref="O3:O4"/>
    <mergeCell ref="P3:P4"/>
    <mergeCell ref="Q3:Q4"/>
    <mergeCell ref="R3:R4"/>
    <mergeCell ref="S3:S4"/>
    <mergeCell ref="T3:T4"/>
  </mergeCells>
  <pageMargins left="0.31496062992125984" right="0.19685039370078741" top="0.19685039370078741" bottom="0.19685039370078741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หน้าปก</vt:lpstr>
      <vt:lpstr>รายชื่อ</vt:lpstr>
      <vt:lpstr>คุณลักษณะอันพึงประสงค์</vt:lpstr>
      <vt:lpstr>ค่านิยม 12 ประการ</vt:lpstr>
      <vt:lpstr>เกณฑ์ค่านิยม 12 ประการ</vt:lpstr>
      <vt:lpstr>ประเมินการอ่าน</vt:lpstr>
      <vt:lpstr>บันทึกกิจกรรมลูกเสือ</vt:lpstr>
      <vt:lpstr>บันทึกการผ่านลูกเสือ</vt:lpstr>
      <vt:lpstr>บันทึกกิจกรรมแนะแนว</vt:lpstr>
      <vt:lpstr>บันทึกการผ่านแนะแนว</vt:lpstr>
      <vt:lpstr>บันทึกกิจกรรมชุมนุม</vt:lpstr>
      <vt:lpstr>บันทึกการผ่านชุมชุม</vt:lpstr>
      <vt:lpstr>บันทึกกิจกรรมเพื่อสังคม</vt:lpstr>
      <vt:lpstr>บันทึกการผ่านเพื่อสังคม</vt:lpstr>
      <vt:lpstr>สรุป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comkrutee</dc:creator>
  <cp:lastModifiedBy>MUHAMMAT POHJI</cp:lastModifiedBy>
  <cp:lastPrinted>2016-10-13T06:50:15Z</cp:lastPrinted>
  <dcterms:created xsi:type="dcterms:W3CDTF">2016-10-12T01:50:36Z</dcterms:created>
  <dcterms:modified xsi:type="dcterms:W3CDTF">2021-09-25T06:05:14Z</dcterms:modified>
</cp:coreProperties>
</file>