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ชุตินันท์\1.38ค(2)\00.สำรวจเกษียณ\62\ลงเว็บ\"/>
    </mc:Choice>
  </mc:AlternateContent>
  <xr:revisionPtr revIDLastSave="0" documentId="13_ncr:1_{604004BC-2C55-46A5-9CEE-D611AF03C9F8}" xr6:coauthVersionLast="43" xr6:coauthVersionMax="43" xr10:uidLastSave="{00000000-0000-0000-0000-000000000000}"/>
  <bookViews>
    <workbookView xWindow="-120" yWindow="-120" windowWidth="24240" windowHeight="13140" tabRatio="702" xr2:uid="{00000000-000D-0000-FFFF-FFFF00000000}"/>
  </bookViews>
  <sheets>
    <sheet name="วิธีกรอกข้อมูล" sheetId="9" r:id="rId1"/>
    <sheet name="สพฐ.คปร.1" sheetId="1" r:id="rId2"/>
    <sheet name="สพฐ.คปร.2" sheetId="2" r:id="rId3"/>
    <sheet name="สพฐ.คปร.3" sheetId="4" r:id="rId4"/>
    <sheet name="สพฐ.คปร.4(1)" sheetId="12" r:id="rId5"/>
    <sheet name="สพฐ.คปร.4(2)" sheetId="11" r:id="rId6"/>
    <sheet name="สพฐ.คปร.1 (ตัวอย่าง)" sheetId="7" r:id="rId7"/>
    <sheet name="สพฐ.คปร.2 (ตัวอย่าง)" sheetId="8" r:id="rId8"/>
    <sheet name="l" sheetId="3" state="hidden" r:id="rId9"/>
    <sheet name="i" sheetId="10" state="hidden" r:id="rId10"/>
  </sheets>
  <definedNames>
    <definedName name="_xlnm.Print_Area" localSheetId="0">วิธีกรอกข้อมูล!$A$1:$M$15</definedName>
    <definedName name="_xlnm.Print_Area" localSheetId="2">สพฐ.คปร.2!$A$1:$J$33</definedName>
    <definedName name="_xlnm.Print_Area" localSheetId="4">'สพฐ.คปร.4(1)'!$A$1:$L$31</definedName>
    <definedName name="_xlnm.Print_Area" localSheetId="5">'สพฐ.คปร.4(2)'!$A$1:$K$26</definedName>
    <definedName name="ชื่อตำแหน่ง">l!$M$2:$M$20</definedName>
    <definedName name="ระดับ">l!$L$2:$L$11</definedName>
    <definedName name="ระอัน">l!$N$2:$N$17</definedName>
    <definedName name="วิทย">l!$J$2:$J$6</definedName>
    <definedName name="สพท">l!$A$2:$A$228</definedName>
    <definedName name="อันดับ">l!$K$2:$K$7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2" l="1"/>
  <c r="A9" i="11"/>
  <c r="I22" i="11"/>
  <c r="I21" i="11"/>
  <c r="D17" i="11"/>
  <c r="E17" i="11"/>
  <c r="F17" i="11"/>
  <c r="G17" i="11"/>
  <c r="H17" i="11"/>
  <c r="I17" i="11"/>
  <c r="J17" i="11"/>
  <c r="C17" i="11"/>
  <c r="A4" i="11"/>
  <c r="F37" i="7" l="1"/>
  <c r="F36" i="7"/>
  <c r="F35" i="7"/>
  <c r="F34" i="7"/>
  <c r="F33" i="7"/>
  <c r="F32" i="7"/>
  <c r="F31" i="7"/>
  <c r="F30" i="7"/>
  <c r="F29" i="7"/>
  <c r="F23" i="7" l="1"/>
  <c r="H5" i="7"/>
  <c r="I22" i="7"/>
  <c r="K22" i="7" s="1"/>
  <c r="I23" i="7"/>
  <c r="K23" i="7" s="1"/>
  <c r="I24" i="7"/>
  <c r="K24" i="7" s="1"/>
  <c r="I26" i="7"/>
  <c r="K26" i="7"/>
  <c r="I27" i="7"/>
  <c r="K27" i="7" s="1"/>
  <c r="I29" i="7"/>
  <c r="K29" i="7" s="1"/>
  <c r="G30" i="7"/>
  <c r="H30" i="7"/>
  <c r="H42" i="7" s="1"/>
  <c r="K14" i="7" s="1"/>
  <c r="J30" i="7"/>
  <c r="J42" i="7" s="1"/>
  <c r="I31" i="7"/>
  <c r="K31" i="7"/>
  <c r="L31" i="7"/>
  <c r="I32" i="7"/>
  <c r="K32" i="7" s="1"/>
  <c r="I33" i="7"/>
  <c r="K33" i="7"/>
  <c r="I34" i="7"/>
  <c r="K34" i="7" s="1"/>
  <c r="I35" i="7"/>
  <c r="K35" i="7" s="1"/>
  <c r="L35" i="7" s="1"/>
  <c r="I36" i="7"/>
  <c r="K36" i="7"/>
  <c r="I37" i="7"/>
  <c r="K37" i="7" s="1"/>
  <c r="L37" i="7" s="1"/>
  <c r="I38" i="7"/>
  <c r="K38" i="7" s="1"/>
  <c r="L38" i="7" s="1"/>
  <c r="I39" i="7"/>
  <c r="K39" i="7" s="1"/>
  <c r="I40" i="7"/>
  <c r="K40" i="7"/>
  <c r="I41" i="7"/>
  <c r="K41" i="7" s="1"/>
  <c r="L36" i="7" l="1"/>
  <c r="I30" i="7"/>
  <c r="K30" i="7" s="1"/>
  <c r="L30" i="7" s="1"/>
  <c r="L34" i="7"/>
  <c r="G42" i="7"/>
  <c r="L33" i="7"/>
  <c r="L32" i="7"/>
  <c r="F42" i="7"/>
  <c r="L29" i="7"/>
  <c r="L23" i="7"/>
  <c r="I42" i="7"/>
  <c r="K42" i="7" l="1"/>
  <c r="F37" i="1" l="1"/>
  <c r="F36" i="1"/>
  <c r="F35" i="1"/>
  <c r="F34" i="1"/>
  <c r="F33" i="1"/>
  <c r="F32" i="1"/>
  <c r="F31" i="1"/>
  <c r="F30" i="1"/>
  <c r="F29" i="1" l="1"/>
  <c r="F23" i="1"/>
  <c r="A5" i="8" l="1"/>
  <c r="I22" i="1"/>
  <c r="K22" i="1" s="1"/>
  <c r="I23" i="1"/>
  <c r="K23" i="1" s="1"/>
  <c r="L23" i="1" s="1"/>
  <c r="I24" i="1"/>
  <c r="K24" i="1" s="1"/>
  <c r="I26" i="1"/>
  <c r="K26" i="1" s="1"/>
  <c r="I27" i="1"/>
  <c r="K27" i="1" s="1"/>
  <c r="I29" i="1"/>
  <c r="K29" i="1" s="1"/>
  <c r="L29" i="1" s="1"/>
  <c r="G30" i="1"/>
  <c r="H30" i="1"/>
  <c r="H42" i="1" s="1"/>
  <c r="K14" i="1" s="1"/>
  <c r="J30" i="1"/>
  <c r="I38" i="1"/>
  <c r="K38" i="1" s="1"/>
  <c r="L38" i="1" s="1"/>
  <c r="I39" i="1"/>
  <c r="K39" i="1" s="1"/>
  <c r="I40" i="1"/>
  <c r="K40" i="1" s="1"/>
  <c r="I41" i="1"/>
  <c r="K41" i="1" s="1"/>
  <c r="J42" i="1"/>
  <c r="G42" i="1"/>
  <c r="I31" i="1"/>
  <c r="F23" i="4"/>
  <c r="F22" i="4"/>
  <c r="I25" i="2"/>
  <c r="I24" i="2"/>
  <c r="K31" i="1"/>
  <c r="L31" i="1" s="1"/>
  <c r="I32" i="1"/>
  <c r="K32" i="1"/>
  <c r="L32" i="1" s="1"/>
  <c r="I33" i="1"/>
  <c r="K33" i="1"/>
  <c r="L33" i="1" s="1"/>
  <c r="I34" i="1"/>
  <c r="K34" i="1"/>
  <c r="L34" i="1" s="1"/>
  <c r="I35" i="1"/>
  <c r="K35" i="1"/>
  <c r="L35" i="1" s="1"/>
  <c r="I36" i="1"/>
  <c r="K36" i="1" s="1"/>
  <c r="L36" i="1" s="1"/>
  <c r="I37" i="1"/>
  <c r="K37" i="1" s="1"/>
  <c r="L37" i="1" s="1"/>
  <c r="A4" i="8"/>
  <c r="A4" i="4"/>
  <c r="A4" i="2"/>
  <c r="H5" i="1"/>
  <c r="A5" i="11" l="1"/>
  <c r="A5" i="12"/>
  <c r="A5" i="2"/>
  <c r="I30" i="1"/>
  <c r="I42" i="1" s="1"/>
  <c r="F42" i="1"/>
  <c r="A5" i="4"/>
  <c r="K30" i="1" l="1"/>
  <c r="L30" i="1" s="1"/>
  <c r="K42" i="1"/>
</calcChain>
</file>

<file path=xl/sharedStrings.xml><?xml version="1.0" encoding="utf-8"?>
<sst xmlns="http://schemas.openxmlformats.org/spreadsheetml/2006/main" count="2036" uniqueCount="697">
  <si>
    <t xml:space="preserve"> ช่องแรเงาสีทึบ หมายถึง ไม่ต้องกรอกข้อมูล</t>
  </si>
  <si>
    <t xml:space="preserve"> ช่องสีเหลือง หมายถึง ให้กรอกข้อมูลในเซลล์ทางแป้นพิมพ์ (คีย์บอร์ด)</t>
  </si>
  <si>
    <t xml:space="preserve"> ช่องสีเขียว หมายถึง ให้เลือกตัวเลือกที่มีอยู่เพื่อกรอกข้อมูล</t>
  </si>
  <si>
    <t>แบบ สพฐ.คปร.1 (บุคลากรฯ ในสำนักงาน)</t>
  </si>
  <si>
    <t>ข้อมูลเฉพาะส่วนราชการ</t>
  </si>
  <si>
    <t>สำนักงานเขตพื้นที่การศึกษา</t>
  </si>
  <si>
    <t>(เลือกเขตฯ ในเซลล์ F4 ชีท สพฐ.คปร.1)</t>
  </si>
  <si>
    <t>ลงวันที่ ............................</t>
  </si>
  <si>
    <t>1.</t>
  </si>
  <si>
    <t>หัวหน้างาน/เจ้าหน้าที่ผู้รับผิดชอบงานด้านอัตรากำลังและงานที่เกี่ยวข้องกับ คปร.</t>
  </si>
  <si>
    <t>ชื่อ</t>
  </si>
  <si>
    <t>ตำแหน่ง</t>
  </si>
  <si>
    <t xml:space="preserve">E-mail </t>
  </si>
  <si>
    <t>โทร.</t>
  </si>
  <si>
    <t xml:space="preserve">โทรสาร </t>
  </si>
  <si>
    <t>2.</t>
  </si>
  <si>
    <t>จำนวน</t>
  </si>
  <si>
    <t>อัตรา</t>
  </si>
  <si>
    <t>3.</t>
  </si>
  <si>
    <t>กรอบอัตรากำลัง/</t>
  </si>
  <si>
    <t>จำนวนตำแหน่ง</t>
  </si>
  <si>
    <t>ลำดับ</t>
  </si>
  <si>
    <t>ประเภทตำแหน่ง</t>
  </si>
  <si>
    <t>เกณฑ์มาตรฐานอัตรา</t>
  </si>
  <si>
    <t>ที่มีคนครอง</t>
  </si>
  <si>
    <t>อัตรามีเงิน</t>
  </si>
  <si>
    <t>-ขาด/</t>
  </si>
  <si>
    <t>ที่</t>
  </si>
  <si>
    <t>กำลังที่ ก.ค.ศ. กำหนด</t>
  </si>
  <si>
    <t>ยังไม่เกษียณ*</t>
  </si>
  <si>
    <t>เกษียณปีนี้**</t>
  </si>
  <si>
    <t>รวม</t>
  </si>
  <si>
    <t>ว่างมีเงิน***</t>
  </si>
  <si>
    <t>รวมทั้งสิ้น</t>
  </si>
  <si>
    <t>+เกิน</t>
  </si>
  <si>
    <t>ผู้บริหารการศึกษา</t>
  </si>
  <si>
    <t>ผู้อำนวยการสำนักงานเขตพื้นที่การศึกษา</t>
  </si>
  <si>
    <t>รองผู้อำนวยการสำนักงานเขตพื้นที่การศึกษา (โครงสร้าง)</t>
  </si>
  <si>
    <t>รองผู้อำนวยการสำนักงานเขตพื้นที่การศึกษา</t>
  </si>
  <si>
    <t>(ชั่วคราวและมีเงื่อนไข)</t>
  </si>
  <si>
    <t>เจ้าหน้าที่บริหารการศึกษาขั้นพื้นฐาน</t>
  </si>
  <si>
    <t>ผู้ช่วยผู้อำนวยการสำนักงานเขตพื้นที่การศึกษา</t>
  </si>
  <si>
    <t>บุคลากรทางการศึกษาอื่น</t>
  </si>
  <si>
    <t>ตามมาตรา 38 ค.(1) ตำแหน่งศึกษานิเทศก์</t>
  </si>
  <si>
    <r>
      <t xml:space="preserve">ตามมาตรา </t>
    </r>
    <r>
      <rPr>
        <u/>
        <sz val="16"/>
        <color theme="1"/>
        <rFont val="TH SarabunPSK"/>
        <family val="2"/>
      </rPr>
      <t>38 ค.(2)</t>
    </r>
    <r>
      <rPr>
        <sz val="16"/>
        <color theme="1"/>
        <rFont val="TH SarabunPSK"/>
        <family val="2"/>
      </rPr>
      <t xml:space="preserve"> ตำแหน่ง</t>
    </r>
    <r>
      <rPr>
        <u/>
        <sz val="16"/>
        <color theme="1"/>
        <rFont val="TH SarabunPSK"/>
        <family val="2"/>
      </rPr>
      <t>ในสำนักงาน</t>
    </r>
  </si>
  <si>
    <t>กลุ่มอำนวยการ</t>
  </si>
  <si>
    <t>กลุ่มบริหารงานการเงินและสินทรัพย์</t>
  </si>
  <si>
    <t>กลุ่มบริหารงานบุคคล</t>
  </si>
  <si>
    <t>กลุ่มนโยบายและแผน</t>
  </si>
  <si>
    <t>กลุ่มส่งเสริมการจัดการศึกษา</t>
  </si>
  <si>
    <t>กลุ่มส่งเสริมสถานศึกษาเอกชน</t>
  </si>
  <si>
    <t>กลุ่มนิเทศ ติดตามฯ</t>
  </si>
  <si>
    <t>หน่วยตรวจสอบภายใน</t>
  </si>
  <si>
    <r>
      <t xml:space="preserve">ตามมาตรา </t>
    </r>
    <r>
      <rPr>
        <u/>
        <sz val="16"/>
        <color theme="1"/>
        <rFont val="TH SarabunPSK"/>
        <family val="2"/>
      </rPr>
      <t>38 ค.(2)</t>
    </r>
    <r>
      <rPr>
        <sz val="16"/>
        <color theme="1"/>
        <rFont val="TH SarabunPSK"/>
        <family val="2"/>
      </rPr>
      <t xml:space="preserve"> ตำแหน่ง</t>
    </r>
    <r>
      <rPr>
        <u/>
        <sz val="16"/>
        <color theme="1"/>
        <rFont val="TH SarabunPSK"/>
        <family val="2"/>
      </rPr>
      <t>ในโรงเรียน</t>
    </r>
  </si>
  <si>
    <t>ขอรับรองว่าข้อมูลถูกต้องและเป็นความจริง</t>
  </si>
  <si>
    <t>ผู้ให้ข้อมูล</t>
  </si>
  <si>
    <t>ลงชื่อ ........................................</t>
  </si>
  <si>
    <t>โทรศัพท์</t>
  </si>
  <si>
    <t>(..............................................)</t>
  </si>
  <si>
    <t>ตำแหน่ง ผอ.กลุ่มบริหารงานบุคคล</t>
  </si>
  <si>
    <t>หมายเหตุ</t>
  </si>
  <si>
    <t>*</t>
  </si>
  <si>
    <r>
      <rPr>
        <b/>
        <sz val="14"/>
        <color theme="1"/>
        <rFont val="TH SarabunPSK"/>
        <family val="2"/>
      </rPr>
      <t>ยังไม่เกษียณ :</t>
    </r>
    <r>
      <rPr>
        <sz val="14"/>
        <color theme="1"/>
        <rFont val="TH SarabunPSK"/>
        <family val="2"/>
      </rPr>
      <t xml:space="preserve"> หมายถึง จำนวนผู้ครองตำแหน่งที่ยังไม่ครบเกษียณอายุปีงบประมาณนี้ ณ วันที่ให้ข้อมูล (นับผู้ไปช่วยราชการที่อื่น แต่ไม่นับผู้มาช่วยราชการ)</t>
    </r>
  </si>
  <si>
    <t>**</t>
  </si>
  <si>
    <r>
      <rPr>
        <b/>
        <sz val="14"/>
        <color theme="1"/>
        <rFont val="TH SarabunPSK"/>
        <family val="2"/>
      </rPr>
      <t>เกษียณปีนี้ :</t>
    </r>
    <r>
      <rPr>
        <sz val="14"/>
        <color theme="1"/>
        <rFont val="TH SarabunPSK"/>
        <family val="2"/>
      </rPr>
      <t xml:space="preserve"> หมายถึง จำนวนผู้ครองตำแหน่งที่ครบเกษียณอายุในปีงบประมาณนี้ทั้งหมด รวมถึงผู้ครองตำแหน่งที่ครบเกษียณในปีนี้ แต่มีเหตุต้องออกจาก</t>
    </r>
  </si>
  <si>
    <t>***</t>
  </si>
  <si>
    <t xml:space="preserve"> ช่องสีเหลือง หมายถึง ให้กรอกข้อมูลในเซลล์ทางแป้นพิมพ์</t>
  </si>
  <si>
    <t xml:space="preserve"> ช่องสีเขียว หมายถึง ให้เลือกตัวเลือกเพื่อกรอกข้อมูล</t>
  </si>
  <si>
    <t>แบบ สพฐ.คปร.2 (บุคลากรฯ ในสำนักงาน)</t>
  </si>
  <si>
    <t>ตำแหน่งที่ว่างจากผลการเกษียณอายุ</t>
  </si>
  <si>
    <t>ตำแหน่งว่างที่เสนอยุบเลิกแทนตำแหน่งเกษียณอายุ*</t>
  </si>
  <si>
    <t>ตำแหน่ง
เลขที่</t>
  </si>
  <si>
    <t>ชื่อตำแหน่ง</t>
  </si>
  <si>
    <t>วิทยฐานะ</t>
  </si>
  <si>
    <t>อันดับ/ระดับ</t>
  </si>
  <si>
    <t>อัตรา
เงินเดือน</t>
  </si>
  <si>
    <t>3.  ให้ระบุ ตำแหน่งว่างที่เสนอยุบเลิกแทนตำแหน่งเกษียณอายุ* ตามที่แจ้งในแนวปฏิบัติ (สิ่งที่ส่งมาด้วย 2)</t>
  </si>
  <si>
    <t>แบบ สพฐ.คปร.3 (บุคลากรฯ ในสำนักงาน)</t>
  </si>
  <si>
    <t>เหตุผลความจำเป็น</t>
  </si>
  <si>
    <t>ที่ *</t>
  </si>
  <si>
    <t>เลขที่</t>
  </si>
  <si>
    <t>ระดับ</t>
  </si>
  <si>
    <t>เงินเดือน**</t>
  </si>
  <si>
    <t>ลงชื่อ .................................................</t>
  </si>
  <si>
    <t>*  "ลำดับที่"  ให้เรียงความสำคัญ/จำเป็นของตำแหน่งที่ขอรับการจัดสรร</t>
  </si>
  <si>
    <t>** "อัตราเงินเดือน" ให้ระบุอัตราเงินเดือนตามบัญชีถือจ่าย</t>
  </si>
  <si>
    <t>ประถมศึกษาตัวอย่าง</t>
  </si>
  <si>
    <t>นาย กอไก่  ใจดี</t>
  </si>
  <si>
    <t>นักทรัพยากรบุคคลชำนาญการพิเศษ</t>
  </si>
  <si>
    <t>นางสาว ขอไข่  ดีใจ</t>
  </si>
  <si>
    <t>นักทรัพยากรบุคคลปฏิบัติการ</t>
  </si>
  <si>
    <t>E-mail  tuayang@obec.go.th</t>
  </si>
  <si>
    <t>0 99999 9999</t>
  </si>
  <si>
    <t>0 99999 9990</t>
  </si>
  <si>
    <t>จำนวนกรอบอัตรากำลัง/</t>
  </si>
  <si>
    <t>เกณฑ์มาตรฐานอัตรากำลัง</t>
  </si>
  <si>
    <t>ที่ ก.ค.ศ. กำหนด</t>
  </si>
  <si>
    <t>ทั้งสิ้น</t>
  </si>
  <si>
    <t>บุคลากรทางการศึกษา</t>
  </si>
  <si>
    <t>08 9000 0000</t>
  </si>
  <si>
    <t>( นาย กอไก่  ใจดี )</t>
  </si>
  <si>
    <t>ยังไม่เกษียณ : หมายถึง จำนวนผู้ครองตำแหน่งที่ยังไม่ครบเกษียณอายุปีงบประมาณนี้ ณ วันที่ให้ข้อมูล (นับผู้ไปช่วยราชการที่อื่น แต่ไม่นับผู้มาช่วยราชการ)</t>
  </si>
  <si>
    <t>เกษียณปีนี้ : หมายถึง จำนวนผู้ครองตำแหน่งที่ครบเกษียณอายุในปีงบประมาณนี้ทั้งหมด รวมถึงผู้ครองตำแหน่งที่ครบเกษียณในปีนี้ แต่มีเหตุต้องออกจาก</t>
  </si>
  <si>
    <t>ตำแหน่งว่างมีอัตราเงินเดือน หมายถึง จำนวนตำแหน่งว่างมีอัตราเงินเดือนที่มีจริง แต่ไม่รวมตำแหน่งที่ว่างซึ่งผู้ครองพ้นจากตำแหน่งในปีเกษียณนี้</t>
  </si>
  <si>
    <t>ระดับ/อันดับ</t>
  </si>
  <si>
    <t>เชี่ยวชาญ</t>
  </si>
  <si>
    <t>คศ.4</t>
  </si>
  <si>
    <t>ชำนาญการพิเศษ</t>
  </si>
  <si>
    <t>รองผู้อำนวยการสำนักงานเขตพื้นที่การศึกษา (ชั่วคราวและมีเงื่อนไข)</t>
  </si>
  <si>
    <t>คศ.3</t>
  </si>
  <si>
    <t>ศึกษานิเทศก์</t>
  </si>
  <si>
    <t>อ 21</t>
  </si>
  <si>
    <t>นักทรัพยากรบุคคล</t>
  </si>
  <si>
    <t>อยู่ระหว่างเลื่อนไหล</t>
  </si>
  <si>
    <t>อ 64</t>
  </si>
  <si>
    <t>นักวิชาการตรวจสอบภายใน</t>
  </si>
  <si>
    <t>อ 67</t>
  </si>
  <si>
    <t>ชำนาญการ</t>
  </si>
  <si>
    <t>สพท</t>
  </si>
  <si>
    <t>ผอ</t>
  </si>
  <si>
    <t>รองโครงสร้าง</t>
  </si>
  <si>
    <t>รองเงื่อนไข</t>
  </si>
  <si>
    <t>ศน</t>
  </si>
  <si>
    <t>38ค(2)</t>
  </si>
  <si>
    <t>อันดับ</t>
  </si>
  <si>
    <t>ระดับหรืออันดับ</t>
  </si>
  <si>
    <t>ประเภท</t>
  </si>
  <si>
    <t>เขต</t>
  </si>
  <si>
    <t>กรอบ</t>
  </si>
  <si>
    <t>..........</t>
  </si>
  <si>
    <t>ศธ........../</t>
  </si>
  <si>
    <t>(เลือก สพท. จากตัวเลือกในเซลล์นี้)</t>
  </si>
  <si>
    <t>ไม่มีวิทยฐานะ</t>
  </si>
  <si>
    <t>คผช.</t>
  </si>
  <si>
    <t>ปฏิบัติการ</t>
  </si>
  <si>
    <t>ประถมศึกษากระบี่</t>
  </si>
  <si>
    <t>ศธ04013/</t>
  </si>
  <si>
    <t>คศ.1</t>
  </si>
  <si>
    <t>สพป1(3)</t>
  </si>
  <si>
    <t>ประถมศึกษากรุงเทพมหานคร</t>
  </si>
  <si>
    <t>ศธ04230/</t>
  </si>
  <si>
    <t>คศ.2</t>
  </si>
  <si>
    <t>สพป3(6)</t>
  </si>
  <si>
    <t>ประถมศึกษากาญจนบุรี เขต 1</t>
  </si>
  <si>
    <t>ศธ04017/</t>
  </si>
  <si>
    <t>ปฏิบัติการ/ชำนาญการ</t>
  </si>
  <si>
    <t>สพป3(1)</t>
  </si>
  <si>
    <t>ประถมศึกษากาญจนบุรี เขต 2</t>
  </si>
  <si>
    <t>ศธ04018/</t>
  </si>
  <si>
    <t>เชี่ยวชาญพิเศษ</t>
  </si>
  <si>
    <t>ชำนาญการ/ชำนาญการพิเศษ</t>
  </si>
  <si>
    <t>สพป3(5)</t>
  </si>
  <si>
    <t>ประถมศึกษากาญจนบุรี เขต 3</t>
  </si>
  <si>
    <t>ศธ04019/</t>
  </si>
  <si>
    <t>คศ.5</t>
  </si>
  <si>
    <t>ปฏิบัติงาน</t>
  </si>
  <si>
    <t>สพป3(3)</t>
  </si>
  <si>
    <t>ประถมศึกษากาญจนบุรี เขต 4</t>
  </si>
  <si>
    <t>ศธ04222/</t>
  </si>
  <si>
    <t>ชำนาญงาน</t>
  </si>
  <si>
    <t>นักจัดการงานทั่วไป</t>
  </si>
  <si>
    <t>ประถมศึกษากาฬสินธุ์ เขต 1</t>
  </si>
  <si>
    <t>ศธ04020/</t>
  </si>
  <si>
    <t>อาวุโส</t>
  </si>
  <si>
    <t>นักวิชาการศึกษา</t>
  </si>
  <si>
    <t>สพป1(4)</t>
  </si>
  <si>
    <t>ประถมศึกษากาฬสินธุ์ เขต 2</t>
  </si>
  <si>
    <t>ศธ04021/</t>
  </si>
  <si>
    <t>ปฏิบัติงาน/ชำนาญงาน</t>
  </si>
  <si>
    <t>นักประชาสัมพันธ์</t>
  </si>
  <si>
    <t>สพป2(3)</t>
  </si>
  <si>
    <t>ประถมศึกษากาฬสินธุ์ เขต 3</t>
  </si>
  <si>
    <t>ศธ04022/</t>
  </si>
  <si>
    <t>ชำนาญงาน/อาวุโส</t>
  </si>
  <si>
    <t>ประถมศึกษากำแพงเพชร เขต 1</t>
  </si>
  <si>
    <t>ศธ04023/</t>
  </si>
  <si>
    <t>นักวิชาการเงินและบัญชี</t>
  </si>
  <si>
    <t>สพป1(1)</t>
  </si>
  <si>
    <t>ประถมศึกษากำแพงเพชร เขต 2</t>
  </si>
  <si>
    <t>ศธ04024/</t>
  </si>
  <si>
    <t>นักวิชาการพัสดุ</t>
  </si>
  <si>
    <t>ประถมศึกษาขอนแก่น เขต 1</t>
  </si>
  <si>
    <t>ศธ04025/</t>
  </si>
  <si>
    <t>ประถมศึกษาขอนแก่น เขต 2</t>
  </si>
  <si>
    <t>ศธ04026/</t>
  </si>
  <si>
    <t>นักวิเคราะห์นโยบายและแผน</t>
  </si>
  <si>
    <t>ประถมศึกษาขอนแก่น เขต 3</t>
  </si>
  <si>
    <t>ศธ04027/</t>
  </si>
  <si>
    <t>นักวิชาการคอมพิวเตอร์</t>
  </si>
  <si>
    <t>สพป2(5)</t>
  </si>
  <si>
    <t>ประถมศึกษาขอนแก่น เขต 4</t>
  </si>
  <si>
    <t>ศธ04028/</t>
  </si>
  <si>
    <t>นิติกร</t>
  </si>
  <si>
    <t>ประถมศึกษาขอนแก่น เขต 5</t>
  </si>
  <si>
    <t>ศธ04029/</t>
  </si>
  <si>
    <t>เจ้าพนักงานธุรการ</t>
  </si>
  <si>
    <t>ประถมศึกษาจันทบุรี เขต 1</t>
  </si>
  <si>
    <t>ศธ04030/</t>
  </si>
  <si>
    <t>เจ้าพนักงานการเงินและบัญชี</t>
  </si>
  <si>
    <t>ประถมศึกษาจันทบุรี เขต 2</t>
  </si>
  <si>
    <t>ศธ04031/</t>
  </si>
  <si>
    <t>เจ้าพนักงานพัสดุ</t>
  </si>
  <si>
    <t>ประถมศึกษาฉะเชิงเทรา เขต 1</t>
  </si>
  <si>
    <t>ศธ04032/</t>
  </si>
  <si>
    <t>ประถมศึกษาฉะเชิงเทรา เขต 2</t>
  </si>
  <si>
    <t>ศธ04033/</t>
  </si>
  <si>
    <t>สพป2(1)</t>
  </si>
  <si>
    <t>ประถมศึกษาชลบุรี เขต 1</t>
  </si>
  <si>
    <t>ศธ04034/</t>
  </si>
  <si>
    <t>สพป2(6)</t>
  </si>
  <si>
    <t>ประถมศึกษาชลบุรี เขต 2</t>
  </si>
  <si>
    <t>ศธ04035/</t>
  </si>
  <si>
    <t>สพป3(7)</t>
  </si>
  <si>
    <t>ประถมศึกษาชลบุรี เขต 3</t>
  </si>
  <si>
    <t>ศธ04036/</t>
  </si>
  <si>
    <t>ประถมศึกษาชัยนาท</t>
  </si>
  <si>
    <t>ศธ04037/</t>
  </si>
  <si>
    <t>ประถมศึกษาชัยภูมิ เขต 1</t>
  </si>
  <si>
    <t>ศธ04038/</t>
  </si>
  <si>
    <t>สพป1(2)</t>
  </si>
  <si>
    <t>ประถมศึกษาชัยภูมิ เขต 2</t>
  </si>
  <si>
    <t>ศธ04039/</t>
  </si>
  <si>
    <t>ประถมศึกษาชัยภูมิ เขต 3</t>
  </si>
  <si>
    <t>ศธ04040/</t>
  </si>
  <si>
    <t>ประถมศึกษาชุมพร เขต 1</t>
  </si>
  <si>
    <t>ศธ04041/</t>
  </si>
  <si>
    <t>ประถมศึกษาชุมพร เขต 2</t>
  </si>
  <si>
    <t>ศธ04042/</t>
  </si>
  <si>
    <t>ประถมศึกษาเชียงราย เขต 1</t>
  </si>
  <si>
    <t>ศธ04043/</t>
  </si>
  <si>
    <t>ประถมศึกษาเชียงราย เขต 2</t>
  </si>
  <si>
    <t>ศธ04044/</t>
  </si>
  <si>
    <t>ประถมศึกษาเชียงราย เขต 3</t>
  </si>
  <si>
    <t>ศธ04045/</t>
  </si>
  <si>
    <t>ประถมศึกษาเชียงราย เขต 4</t>
  </si>
  <si>
    <t>ศธ04046/</t>
  </si>
  <si>
    <t>ประถมศึกษาเชียงใหม่ เขต 1</t>
  </si>
  <si>
    <t>ศธ04047/</t>
  </si>
  <si>
    <t>ประถมศึกษาเชียงใหม่ เขต 2</t>
  </si>
  <si>
    <t>ศธ04048/</t>
  </si>
  <si>
    <t>ประถมศึกษาเชียงใหม่ เขต 3</t>
  </si>
  <si>
    <t>ศธ04049/</t>
  </si>
  <si>
    <t>ประถมศึกษาเชียงใหม่ เขต 4</t>
  </si>
  <si>
    <t>ศธ04050/</t>
  </si>
  <si>
    <t>ประถมศึกษาเชียงใหม่ เขต 5</t>
  </si>
  <si>
    <t>ศธ04051/</t>
  </si>
  <si>
    <t>ประถมศึกษาเชียงใหม่ เขต 6</t>
  </si>
  <si>
    <t>ศธ04223/</t>
  </si>
  <si>
    <t>ประถมศึกษาตรัง เขต 1</t>
  </si>
  <si>
    <t>ศธ04052/</t>
  </si>
  <si>
    <t>ประถมศึกษาตรัง เขต 2</t>
  </si>
  <si>
    <t>ศธ04053/</t>
  </si>
  <si>
    <t>ประถมศึกษาตราด</t>
  </si>
  <si>
    <t>ศธ04054/</t>
  </si>
  <si>
    <t>ประถมศึกษาตาก เขต 1</t>
  </si>
  <si>
    <t>ศธ04055/</t>
  </si>
  <si>
    <t>ประถมศึกษาตาก เขต 2</t>
  </si>
  <si>
    <t>ศธ04056/</t>
  </si>
  <si>
    <t>ประถมศึกษานครนายก</t>
  </si>
  <si>
    <t>ศธ04057/</t>
  </si>
  <si>
    <t>ประถมศึกษานครปฐม เขต 1</t>
  </si>
  <si>
    <t>ศธ04058/</t>
  </si>
  <si>
    <t>ประถมศึกษานครปฐม เขต 2</t>
  </si>
  <si>
    <t>ศธ04059/</t>
  </si>
  <si>
    <t>ประถมศึกษานครพนม เขต 1</t>
  </si>
  <si>
    <t>ศธ04060/</t>
  </si>
  <si>
    <t>ประถมศึกษานครพนม เขต 2</t>
  </si>
  <si>
    <t>ศธ04061/</t>
  </si>
  <si>
    <t>ประถมศึกษานครราชสีมา เขต 1</t>
  </si>
  <si>
    <t>ศธ04062/</t>
  </si>
  <si>
    <t>สพป2(2)</t>
  </si>
  <si>
    <t>ประถมศึกษานครราชสีมา เขต 2</t>
  </si>
  <si>
    <t>ศธ04063/</t>
  </si>
  <si>
    <t>ประถมศึกษานครราชสีมา เขต 3</t>
  </si>
  <si>
    <t>ศธ04064/</t>
  </si>
  <si>
    <t>ประถมศึกษานครราชสีมา เขต 4</t>
  </si>
  <si>
    <t>ศธ04065/</t>
  </si>
  <si>
    <t>ประถมศึกษานครราชสีมา เขต 5</t>
  </si>
  <si>
    <t>ศธ04066/</t>
  </si>
  <si>
    <t>ประถมศึกษานครราชสีมา เขต 6</t>
  </si>
  <si>
    <t>ศธ04067/</t>
  </si>
  <si>
    <t>ประถมศึกษานครราชสีมา เขต 7</t>
  </si>
  <si>
    <t>ศธ04068/</t>
  </si>
  <si>
    <t>ประถมศึกษานครศรีธรรมราช เขต 1</t>
  </si>
  <si>
    <t>ศธ04069/</t>
  </si>
  <si>
    <t>ประถมศึกษานครศรีธรรมราช เขต 2</t>
  </si>
  <si>
    <t>ศธ04070/</t>
  </si>
  <si>
    <t>ประถมศึกษานครศรีธรรมราช เขต 3</t>
  </si>
  <si>
    <t>ศธ04071/</t>
  </si>
  <si>
    <t>ประถมศึกษานครศรีธรรมราช เขต 4</t>
  </si>
  <si>
    <t>ศธ04072/</t>
  </si>
  <si>
    <t>สพป3(4)</t>
  </si>
  <si>
    <t>ประถมศึกษานครสวรรค์ เขต 1</t>
  </si>
  <si>
    <t>ศธ04073/</t>
  </si>
  <si>
    <t>ประถมศึกษานครสวรรค์ เขต 2</t>
  </si>
  <si>
    <t>ศธ04074/</t>
  </si>
  <si>
    <t>ประถมศึกษานครสวรรค์ เขต 3</t>
  </si>
  <si>
    <t>ศธ04075/</t>
  </si>
  <si>
    <t>ประถมศึกษานนทบุรี เขต 1</t>
  </si>
  <si>
    <t>ศธ04076/</t>
  </si>
  <si>
    <t>ประถมศึกษานนทบุรี เขต 2</t>
  </si>
  <si>
    <t>ศธ04077/</t>
  </si>
  <si>
    <t>ประถมศึกษานราธิวาส เขต 1</t>
  </si>
  <si>
    <t>ศธ04078/</t>
  </si>
  <si>
    <t>สพป2(4)</t>
  </si>
  <si>
    <t>ประถมศึกษานราธิวาส เขต 2</t>
  </si>
  <si>
    <t>ศธ04079/</t>
  </si>
  <si>
    <t>สพป3(2)</t>
  </si>
  <si>
    <t>ประถมศึกษานราธิวาส เขต 3</t>
  </si>
  <si>
    <t>ศธ04218/</t>
  </si>
  <si>
    <t>ประถมศึกษาน่าน เขต 1</t>
  </si>
  <si>
    <t>ศธ04080/</t>
  </si>
  <si>
    <t>ประถมศึกษาน่าน เขต 2</t>
  </si>
  <si>
    <t>ศธ04081/</t>
  </si>
  <si>
    <t>ประถมศึกษาบึงกาฬ</t>
  </si>
  <si>
    <t>ศธ04274/</t>
  </si>
  <si>
    <t>ประถมศึกษาบุรีรัมย์ เขต 1</t>
  </si>
  <si>
    <t>ศธ04082/</t>
  </si>
  <si>
    <t>ประถมศึกษาบุรีรัมย์ เขต 2</t>
  </si>
  <si>
    <t>ศธ04083/</t>
  </si>
  <si>
    <t>ประถมศึกษาบุรีรัมย์ เขต 3</t>
  </si>
  <si>
    <t>ศธ04084/</t>
  </si>
  <si>
    <t>ประถมศึกษาบุรีรัมย์ เขต 4</t>
  </si>
  <si>
    <t>ศธ04085/</t>
  </si>
  <si>
    <t>ประถมศึกษาปทุมธานี เขต 1</t>
  </si>
  <si>
    <t>ศธ04086/</t>
  </si>
  <si>
    <t>ประถมศึกษาปทุมธานี เขต 2</t>
  </si>
  <si>
    <t>ศธ04087/</t>
  </si>
  <si>
    <t>ประถมศึกษาประจวบคีรีขันธ์ เขต 1</t>
  </si>
  <si>
    <t>ศธ04088/</t>
  </si>
  <si>
    <t>ประถมศึกษาประจวบคีรีขันธ์ เขต 2</t>
  </si>
  <si>
    <t>ศธ04089/</t>
  </si>
  <si>
    <t>ประถมศึกษาปราจีนบุรี เขต 1</t>
  </si>
  <si>
    <t>ศธ04090/</t>
  </si>
  <si>
    <t>ประถมศึกษาปราจีนบุรี เขต 2</t>
  </si>
  <si>
    <t>ศธ04224/</t>
  </si>
  <si>
    <t>ประถมศึกษาปัตตานี เขต 1</t>
  </si>
  <si>
    <t>ศธ04091/</t>
  </si>
  <si>
    <t>ประถมศึกษาปัตตานี เขต 2</t>
  </si>
  <si>
    <t>ศธ04092/</t>
  </si>
  <si>
    <t>ประถมศึกษาปัตตานี เขต 3</t>
  </si>
  <si>
    <t>ศธ04219/</t>
  </si>
  <si>
    <t>ประถมศึกษาพระนครศรีอยุธยา เขต 1</t>
  </si>
  <si>
    <t>ศธ04093/</t>
  </si>
  <si>
    <t>ประถมศึกษาพระนครศรีอยุธยา เขต 2</t>
  </si>
  <si>
    <t>ศธ04094/</t>
  </si>
  <si>
    <t>ประถมศึกษาพะเยา เขต 1</t>
  </si>
  <si>
    <t>ศธ04095/</t>
  </si>
  <si>
    <t>ประถมศึกษาพะเยา เขต 2</t>
  </si>
  <si>
    <t>ศธ04096/</t>
  </si>
  <si>
    <t>ประถมศึกษาพังงา</t>
  </si>
  <si>
    <t>ศธ04097/</t>
  </si>
  <si>
    <t>ประถมศึกษาพัทลุง เขต 1</t>
  </si>
  <si>
    <t>ศธ04098/</t>
  </si>
  <si>
    <t>ประถมศึกษาพัทลุง เขต 2</t>
  </si>
  <si>
    <t>ศธ04225/</t>
  </si>
  <si>
    <t>ประถมศึกษาพิจิตร เขต 1</t>
  </si>
  <si>
    <t>ศธ04099/</t>
  </si>
  <si>
    <t>ประถมศึกษาพิจิตร เขต 2</t>
  </si>
  <si>
    <t>ศธ04100/</t>
  </si>
  <si>
    <t>ประถมศึกษาพิษณุโลก เขต 1</t>
  </si>
  <si>
    <t>ศธ04101/</t>
  </si>
  <si>
    <t>ประถมศึกษาพิษณุโลก เขต 2</t>
  </si>
  <si>
    <t>ศธ04102/</t>
  </si>
  <si>
    <t>ประถมศึกษาพิษณุโลก เขต 3</t>
  </si>
  <si>
    <t>ศธ04103/</t>
  </si>
  <si>
    <t>ประถมศึกษาเพชรบุรี เขต 1</t>
  </si>
  <si>
    <t>ศธ04104/</t>
  </si>
  <si>
    <t>ประถมศึกษาเพชรบุรี เขต 2</t>
  </si>
  <si>
    <t>ศธ04105/</t>
  </si>
  <si>
    <t>ประถมศึกษาเพชรบูรณ์ เขต 1</t>
  </si>
  <si>
    <t>ศธ04106/</t>
  </si>
  <si>
    <t>ประถมศึกษาเพชรบูรณ์ เขต 2</t>
  </si>
  <si>
    <t>ศธ04107/</t>
  </si>
  <si>
    <t>ประถมศึกษาเพชรบูรณ์ เขต 3</t>
  </si>
  <si>
    <t>ศธ04108/</t>
  </si>
  <si>
    <t>ประถมศึกษาแพร่ เขต 1</t>
  </si>
  <si>
    <t>ศธ04109/</t>
  </si>
  <si>
    <t>ประถมศึกษาแพร่ เขต 2</t>
  </si>
  <si>
    <t>ศธ04110/</t>
  </si>
  <si>
    <t>ประถมศึกษาภูเก็ต</t>
  </si>
  <si>
    <t>ศธ04111/</t>
  </si>
  <si>
    <t>ประถมศึกษามหาสารคาม เขต 1</t>
  </si>
  <si>
    <t>ศธ04112/</t>
  </si>
  <si>
    <t>ประถมศึกษามหาสารคาม เขต 2</t>
  </si>
  <si>
    <t>ศธ04113/</t>
  </si>
  <si>
    <t>ประถมศึกษามหาสารคาม เขต 3</t>
  </si>
  <si>
    <t>ศธ04226/</t>
  </si>
  <si>
    <t>ประถมศึกษามุกดาหาร</t>
  </si>
  <si>
    <t>ศธ04114/</t>
  </si>
  <si>
    <t>ประถมศึกษาแม่ฮ่องสอน เขต 1</t>
  </si>
  <si>
    <t>ศธ04115/</t>
  </si>
  <si>
    <t>ประถมศึกษาแม่ฮ่องสอน เขต 2</t>
  </si>
  <si>
    <t>ศธ04116/</t>
  </si>
  <si>
    <t>ประถมศึกษายโสธร เขต 1</t>
  </si>
  <si>
    <t>ศธ04117/</t>
  </si>
  <si>
    <t>ประถมศึกษายโสธร เขต 2</t>
  </si>
  <si>
    <t>ศธ04118/</t>
  </si>
  <si>
    <t>ประถมศึกษายะลา เขต 1</t>
  </si>
  <si>
    <t>ศธ04119/</t>
  </si>
  <si>
    <t>ประถมศึกษายะลา เขต 2</t>
  </si>
  <si>
    <t>ศธ04120/</t>
  </si>
  <si>
    <t>ประถมศึกษายะลา เขต 3</t>
  </si>
  <si>
    <t>ศธ04220/</t>
  </si>
  <si>
    <t>ประถมศึกษาร้อยเอ็ด เขต 1</t>
  </si>
  <si>
    <t>ศธ04121/</t>
  </si>
  <si>
    <t>ประถมศึกษาร้อยเอ็ด เขต 2</t>
  </si>
  <si>
    <t>ศธ04122/</t>
  </si>
  <si>
    <t>ประถมศึกษาร้อยเอ็ด เขต 3</t>
  </si>
  <si>
    <t>ศธ04123/</t>
  </si>
  <si>
    <t>ประถมศึกษาระนอง</t>
  </si>
  <si>
    <t>ศธ04124/</t>
  </si>
  <si>
    <t>ประถมศึกษาระยอง เขต 1</t>
  </si>
  <si>
    <t>ศธ04125/</t>
  </si>
  <si>
    <t>ประถมศึกษาระยอง เขต 2</t>
  </si>
  <si>
    <t>ศธ04126/</t>
  </si>
  <si>
    <t>ประถมศึกษาราชบุรี เขต 1</t>
  </si>
  <si>
    <t>ศธ04127/</t>
  </si>
  <si>
    <t>ประถมศึกษาราชบุรี เขต 2</t>
  </si>
  <si>
    <t>ศธ04128/</t>
  </si>
  <si>
    <t>ประถมศึกษาลพบุรี เขต 1</t>
  </si>
  <si>
    <t>ศธ04129/</t>
  </si>
  <si>
    <t>ประถมศึกษาลพบุรี เขต 2</t>
  </si>
  <si>
    <t>ศธ04130/</t>
  </si>
  <si>
    <t>ประถมศึกษาลำปาง เขต 1</t>
  </si>
  <si>
    <t>ศธ04131/</t>
  </si>
  <si>
    <t>ประถมศึกษาลำปาง เขต 2</t>
  </si>
  <si>
    <t>ศธ04132/</t>
  </si>
  <si>
    <t>ประถมศึกษาลำปาง เขต 3</t>
  </si>
  <si>
    <t>ศธ04133/</t>
  </si>
  <si>
    <t>ประถมศึกษาลำพูน เขต 1</t>
  </si>
  <si>
    <t>ศธ04134/</t>
  </si>
  <si>
    <t>ประถมศึกษาลำพูน เขต 2</t>
  </si>
  <si>
    <t>ศธ04135/</t>
  </si>
  <si>
    <t>ประถมศึกษาเลย เขต 1</t>
  </si>
  <si>
    <t>ศธ04136/</t>
  </si>
  <si>
    <t>ประถมศึกษาเลย เขต 2</t>
  </si>
  <si>
    <t>ศธ04137/</t>
  </si>
  <si>
    <t>ประถมศึกษาเลย เขต 3</t>
  </si>
  <si>
    <t>ศธ04227/</t>
  </si>
  <si>
    <t>ประถมศึกษาศรีสะเกษ เขต 1</t>
  </si>
  <si>
    <t>ศธ04138/</t>
  </si>
  <si>
    <t>ประถมศึกษาศรีสะเกษ เขต 2</t>
  </si>
  <si>
    <t>ศธ04139/</t>
  </si>
  <si>
    <t>ประถมศึกษาศรีสะเกษ เขต 3</t>
  </si>
  <si>
    <t>ศธ04140/</t>
  </si>
  <si>
    <t>ประถมศึกษาศรีสะเกษ เขต 4</t>
  </si>
  <si>
    <t>ศธ04141/</t>
  </si>
  <si>
    <t>ประถมศึกษาสกลนคร เขต 1</t>
  </si>
  <si>
    <t>ศธ04142/</t>
  </si>
  <si>
    <t>ประถมศึกษาสกลนคร เขต 2</t>
  </si>
  <si>
    <t>ศธ04143/</t>
  </si>
  <si>
    <t>ประถมศึกษาสกลนคร เขต 3</t>
  </si>
  <si>
    <t>ศธ04144/</t>
  </si>
  <si>
    <t>ประถมศึกษาสงขลา เขต 1</t>
  </si>
  <si>
    <t>ศธ04145/</t>
  </si>
  <si>
    <t>ประถมศึกษาสงขลา เขต 2</t>
  </si>
  <si>
    <t>ศธ04146/</t>
  </si>
  <si>
    <t>ประถมศึกษาสงขลา เขต 3</t>
  </si>
  <si>
    <t>ศธ04147/</t>
  </si>
  <si>
    <t>ประถมศึกษาสตูล</t>
  </si>
  <si>
    <t>ศธ04148/</t>
  </si>
  <si>
    <t>ประถมศึกษาสมุทรปราการ เขต 1</t>
  </si>
  <si>
    <t>ศธ04149/</t>
  </si>
  <si>
    <t>ประถมศึกษาสมุทรปราการ เขต 2</t>
  </si>
  <si>
    <t>ศธ04150/</t>
  </si>
  <si>
    <t>ประถมศึกษาสมุทรสงคราม</t>
  </si>
  <si>
    <t>ศธ04151/</t>
  </si>
  <si>
    <t>ประถมศึกษาสมุทรสาคร</t>
  </si>
  <si>
    <t>ศธ04152/</t>
  </si>
  <si>
    <t>ประถมศึกษาสระแก้ว เขต 1</t>
  </si>
  <si>
    <t>ศธ04153/</t>
  </si>
  <si>
    <t>ประถมศึกษาสระแก้ว เขต 2</t>
  </si>
  <si>
    <t>ศธ04154/</t>
  </si>
  <si>
    <t>ประถมศึกษาสระบุรี เขต 1</t>
  </si>
  <si>
    <t>ศธ04155/</t>
  </si>
  <si>
    <t>ประถมศึกษาสระบุรี เขต 2</t>
  </si>
  <si>
    <t>ศธ04156/</t>
  </si>
  <si>
    <t>ประถมศึกษาสิงห์บุรี</t>
  </si>
  <si>
    <t>ศธ04157/</t>
  </si>
  <si>
    <t>ประถมศึกษาสุโขทัย เขต 1</t>
  </si>
  <si>
    <t>ศธ04158/</t>
  </si>
  <si>
    <t>ประถมศึกษาสุโขทัย เขต 2</t>
  </si>
  <si>
    <t>ศธ04159/</t>
  </si>
  <si>
    <t>ประถมศึกษาสุพรรณบุรี เขต 1</t>
  </si>
  <si>
    <t>ศธ04160/</t>
  </si>
  <si>
    <t>ประถมศึกษาสุพรรณบุรี เขต 2</t>
  </si>
  <si>
    <t>ศธ04161/</t>
  </si>
  <si>
    <t>ประถมศึกษาสุพรรณบุรี เขต 3</t>
  </si>
  <si>
    <t>ศธ04162/</t>
  </si>
  <si>
    <t>ประถมศึกษาสุราษฎร์ธานี เขต 1</t>
  </si>
  <si>
    <t>ศธ04163/</t>
  </si>
  <si>
    <t>ประถมศึกษาสุราษฎร์ธานี เขต 2</t>
  </si>
  <si>
    <t>ศธ04164/</t>
  </si>
  <si>
    <t>ประถมศึกษาสุราษฎร์ธานี เขต 3</t>
  </si>
  <si>
    <t>ศธ04165/</t>
  </si>
  <si>
    <t>ประถมศึกษาสุรินทร์ เขต 1</t>
  </si>
  <si>
    <t>ศธ04166/</t>
  </si>
  <si>
    <t>ประถมศึกษาสุรินทร์ เขต 2</t>
  </si>
  <si>
    <t>ศธ04167/</t>
  </si>
  <si>
    <t>ประถมศึกษาสุรินทร์ เขต 3</t>
  </si>
  <si>
    <t>ศธ04168/</t>
  </si>
  <si>
    <t>ประถมศึกษาหนองคาย เขต 1</t>
  </si>
  <si>
    <t>ศธ04169/</t>
  </si>
  <si>
    <t>ประถมศึกษาหนองคาย เขต 2</t>
  </si>
  <si>
    <t>ศธ04170/</t>
  </si>
  <si>
    <t>ประถมศึกษาหนองบัวลำภู เขต 1</t>
  </si>
  <si>
    <t>ศธ04172/</t>
  </si>
  <si>
    <t>ประถมศึกษาหนองบัวลำภู เขต 2</t>
  </si>
  <si>
    <t>ศธ04173/</t>
  </si>
  <si>
    <t>ประถมศึกษาอ่างทอง</t>
  </si>
  <si>
    <t>ศธ04174/</t>
  </si>
  <si>
    <t>ประถมศึกษาอำนาจเจริญ</t>
  </si>
  <si>
    <t>ศธ04175/</t>
  </si>
  <si>
    <t>ประถมศึกษาอุดรธานี เขต 1</t>
  </si>
  <si>
    <t>ศธ04176/</t>
  </si>
  <si>
    <t>ประถมศึกษาอุดรธานี เขต 2</t>
  </si>
  <si>
    <t>ศธ04177/</t>
  </si>
  <si>
    <t>ประถมศึกษาอุดรธานี เขต 3</t>
  </si>
  <si>
    <t>ศธ04178/</t>
  </si>
  <si>
    <t>ประถมศึกษาอุดรธานี เขต 4</t>
  </si>
  <si>
    <t>ศธ04179/</t>
  </si>
  <si>
    <t>ประถมศึกษาอุตรดิตถ์ เขต 1</t>
  </si>
  <si>
    <t>ศธ04180/</t>
  </si>
  <si>
    <t>ประถมศึกษาอุตรดิตถ์ เขต 2</t>
  </si>
  <si>
    <t>ศธ04181/</t>
  </si>
  <si>
    <t>ประถมศึกษาอุทัยธานี เขต 1</t>
  </si>
  <si>
    <t>ศธ04182/</t>
  </si>
  <si>
    <t>ประถมศึกษาอุทัยธานี เขต 2</t>
  </si>
  <si>
    <t>ศธ04228/</t>
  </si>
  <si>
    <t>ประถมศึกษาอุบลราชธานี เขต 1</t>
  </si>
  <si>
    <t>ศธ04183/</t>
  </si>
  <si>
    <t>ประถมศึกษาอุบลราชธานี เขต 2</t>
  </si>
  <si>
    <t>ศธ04184/</t>
  </si>
  <si>
    <t>ประถมศึกษาอุบลราชธานี เขต 3</t>
  </si>
  <si>
    <t>ศธ04185/</t>
  </si>
  <si>
    <t>ประถมศึกษาอุบลราชธานี เขต 4</t>
  </si>
  <si>
    <t>ศธ04186/</t>
  </si>
  <si>
    <t>ประถมศึกษาอุบลราชธานี เขต 5</t>
  </si>
  <si>
    <t>ศธ04187/</t>
  </si>
  <si>
    <t>มัธยมศึกษา เขต 1</t>
  </si>
  <si>
    <t>ศธ04231/</t>
  </si>
  <si>
    <t>สพม(2)</t>
  </si>
  <si>
    <t>มัธยมศึกษา เขต 2</t>
  </si>
  <si>
    <t>ศธ04232/</t>
  </si>
  <si>
    <t>มัธยมศึกษา เขต 3</t>
  </si>
  <si>
    <t>ศธ04233/</t>
  </si>
  <si>
    <t>มัธยมศึกษา เขต 4</t>
  </si>
  <si>
    <t>ศธ04234/</t>
  </si>
  <si>
    <t>มัธยมศึกษา เขต 5</t>
  </si>
  <si>
    <t>ศธ04235/</t>
  </si>
  <si>
    <t>มัธยมศึกษา เขต 6</t>
  </si>
  <si>
    <t>ศธ04236/</t>
  </si>
  <si>
    <t>มัธยมศึกษา เขต 7</t>
  </si>
  <si>
    <t>ศธ04237/</t>
  </si>
  <si>
    <t>มัธยมศึกษา เขต 8</t>
  </si>
  <si>
    <t>ศธ04238/</t>
  </si>
  <si>
    <t>มัธยมศึกษา เขต 9</t>
  </si>
  <si>
    <t>ศธ04239/</t>
  </si>
  <si>
    <t>มัธยมศึกษา เขต 10</t>
  </si>
  <si>
    <t>ศธ04240/</t>
  </si>
  <si>
    <t>มัธยมศึกษา เขต 11</t>
  </si>
  <si>
    <t>ศธ04241/</t>
  </si>
  <si>
    <t>มัธยมศึกษา เขต 12</t>
  </si>
  <si>
    <t>ศธ04242/</t>
  </si>
  <si>
    <t>มัธยมศึกษา เขต 13</t>
  </si>
  <si>
    <t>ศธ04243/</t>
  </si>
  <si>
    <t>มัธยมศึกษา เขต 14</t>
  </si>
  <si>
    <t>ศธ04244/</t>
  </si>
  <si>
    <t>สพม(3)</t>
  </si>
  <si>
    <t>มัธยมศึกษา เขต 15</t>
  </si>
  <si>
    <t>ศธ04245/</t>
  </si>
  <si>
    <t>สพม(1)</t>
  </si>
  <si>
    <t>มัธยมศึกษา เขต 16</t>
  </si>
  <si>
    <t>ศธ04246/</t>
  </si>
  <si>
    <t>มัธยมศึกษา เขต 17</t>
  </si>
  <si>
    <t>ศธ04247/</t>
  </si>
  <si>
    <t>มัธยมศึกษา เขต 18</t>
  </si>
  <si>
    <t>ศธ04248/</t>
  </si>
  <si>
    <t>มัธยมศึกษา เขต 19</t>
  </si>
  <si>
    <t>ศธ04249/</t>
  </si>
  <si>
    <t>มัธยมศึกษา เขต 20</t>
  </si>
  <si>
    <t>ศธ04250/</t>
  </si>
  <si>
    <t>มัธยมศึกษา เขต 21</t>
  </si>
  <si>
    <t>ศธ04251/</t>
  </si>
  <si>
    <t>มัธยมศึกษา เขต 22</t>
  </si>
  <si>
    <t>ศธ04252/</t>
  </si>
  <si>
    <t>มัธยมศึกษา เขต 23</t>
  </si>
  <si>
    <t>ศธ04253/</t>
  </si>
  <si>
    <t>มัธยมศึกษา เขต 24</t>
  </si>
  <si>
    <t>ศธ04254/</t>
  </si>
  <si>
    <t>มัธยมศึกษา เขต 25</t>
  </si>
  <si>
    <t>ศธ04255/</t>
  </si>
  <si>
    <t>มัธยมศึกษา เขต 26</t>
  </si>
  <si>
    <t>ศธ04256/</t>
  </si>
  <si>
    <t>มัธยมศึกษา เขต 27</t>
  </si>
  <si>
    <t>ศธ04257/</t>
  </si>
  <si>
    <t>มัธยมศึกษา เขต 28</t>
  </si>
  <si>
    <t>ศธ04258/</t>
  </si>
  <si>
    <t>มัธยมศึกษา เขต 29</t>
  </si>
  <si>
    <t>ศธ04259/</t>
  </si>
  <si>
    <t>มัธยมศึกษา เขต 30</t>
  </si>
  <si>
    <t>ศธ04260/</t>
  </si>
  <si>
    <t>มัธยมศึกษา เขต 31</t>
  </si>
  <si>
    <t>ศธ04261/</t>
  </si>
  <si>
    <t>มัธยมศึกษา เขต 32</t>
  </si>
  <si>
    <t>ศธ04262/</t>
  </si>
  <si>
    <t>มัธยมศึกษา เขต 33</t>
  </si>
  <si>
    <t>ศธ04263/</t>
  </si>
  <si>
    <t>มัธยมศึกษา เขต 34</t>
  </si>
  <si>
    <t>ศธ04264/</t>
  </si>
  <si>
    <t>มัธยมศึกษา เขต 35</t>
  </si>
  <si>
    <t>ศธ04265/</t>
  </si>
  <si>
    <t>มัธยมศึกษา เขต 36</t>
  </si>
  <si>
    <t>ศธ04266/</t>
  </si>
  <si>
    <t>มัธยมศึกษา เขต 37</t>
  </si>
  <si>
    <t>ศธ04267/</t>
  </si>
  <si>
    <t>มัธยมศึกษา เขต 38</t>
  </si>
  <si>
    <t>ศธ04268/</t>
  </si>
  <si>
    <t>มัธยมศึกษา เขต 39</t>
  </si>
  <si>
    <t>ศธ04269/</t>
  </si>
  <si>
    <t>มัธยมศึกษา เขต 40</t>
  </si>
  <si>
    <t>ศธ04270/</t>
  </si>
  <si>
    <t>มัธยมศึกษา เขต 41</t>
  </si>
  <si>
    <t>ศธ04271/</t>
  </si>
  <si>
    <t>มัธยมศึกษา เขต 42</t>
  </si>
  <si>
    <t>ศธ04272/</t>
  </si>
  <si>
    <t>ศธ04999/</t>
  </si>
  <si>
    <t>ข้าราชการครูและบุคลากรทางการศึกษาเกษียณอายุราชการ เมื่อสิ้นปีงบประมาณ พ.ศ. 2562</t>
  </si>
  <si>
    <t>ตำแหน่งว่างมีอัตราเงินเดือน หมายถึง จำนวนตำแหน่งว่างมีอัตราเงินเดือนที่มีจริงตาม จ.18 แต่ไม่นับรวมตำแหน่งว่างซึ่งผู้ครองพ้นจากตำแหน่งในปีเกษียณปีนี้</t>
  </si>
  <si>
    <r>
      <t>ข้อมูลอัตราเกษียณอายุราชการข้าราชการครูและบุคลากรทางการศึกษา  (เฉพาะ</t>
    </r>
    <r>
      <rPr>
        <b/>
        <u/>
        <sz val="16"/>
        <color theme="1"/>
        <rFont val="TH SarabunPSK"/>
        <family val="2"/>
      </rPr>
      <t>ตำแหน่งในสำนักงาน</t>
    </r>
    <r>
      <rPr>
        <b/>
        <sz val="16"/>
        <color theme="1"/>
        <rFont val="TH SarabunPSK"/>
        <family val="2"/>
      </rPr>
      <t>เขตพื้นที่การศึกษา)</t>
    </r>
  </si>
  <si>
    <t>ลูกจ้างประจำ (เฉพาะที่ปฏิบัติงานทดแทน 38ค.(2) ในสำนักงาน)</t>
  </si>
  <si>
    <t>พนักงานราชการ (เฉพาะที่ปฏิบัติงานทดแทน 38ค.(2) ในสำนักงาน)</t>
  </si>
  <si>
    <t>อัตราจ้าง (เฉพาะที่ปฏิบัติงานทดแทน 38ค.(2) ในสำนักงาน)</t>
  </si>
  <si>
    <t>จำนวนตำแหน่งที่มีคนครอง</t>
  </si>
  <si>
    <t>ยังไม่</t>
  </si>
  <si>
    <t>เกษียณ</t>
  </si>
  <si>
    <t>คนครอง</t>
  </si>
  <si>
    <t>เกษียณ*</t>
  </si>
  <si>
    <t>ปีนี้**</t>
  </si>
  <si>
    <t>วิธีกรอกข้อมูลในแบบรายงาน</t>
  </si>
  <si>
    <t>กรอบที่</t>
  </si>
  <si>
    <t>กลุ่มบริหารงานการเงินฯ</t>
  </si>
  <si>
    <t>ก.ค.ศ. กำหนด</t>
  </si>
  <si>
    <t>สพป(2)</t>
  </si>
  <si>
    <t>สพป(4)</t>
  </si>
  <si>
    <t>สพป(5)</t>
  </si>
  <si>
    <t>สพป(3)</t>
  </si>
  <si>
    <t>สพป(1)</t>
  </si>
  <si>
    <t>ข้าราชการครูและบุคลากรทางการศึกษาเกษียณอายุราชการ เมื่อสิ้นปีงบประมาณ พ.ศ. 2563</t>
  </si>
  <si>
    <t>ราชการด้วยเหตุต่างๆ ในปีเกษียณ (1 ต.ค. 61 - 30 ก.ย. 62) เช่น ตาย ลาออก ออกด้วยเหตุทางวินัย ฯลฯ ให้นับเป็นผู้เกษียณปีนี้</t>
  </si>
  <si>
    <r>
      <t>บัญชีตำแหน่งข้าราชการครูและบุคลากรทางการศึกษา(</t>
    </r>
    <r>
      <rPr>
        <b/>
        <u/>
        <sz val="16"/>
        <rFont val="TH SarabunPSK"/>
        <family val="2"/>
      </rPr>
      <t>ในสำนักงาน</t>
    </r>
    <r>
      <rPr>
        <b/>
        <sz val="16"/>
        <rFont val="TH SarabunPSK"/>
        <family val="2"/>
      </rPr>
      <t>) ที่ว่างจากผลการเกษียณอายุราชการ เมื่อสิ้นปีงบประมาณ พ.ศ. 2562</t>
    </r>
  </si>
  <si>
    <t>บัญชีตำแหน่งข้าราชการครูและบุคลากรทางการศึกษา(ในสำนักงาน) ที่ขอรับการจัดสรรอัตราจากผลการเกษียณอายุราชการ เมื่อสิ้นปีงบประมาณ พ.ศ. 2562</t>
  </si>
  <si>
    <t>บัญชีตำแหน่งข้าราชการครูและบุคลากรทางการศึกษา(ในสำนักงาน) ที่ว่างจากผลการเกษียณอายุราชการ เมื่อสิ้นปีงบประมาณ พ.ศ.2562</t>
  </si>
  <si>
    <t>1. ไฟล์แบบฟอร์มนี้ได้ล็อคเซลล์ไว้ เพื่อให้ท่านสามารถกรอกข้อมูลเฉพาะที่เกี่ยวข้อง</t>
  </si>
  <si>
    <r>
      <t>2. ขอความกรุณา</t>
    </r>
    <r>
      <rPr>
        <u/>
        <sz val="26"/>
        <color rgb="FFFF0000"/>
        <rFont val="TH SarabunPSK"/>
        <family val="2"/>
      </rPr>
      <t>งดแก้ไขสูตรคำนวณในแบบรายงาน</t>
    </r>
  </si>
  <si>
    <t>ตำแหน่งที่ว่างจากผลการเกษียณอายุราชการ</t>
  </si>
  <si>
    <t>ตำแหน่งว่างที่เสนอยุบเลิกแทนตำแหน่งเกษียณอายุราชการ*</t>
  </si>
  <si>
    <r>
      <t>จึงขอให้เลือกกรอกข้อมูลเฉพาะเซลล์ที่</t>
    </r>
    <r>
      <rPr>
        <b/>
        <u/>
        <sz val="26"/>
        <color rgb="FFFF0000"/>
        <rFont val="TH SarabunPSK"/>
        <family val="2"/>
      </rPr>
      <t>ระบายสีเหลืองและสีเขียวเท่านั้น</t>
    </r>
  </si>
  <si>
    <t>ข้อมูลอัตรากำลังในภาพรวม (ณ วันที่ 31 กรกฎาคม 2562)</t>
  </si>
  <si>
    <t>2.  อัตราเงินเดือน ให้ระบุอัตราเงินเดือนตามบัญชีถือจ่าย ณ วันที่ 31 กรกฎาคม 2562</t>
  </si>
  <si>
    <t>9999 ลงวันที่ 2 กันยายน 2562</t>
  </si>
  <si>
    <t>ของบุคลากรทางการศึกษาอื่นตามมาตรา 38 ค. (2) ด้วยการจ้างงานรูปแบบอื่น เมื่อสิ้นปีงบประมาณ พ.ศ. 2562</t>
  </si>
  <si>
    <t>ตำแหน่งพนักงานราชการ</t>
  </si>
  <si>
    <t>จำแนกตามกลุ่มงาน (อัตรา)</t>
  </si>
  <si>
    <t>อัตราค่าตอบแทน
(แรกบรรจุ)</t>
  </si>
  <si>
    <t>บริการ</t>
  </si>
  <si>
    <t>เทคนิค</t>
  </si>
  <si>
    <t>บริหารทั่วไป</t>
  </si>
  <si>
    <t>วิชาชีพเฉพาะ</t>
  </si>
  <si>
    <t>รวม
(อัตรา)</t>
  </si>
  <si>
    <t>..............</t>
  </si>
  <si>
    <t>จำนวน
ตำแหน่ง
(อัตรา)</t>
  </si>
  <si>
    <t>ลงชื่อ .................................................................</t>
  </si>
  <si>
    <t>สพท.</t>
  </si>
  <si>
    <r>
      <rPr>
        <b/>
        <sz val="16"/>
        <color theme="0"/>
        <rFont val="TH SarabunPSK"/>
        <family val="2"/>
      </rPr>
      <t>หมายเหตุ</t>
    </r>
    <r>
      <rPr>
        <sz val="16"/>
        <color theme="0"/>
        <rFont val="TH SarabunPSK"/>
        <family val="2"/>
      </rPr>
      <t xml:space="preserve">     </t>
    </r>
    <r>
      <rPr>
        <sz val="16"/>
        <color theme="1"/>
        <rFont val="TH SarabunPSK"/>
        <family val="2"/>
      </rPr>
      <t>2) กรอบระยะเวลาการจ้างไม่เกินกว่าระยะเวลาตามกรอบอัตรากำลังพนักงานราชการ ระยะ 4 ปี ที่ คพร. อนุมัติ (ปัจจุบัน คือ กรอบฯ รอบที่ 4 ซึ่งจะสิ้นสุดในปีงบประมาณ พ.ศ. 2563)</t>
    </r>
  </si>
  <si>
    <t>ค่า
ตอบแทน
แรกบรรจุ
(บาท)</t>
  </si>
  <si>
    <t>รวม
ค่าตอบแทนแรกบรรจุ
(บาท)</t>
  </si>
  <si>
    <t>ที่ขอรับจัดสรรด้วยการจ้างงานรูปแบบอื่น เมื่อสิ้นปีงบประมาณ พ.ศ. 2562</t>
  </si>
  <si>
    <t>ลำดับ
ที่</t>
  </si>
  <si>
    <t>ตำแหน่งว่างจากผลการเกษียณอายุของข้าราชการ</t>
  </si>
  <si>
    <t>ตำแหน่งทดแทนด้วยการจ้างงานรูปแบบอื่น</t>
  </si>
  <si>
    <t>ตำแหน่งที่ต้องยุบเลิก</t>
  </si>
  <si>
    <t>พนักงานราชการ</t>
  </si>
  <si>
    <t>กลุ่มงาน</t>
  </si>
  <si>
    <t>รวม .............................. อัตรา</t>
  </si>
  <si>
    <t>อัตราเงินเดือน**</t>
  </si>
  <si>
    <r>
      <t xml:space="preserve"> : ตำแหน่งที่ต้องทดแทนด้วยการจ้างงานรูปแบบอื่น </t>
    </r>
    <r>
      <rPr>
        <b/>
        <u/>
        <sz val="16"/>
        <color theme="1"/>
        <rFont val="TH SarabunPSK"/>
        <family val="2"/>
      </rPr>
      <t>(ตำแหน่งพนักงานราชการ)</t>
    </r>
  </si>
  <si>
    <t xml:space="preserve">1.  อันดับ/ระดับ ให้ระบุอันดับ/ระดับของผู้ครองตำแหน่งที่เกษียณอายุ </t>
  </si>
  <si>
    <t xml:space="preserve">แบบ สพฐ.คปร.4(1) (บุคลากรฯ ในสำนักงาน) </t>
  </si>
  <si>
    <t xml:space="preserve">แบบ สพฐ.คปร.4(2) (บุคลากรฯ ในสำนักงาน) </t>
  </si>
  <si>
    <t xml:space="preserve">1.  อันดับ/ระดับ ให้ระบุอันดับ/ระดับของผู้ครองตำแหน่งที่เกษียณอายุราชการ </t>
  </si>
  <si>
    <t xml:space="preserve">บัญชีตำแหน่งว่างจากผลการเกษียณอายุราชการของบุคลากรทางการศึกษาอื่นตามมาตรา 38 ค. (2) </t>
  </si>
  <si>
    <t>แบบคำขอรับการจัดสรรกรอบอัตรากำลังพนักงานราชการ กรณีทดแทนอัตราว่างจากผลการเกษียณอายุราชการ</t>
  </si>
  <si>
    <t>4. กรอกข้อมูลแต่ละแผ่นงานตามลำดับให้ครบถ้วน และตรวจสอบความถูกต้องก่อนจัดส่งข้อมูล</t>
  </si>
  <si>
    <r>
      <rPr>
        <sz val="26"/>
        <color theme="1"/>
        <rFont val="TH SarabunPSK"/>
        <family val="2"/>
      </rPr>
      <t xml:space="preserve">3. โปรดเลือกตัวเลือก ชื่อ สพท. ในแผ่นงาน </t>
    </r>
    <r>
      <rPr>
        <u/>
        <sz val="26"/>
        <color theme="1"/>
        <rFont val="TH SarabunPSK"/>
        <family val="2"/>
      </rPr>
      <t>สพฐ.คปร.1 เซลล์ F4 (ช่องสีเขียว)</t>
    </r>
    <r>
      <rPr>
        <sz val="26"/>
        <color theme="1"/>
        <rFont val="TH SarabunPSK"/>
        <family val="2"/>
      </rPr>
      <t xml:space="preserve"> ก่อนกรอกข้อมูลอื่น</t>
    </r>
  </si>
  <si>
    <r>
      <t xml:space="preserve">หมายเหตุ    </t>
    </r>
    <r>
      <rPr>
        <sz val="16"/>
        <color theme="1"/>
        <rFont val="TH SarabunPSK"/>
        <family val="2"/>
      </rPr>
      <t xml:space="preserve"> 1) เป็นกรอบอัตรากำลังพนักงานราชการ</t>
    </r>
    <r>
      <rPr>
        <u/>
        <sz val="16"/>
        <color theme="1"/>
        <rFont val="TH SarabunPSK"/>
        <family val="2"/>
      </rPr>
      <t>เพิ่มเติม</t>
    </r>
    <r>
      <rPr>
        <sz val="16"/>
        <color theme="1"/>
        <rFont val="TH SarabunPSK"/>
        <family val="2"/>
      </rPr>
      <t>ของส่วนราชการกรณีทดแทนฯ โดย</t>
    </r>
    <r>
      <rPr>
        <u/>
        <sz val="16"/>
        <color theme="1"/>
        <rFont val="TH SarabunPSK"/>
        <family val="2"/>
      </rPr>
      <t>ไม่นำไปรวม</t>
    </r>
    <r>
      <rPr>
        <sz val="16"/>
        <color theme="1"/>
        <rFont val="TH SarabunPSK"/>
        <family val="2"/>
      </rPr>
      <t>กับกรอบอัตรากำลังพนักงานราชการที่เป็นกรอบปกติ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</si>
</sst>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u/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  <font>
      <sz val="15"/>
      <color theme="1"/>
      <name val="TH SarabunPSK"/>
      <family val="2"/>
    </font>
    <font>
      <sz val="26"/>
      <color theme="1"/>
      <name val="TH SarabunPSK"/>
      <family val="2"/>
    </font>
    <font>
      <b/>
      <u/>
      <sz val="26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26"/>
      <color rgb="FFFF0000"/>
      <name val="TH SarabunPSK"/>
      <family val="2"/>
    </font>
    <font>
      <b/>
      <u/>
      <sz val="26"/>
      <color rgb="FFFF000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ahoma"/>
      <family val="2"/>
      <scheme val="minor"/>
    </font>
    <font>
      <sz val="11"/>
      <name val="Tahoma"/>
      <family val="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u/>
      <sz val="26"/>
      <color theme="1"/>
      <name val="TH SarabunPSK"/>
      <family val="2"/>
    </font>
    <font>
      <sz val="26"/>
      <color theme="1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Down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lightUp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187" fontId="2" fillId="0" borderId="14" xfId="1" applyNumberFormat="1" applyFont="1" applyBorder="1" applyAlignment="1">
      <alignment horizontal="center" shrinkToFit="1"/>
    </xf>
    <xf numFmtId="3" fontId="2" fillId="0" borderId="14" xfId="0" applyNumberFormat="1" applyFont="1" applyBorder="1" applyAlignment="1">
      <alignment horizontal="center" vertical="center" shrinkToFit="1"/>
    </xf>
    <xf numFmtId="3" fontId="3" fillId="0" borderId="12" xfId="0" applyNumberFormat="1" applyFont="1" applyBorder="1" applyAlignment="1">
      <alignment horizontal="center" vertical="center" shrinkToFit="1"/>
    </xf>
    <xf numFmtId="0" fontId="6" fillId="0" borderId="0" xfId="2" applyFont="1" applyAlignment="1">
      <alignment horizontal="centerContinuous" vertical="center" shrinkToFit="1"/>
    </xf>
    <xf numFmtId="0" fontId="7" fillId="0" borderId="0" xfId="2" applyFont="1"/>
    <xf numFmtId="0" fontId="6" fillId="0" borderId="0" xfId="2" applyFont="1"/>
    <xf numFmtId="0" fontId="7" fillId="0" borderId="2" xfId="2" applyFont="1" applyBorder="1" applyAlignment="1">
      <alignment horizontal="center" vertical="top"/>
    </xf>
    <xf numFmtId="0" fontId="7" fillId="2" borderId="0" xfId="2" applyFont="1" applyFill="1" applyBorder="1" applyAlignment="1" applyProtection="1">
      <alignment horizontal="center"/>
      <protection locked="0"/>
    </xf>
    <xf numFmtId="0" fontId="2" fillId="0" borderId="25" xfId="0" applyFont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/>
    <xf numFmtId="0" fontId="2" fillId="0" borderId="14" xfId="1" applyNumberFormat="1" applyFont="1" applyBorder="1" applyAlignment="1">
      <alignment horizontal="center" vertical="center" shrinkToFit="1"/>
    </xf>
    <xf numFmtId="0" fontId="2" fillId="2" borderId="14" xfId="1" applyNumberFormat="1" applyFont="1" applyFill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0" borderId="7" xfId="0" applyFont="1" applyBorder="1"/>
    <xf numFmtId="0" fontId="2" fillId="0" borderId="0" xfId="0" applyFont="1" applyFill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5" borderId="0" xfId="0" applyFont="1" applyFill="1"/>
    <xf numFmtId="0" fontId="3" fillId="5" borderId="0" xfId="0" quotePrefix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right" vertical="center" indent="1"/>
    </xf>
    <xf numFmtId="0" fontId="2" fillId="5" borderId="25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2" fillId="5" borderId="6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2" fillId="5" borderId="8" xfId="0" applyFont="1" applyFill="1" applyBorder="1" applyAlignment="1">
      <alignment horizontal="center" vertical="center" shrinkToFit="1"/>
    </xf>
    <xf numFmtId="0" fontId="2" fillId="5" borderId="13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 shrinkToFit="1"/>
    </xf>
    <xf numFmtId="0" fontId="2" fillId="5" borderId="14" xfId="1" applyNumberFormat="1" applyFont="1" applyFill="1" applyBorder="1" applyAlignment="1">
      <alignment horizontal="center" vertical="center" shrinkToFit="1"/>
    </xf>
    <xf numFmtId="187" fontId="2" fillId="5" borderId="14" xfId="1" applyNumberFormat="1" applyFont="1" applyFill="1" applyBorder="1" applyAlignment="1">
      <alignment horizontal="center" shrinkToFit="1"/>
    </xf>
    <xf numFmtId="0" fontId="2" fillId="5" borderId="14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vertical="center"/>
    </xf>
    <xf numFmtId="0" fontId="2" fillId="5" borderId="23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3" fontId="2" fillId="5" borderId="14" xfId="0" applyNumberFormat="1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9" fillId="5" borderId="0" xfId="0" applyFont="1" applyFill="1"/>
    <xf numFmtId="0" fontId="10" fillId="5" borderId="0" xfId="0" applyFont="1" applyFill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0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3" xfId="0" applyFont="1" applyFill="1" applyBorder="1"/>
    <xf numFmtId="0" fontId="2" fillId="5" borderId="5" xfId="0" applyFont="1" applyFill="1" applyBorder="1"/>
    <xf numFmtId="0" fontId="2" fillId="5" borderId="8" xfId="0" applyFont="1" applyFill="1" applyBorder="1"/>
    <xf numFmtId="0" fontId="2" fillId="5" borderId="0" xfId="0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Continuous" vertical="center" shrinkToFit="1"/>
    </xf>
    <xf numFmtId="0" fontId="7" fillId="0" borderId="0" xfId="0" applyFont="1"/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3" borderId="14" xfId="0" applyFont="1" applyFill="1" applyBorder="1" applyAlignment="1" applyProtection="1">
      <alignment horizontal="center" vertical="center" shrinkToFit="1"/>
      <protection locked="0"/>
    </xf>
    <xf numFmtId="3" fontId="7" fillId="2" borderId="13" xfId="0" applyNumberFormat="1" applyFont="1" applyFill="1" applyBorder="1" applyAlignment="1" applyProtection="1">
      <alignment horizontal="right" vertical="center" indent="1" shrinkToFit="1"/>
      <protection locked="0"/>
    </xf>
    <xf numFmtId="0" fontId="7" fillId="2" borderId="13" xfId="0" applyFont="1" applyFill="1" applyBorder="1" applyAlignment="1" applyProtection="1">
      <alignment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3" borderId="14" xfId="0" applyFont="1" applyFill="1" applyBorder="1" applyAlignment="1" applyProtection="1">
      <alignment vertical="center" shrinkToFit="1"/>
      <protection locked="0"/>
    </xf>
    <xf numFmtId="3" fontId="7" fillId="2" borderId="14" xfId="0" applyNumberFormat="1" applyFont="1" applyFill="1" applyBorder="1" applyAlignment="1" applyProtection="1">
      <alignment horizontal="right" vertical="center" indent="1" shrinkToFit="1"/>
      <protection locked="0"/>
    </xf>
    <xf numFmtId="0" fontId="7" fillId="2" borderId="14" xfId="0" applyFont="1" applyFill="1" applyBorder="1" applyAlignment="1" applyProtection="1">
      <alignment vertical="center" shrinkToFit="1"/>
      <protection locked="0"/>
    </xf>
    <xf numFmtId="0" fontId="7" fillId="0" borderId="9" xfId="0" applyFont="1" applyBorder="1" applyAlignment="1">
      <alignment horizontal="center"/>
    </xf>
    <xf numFmtId="0" fontId="7" fillId="2" borderId="10" xfId="0" applyFont="1" applyFill="1" applyBorder="1" applyAlignment="1" applyProtection="1">
      <alignment horizontal="center"/>
      <protection locked="0"/>
    </xf>
    <xf numFmtId="0" fontId="12" fillId="0" borderId="0" xfId="0" applyFont="1"/>
    <xf numFmtId="0" fontId="7" fillId="2" borderId="13" xfId="2" applyFont="1" applyFill="1" applyBorder="1" applyAlignment="1" applyProtection="1">
      <alignment horizontal="center" vertical="top" shrinkToFit="1"/>
      <protection locked="0"/>
    </xf>
    <xf numFmtId="0" fontId="7" fillId="3" borderId="14" xfId="2" applyFont="1" applyFill="1" applyBorder="1" applyAlignment="1" applyProtection="1">
      <alignment horizontal="center" vertical="top" shrinkToFit="1"/>
      <protection locked="0"/>
    </xf>
    <xf numFmtId="3" fontId="7" fillId="2" borderId="13" xfId="2" applyNumberFormat="1" applyFont="1" applyFill="1" applyBorder="1" applyAlignment="1" applyProtection="1">
      <alignment horizontal="right" vertical="top" shrinkToFit="1"/>
      <protection locked="0"/>
    </xf>
    <xf numFmtId="0" fontId="7" fillId="2" borderId="13" xfId="2" applyFont="1" applyFill="1" applyBorder="1" applyAlignment="1" applyProtection="1">
      <alignment vertical="top" shrinkToFit="1"/>
      <protection locked="0"/>
    </xf>
    <xf numFmtId="0" fontId="7" fillId="2" borderId="14" xfId="2" applyFont="1" applyFill="1" applyBorder="1" applyAlignment="1" applyProtection="1">
      <alignment horizontal="center" vertical="top" shrinkToFit="1"/>
      <protection locked="0"/>
    </xf>
    <xf numFmtId="0" fontId="7" fillId="3" borderId="14" xfId="2" applyFont="1" applyFill="1" applyBorder="1" applyAlignment="1" applyProtection="1">
      <alignment vertical="top" shrinkToFit="1"/>
      <protection locked="0"/>
    </xf>
    <xf numFmtId="3" fontId="7" fillId="2" borderId="14" xfId="2" applyNumberFormat="1" applyFont="1" applyFill="1" applyBorder="1" applyAlignment="1" applyProtection="1">
      <alignment horizontal="right" vertical="top" shrinkToFit="1"/>
      <protection locked="0"/>
    </xf>
    <xf numFmtId="0" fontId="7" fillId="2" borderId="14" xfId="2" applyFont="1" applyFill="1" applyBorder="1" applyAlignment="1" applyProtection="1">
      <alignment vertical="top" shrinkToFit="1"/>
      <protection locked="0"/>
    </xf>
    <xf numFmtId="0" fontId="7" fillId="0" borderId="12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5" borderId="2" xfId="0" applyFont="1" applyFill="1" applyBorder="1" applyAlignment="1">
      <alignment horizontal="right" vertical="center" indent="1"/>
    </xf>
    <xf numFmtId="0" fontId="2" fillId="2" borderId="26" xfId="0" applyFont="1" applyFill="1" applyBorder="1"/>
    <xf numFmtId="0" fontId="2" fillId="5" borderId="26" xfId="0" applyFont="1" applyFill="1" applyBorder="1" applyAlignment="1">
      <alignment vertical="center"/>
    </xf>
    <xf numFmtId="0" fontId="2" fillId="6" borderId="12" xfId="0" applyFont="1" applyFill="1" applyBorder="1" applyAlignment="1">
      <alignment horizontal="center" vertical="top"/>
    </xf>
    <xf numFmtId="0" fontId="2" fillId="2" borderId="12" xfId="0" applyFont="1" applyFill="1" applyBorder="1"/>
    <xf numFmtId="0" fontId="2" fillId="3" borderId="12" xfId="0" applyFont="1" applyFill="1" applyBorder="1"/>
    <xf numFmtId="0" fontId="2" fillId="2" borderId="25" xfId="0" applyFont="1" applyFill="1" applyBorder="1" applyAlignment="1">
      <alignment horizontal="center"/>
    </xf>
    <xf numFmtId="0" fontId="2" fillId="5" borderId="10" xfId="0" quotePrefix="1" applyFont="1" applyFill="1" applyBorder="1" applyAlignment="1">
      <alignment horizontal="center" vertical="center" shrinkToFit="1"/>
    </xf>
    <xf numFmtId="0" fontId="2" fillId="5" borderId="11" xfId="0" quotePrefix="1" applyFont="1" applyFill="1" applyBorder="1" applyAlignment="1">
      <alignment horizontal="center" vertical="center" shrinkToFit="1"/>
    </xf>
    <xf numFmtId="3" fontId="2" fillId="5" borderId="25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0" fontId="6" fillId="2" borderId="7" xfId="2" applyNumberFormat="1" applyFont="1" applyFill="1" applyBorder="1" applyAlignment="1">
      <alignment vertical="center"/>
    </xf>
    <xf numFmtId="0" fontId="6" fillId="0" borderId="7" xfId="2" applyNumberFormat="1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16" fillId="5" borderId="23" xfId="0" applyFont="1" applyFill="1" applyBorder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2" fillId="5" borderId="0" xfId="0" applyFont="1" applyFill="1" applyProtection="1"/>
    <xf numFmtId="0" fontId="3" fillId="5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Continuous" vertical="center" shrinkToFit="1"/>
    </xf>
    <xf numFmtId="0" fontId="4" fillId="0" borderId="2" xfId="0" applyFont="1" applyFill="1" applyBorder="1" applyAlignment="1" applyProtection="1">
      <alignment horizontal="centerContinuous" vertical="center" shrinkToFit="1"/>
    </xf>
    <xf numFmtId="0" fontId="4" fillId="5" borderId="3" xfId="0" applyFont="1" applyFill="1" applyBorder="1" applyAlignment="1" applyProtection="1">
      <alignment horizontal="centerContinuous" vertical="center" shrinkToFit="1"/>
    </xf>
    <xf numFmtId="0" fontId="4" fillId="5" borderId="4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right" vertical="center"/>
    </xf>
    <xf numFmtId="0" fontId="4" fillId="5" borderId="5" xfId="0" applyFont="1" applyFill="1" applyBorder="1" applyAlignment="1" applyProtection="1">
      <alignment vertical="center"/>
    </xf>
    <xf numFmtId="0" fontId="8" fillId="5" borderId="6" xfId="0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vertical="center"/>
    </xf>
    <xf numFmtId="0" fontId="2" fillId="5" borderId="7" xfId="0" applyFont="1" applyFill="1" applyBorder="1" applyProtection="1"/>
    <xf numFmtId="0" fontId="14" fillId="5" borderId="7" xfId="0" applyFont="1" applyFill="1" applyBorder="1" applyAlignment="1" applyProtection="1">
      <alignment horizontal="right" vertical="center"/>
    </xf>
    <xf numFmtId="0" fontId="6" fillId="0" borderId="7" xfId="2" applyNumberFormat="1" applyFont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Continuous" vertical="center" shrinkToFit="1"/>
    </xf>
    <xf numFmtId="0" fontId="3" fillId="5" borderId="8" xfId="0" applyFont="1" applyFill="1" applyBorder="1" applyAlignment="1" applyProtection="1">
      <alignment horizontal="centerContinuous" vertical="center" shrinkToFit="1"/>
    </xf>
    <xf numFmtId="0" fontId="8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0" fontId="6" fillId="5" borderId="0" xfId="2" applyNumberFormat="1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horizontal="centerContinuous" vertical="center" shrinkToFit="1"/>
    </xf>
    <xf numFmtId="0" fontId="3" fillId="5" borderId="0" xfId="0" quotePrefix="1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2" fillId="0" borderId="26" xfId="0" applyFont="1" applyFill="1" applyBorder="1" applyAlignment="1" applyProtection="1">
      <alignment horizontal="right" vertical="center"/>
    </xf>
    <xf numFmtId="0" fontId="2" fillId="0" borderId="26" xfId="0" applyFont="1" applyBorder="1" applyAlignment="1" applyProtection="1">
      <alignment vertical="center"/>
    </xf>
    <xf numFmtId="0" fontId="2" fillId="5" borderId="2" xfId="0" applyFont="1" applyFill="1" applyBorder="1" applyAlignment="1" applyProtection="1">
      <alignment horizontal="right" vertical="center" indent="1"/>
    </xf>
    <xf numFmtId="0" fontId="2" fillId="5" borderId="26" xfId="0" applyFont="1" applyFill="1" applyBorder="1" applyAlignment="1" applyProtection="1">
      <alignment vertical="center"/>
    </xf>
    <xf numFmtId="0" fontId="2" fillId="5" borderId="3" xfId="0" applyFont="1" applyFill="1" applyBorder="1" applyAlignment="1" applyProtection="1">
      <alignment vertical="center"/>
    </xf>
    <xf numFmtId="0" fontId="2" fillId="5" borderId="4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horizontal="right" vertical="center"/>
    </xf>
    <xf numFmtId="0" fontId="2" fillId="0" borderId="25" xfId="0" applyFont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right" vertical="center" indent="1"/>
    </xf>
    <xf numFmtId="0" fontId="2" fillId="5" borderId="25" xfId="0" applyFont="1" applyFill="1" applyBorder="1" applyAlignment="1" applyProtection="1">
      <alignment vertical="center"/>
    </xf>
    <xf numFmtId="0" fontId="2" fillId="5" borderId="5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5" borderId="6" xfId="0" applyFont="1" applyFill="1" applyBorder="1" applyAlignment="1" applyProtection="1">
      <alignment vertical="center"/>
    </xf>
    <xf numFmtId="0" fontId="2" fillId="5" borderId="7" xfId="0" applyFont="1" applyFill="1" applyBorder="1" applyAlignment="1" applyProtection="1">
      <alignment vertical="center"/>
    </xf>
    <xf numFmtId="0" fontId="2" fillId="5" borderId="8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 shrinkToFit="1"/>
    </xf>
    <xf numFmtId="0" fontId="2" fillId="5" borderId="1" xfId="0" applyFont="1" applyFill="1" applyBorder="1" applyAlignment="1" applyProtection="1">
      <alignment horizontal="centerContinuous" vertical="center" shrinkToFit="1"/>
    </xf>
    <xf numFmtId="0" fontId="2" fillId="5" borderId="2" xfId="0" applyFont="1" applyFill="1" applyBorder="1" applyAlignment="1" applyProtection="1">
      <alignment horizontal="centerContinuous" vertical="center" shrinkToFit="1"/>
    </xf>
    <xf numFmtId="0" fontId="2" fillId="5" borderId="3" xfId="0" applyFont="1" applyFill="1" applyBorder="1" applyAlignment="1" applyProtection="1">
      <alignment horizontal="centerContinuous" vertical="center" shrinkToFit="1"/>
    </xf>
    <xf numFmtId="0" fontId="2" fillId="5" borderId="10" xfId="0" applyFont="1" applyFill="1" applyBorder="1" applyAlignment="1" applyProtection="1">
      <alignment horizontal="center" vertical="center" shrinkToFit="1"/>
    </xf>
    <xf numFmtId="0" fontId="2" fillId="5" borderId="4" xfId="0" applyFont="1" applyFill="1" applyBorder="1" applyAlignment="1" applyProtection="1">
      <alignment horizontal="centerContinuous" vertical="center" shrinkToFit="1"/>
    </xf>
    <xf numFmtId="0" fontId="2" fillId="5" borderId="0" xfId="0" applyFont="1" applyFill="1" applyBorder="1" applyAlignment="1" applyProtection="1">
      <alignment horizontal="centerContinuous" vertical="center" shrinkToFit="1"/>
    </xf>
    <xf numFmtId="0" fontId="2" fillId="5" borderId="5" xfId="0" applyFont="1" applyFill="1" applyBorder="1" applyAlignment="1" applyProtection="1">
      <alignment horizontal="centerContinuous" vertical="center" shrinkToFit="1"/>
    </xf>
    <xf numFmtId="0" fontId="2" fillId="5" borderId="6" xfId="0" applyFont="1" applyFill="1" applyBorder="1" applyAlignment="1" applyProtection="1">
      <alignment horizontal="centerContinuous" vertical="center" shrinkToFit="1"/>
    </xf>
    <xf numFmtId="0" fontId="2" fillId="5" borderId="7" xfId="0" applyFont="1" applyFill="1" applyBorder="1" applyAlignment="1" applyProtection="1">
      <alignment horizontal="centerContinuous" vertical="center" shrinkToFit="1"/>
    </xf>
    <xf numFmtId="0" fontId="2" fillId="5" borderId="8" xfId="0" applyFont="1" applyFill="1" applyBorder="1" applyAlignment="1" applyProtection="1">
      <alignment horizontal="centerContinuous" vertical="center" shrinkToFit="1"/>
    </xf>
    <xf numFmtId="0" fontId="2" fillId="5" borderId="10" xfId="0" quotePrefix="1" applyFont="1" applyFill="1" applyBorder="1" applyAlignment="1" applyProtection="1">
      <alignment horizontal="center" vertical="center" shrinkToFit="1"/>
    </xf>
    <xf numFmtId="0" fontId="2" fillId="5" borderId="11" xfId="0" applyFont="1" applyFill="1" applyBorder="1" applyAlignment="1" applyProtection="1">
      <alignment horizontal="center" vertical="center" shrinkToFit="1"/>
    </xf>
    <xf numFmtId="0" fontId="2" fillId="5" borderId="6" xfId="0" applyFont="1" applyFill="1" applyBorder="1" applyAlignment="1" applyProtection="1">
      <alignment horizontal="center" vertical="center" shrinkToFit="1"/>
    </xf>
    <xf numFmtId="0" fontId="2" fillId="5" borderId="8" xfId="0" applyFont="1" applyFill="1" applyBorder="1" applyAlignment="1" applyProtection="1">
      <alignment horizontal="center" vertical="center" shrinkToFit="1"/>
    </xf>
    <xf numFmtId="0" fontId="2" fillId="5" borderId="11" xfId="0" quotePrefix="1" applyFont="1" applyFill="1" applyBorder="1" applyAlignment="1" applyProtection="1">
      <alignment horizontal="center" vertical="center" shrinkToFit="1"/>
    </xf>
    <xf numFmtId="0" fontId="2" fillId="5" borderId="19" xfId="0" applyFont="1" applyFill="1" applyBorder="1" applyAlignment="1" applyProtection="1">
      <alignment vertical="center"/>
    </xf>
    <xf numFmtId="0" fontId="2" fillId="5" borderId="20" xfId="0" applyFont="1" applyFill="1" applyBorder="1" applyAlignment="1" applyProtection="1">
      <alignment vertical="center"/>
    </xf>
    <xf numFmtId="0" fontId="2" fillId="5" borderId="21" xfId="0" applyFont="1" applyFill="1" applyBorder="1" applyAlignment="1" applyProtection="1">
      <alignment vertical="center"/>
    </xf>
    <xf numFmtId="0" fontId="2" fillId="5" borderId="13" xfId="0" applyFont="1" applyFill="1" applyBorder="1" applyAlignment="1" applyProtection="1">
      <alignment horizontal="center" vertical="center" shrinkToFit="1"/>
    </xf>
    <xf numFmtId="0" fontId="2" fillId="5" borderId="14" xfId="1" applyNumberFormat="1" applyFont="1" applyFill="1" applyBorder="1" applyAlignment="1" applyProtection="1">
      <alignment horizontal="center" vertical="center" shrinkToFit="1"/>
    </xf>
    <xf numFmtId="187" fontId="2" fillId="5" borderId="14" xfId="1" applyNumberFormat="1" applyFont="1" applyFill="1" applyBorder="1" applyAlignment="1" applyProtection="1">
      <alignment horizontal="center" shrinkToFit="1"/>
    </xf>
    <xf numFmtId="0" fontId="2" fillId="5" borderId="22" xfId="0" applyFont="1" applyFill="1" applyBorder="1" applyAlignment="1" applyProtection="1">
      <alignment vertical="center" shrinkToFit="1"/>
    </xf>
    <xf numFmtId="0" fontId="2" fillId="5" borderId="23" xfId="0" applyFont="1" applyFill="1" applyBorder="1" applyAlignment="1" applyProtection="1">
      <alignment vertical="center"/>
    </xf>
    <xf numFmtId="0" fontId="2" fillId="5" borderId="24" xfId="0" applyFont="1" applyFill="1" applyBorder="1" applyAlignment="1" applyProtection="1">
      <alignment vertical="center"/>
    </xf>
    <xf numFmtId="3" fontId="2" fillId="5" borderId="14" xfId="0" applyNumberFormat="1" applyFont="1" applyFill="1" applyBorder="1" applyAlignment="1" applyProtection="1">
      <alignment horizontal="center" vertical="center" shrinkToFit="1"/>
    </xf>
    <xf numFmtId="0" fontId="2" fillId="0" borderId="14" xfId="1" applyNumberFormat="1" applyFont="1" applyBorder="1" applyAlignment="1" applyProtection="1">
      <alignment horizontal="center" vertical="center" shrinkToFit="1"/>
    </xf>
    <xf numFmtId="0" fontId="2" fillId="4" borderId="14" xfId="0" applyFont="1" applyFill="1" applyBorder="1" applyAlignment="1" applyProtection="1">
      <alignment horizontal="center" vertical="center" shrinkToFit="1"/>
    </xf>
    <xf numFmtId="187" fontId="2" fillId="0" borderId="14" xfId="1" applyNumberFormat="1" applyFont="1" applyBorder="1" applyAlignment="1" applyProtection="1">
      <alignment horizontal="center" shrinkToFit="1"/>
    </xf>
    <xf numFmtId="0" fontId="2" fillId="5" borderId="22" xfId="0" applyFont="1" applyFill="1" applyBorder="1" applyAlignment="1" applyProtection="1">
      <alignment vertical="center"/>
    </xf>
    <xf numFmtId="3" fontId="2" fillId="0" borderId="14" xfId="0" applyNumberFormat="1" applyFont="1" applyBorder="1" applyAlignment="1" applyProtection="1">
      <alignment horizontal="center" vertical="center" shrinkToFit="1"/>
    </xf>
    <xf numFmtId="0" fontId="2" fillId="0" borderId="14" xfId="0" applyNumberFormat="1" applyFont="1" applyBorder="1" applyAlignment="1" applyProtection="1">
      <alignment horizontal="center" vertical="center" shrinkToFit="1"/>
    </xf>
    <xf numFmtId="0" fontId="2" fillId="0" borderId="14" xfId="1" applyNumberFormat="1" applyFont="1" applyFill="1" applyBorder="1" applyAlignment="1" applyProtection="1">
      <alignment horizontal="center" vertical="center" shrinkToFit="1"/>
    </xf>
    <xf numFmtId="0" fontId="2" fillId="4" borderId="27" xfId="0" applyFont="1" applyFill="1" applyBorder="1" applyAlignment="1" applyProtection="1">
      <alignment horizontal="center" vertical="center" shrinkToFit="1"/>
    </xf>
    <xf numFmtId="0" fontId="2" fillId="0" borderId="27" xfId="1" applyNumberFormat="1" applyFont="1" applyBorder="1" applyAlignment="1" applyProtection="1">
      <alignment horizontal="center" vertical="center" shrinkToFit="1"/>
    </xf>
    <xf numFmtId="0" fontId="3" fillId="5" borderId="16" xfId="0" applyFont="1" applyFill="1" applyBorder="1" applyAlignment="1" applyProtection="1">
      <alignment horizontal="center"/>
    </xf>
    <xf numFmtId="0" fontId="3" fillId="5" borderId="18" xfId="0" applyFont="1" applyFill="1" applyBorder="1" applyAlignment="1" applyProtection="1">
      <alignment horizontal="center"/>
    </xf>
    <xf numFmtId="0" fontId="3" fillId="5" borderId="17" xfId="0" applyFont="1" applyFill="1" applyBorder="1" applyAlignment="1" applyProtection="1">
      <alignment horizontal="center"/>
    </xf>
    <xf numFmtId="3" fontId="3" fillId="0" borderId="12" xfId="1" applyNumberFormat="1" applyFont="1" applyBorder="1" applyAlignment="1" applyProtection="1">
      <alignment horizontal="center" vertical="center" shrinkToFit="1"/>
    </xf>
    <xf numFmtId="0" fontId="3" fillId="0" borderId="12" xfId="1" applyNumberFormat="1" applyFont="1" applyBorder="1" applyAlignment="1" applyProtection="1">
      <alignment horizontal="center" vertical="center" shrinkToFit="1"/>
    </xf>
    <xf numFmtId="3" fontId="3" fillId="0" borderId="12" xfId="0" applyNumberFormat="1" applyFont="1" applyBorder="1" applyAlignment="1" applyProtection="1">
      <alignment horizontal="center" vertical="center" shrinkToFit="1"/>
    </xf>
    <xf numFmtId="0" fontId="2" fillId="5" borderId="1" xfId="0" applyFont="1" applyFill="1" applyBorder="1" applyProtection="1"/>
    <xf numFmtId="0" fontId="2" fillId="5" borderId="2" xfId="0" applyFont="1" applyFill="1" applyBorder="1" applyProtection="1"/>
    <xf numFmtId="0" fontId="2" fillId="5" borderId="3" xfId="0" applyFont="1" applyFill="1" applyBorder="1" applyProtection="1"/>
    <xf numFmtId="0" fontId="7" fillId="0" borderId="2" xfId="2" applyFont="1" applyBorder="1" applyAlignment="1" applyProtection="1">
      <alignment horizontal="center" vertical="top"/>
    </xf>
    <xf numFmtId="0" fontId="2" fillId="5" borderId="4" xfId="0" applyFont="1" applyFill="1" applyBorder="1" applyProtection="1"/>
    <xf numFmtId="0" fontId="2" fillId="5" borderId="0" xfId="0" applyFont="1" applyFill="1" applyBorder="1" applyAlignment="1" applyProtection="1">
      <alignment horizontal="right"/>
    </xf>
    <xf numFmtId="0" fontId="2" fillId="5" borderId="5" xfId="0" applyFont="1" applyFill="1" applyBorder="1" applyProtection="1"/>
    <xf numFmtId="0" fontId="2" fillId="5" borderId="0" xfId="0" applyFont="1" applyFill="1" applyBorder="1" applyProtection="1"/>
    <xf numFmtId="0" fontId="2" fillId="5" borderId="6" xfId="0" applyFont="1" applyFill="1" applyBorder="1" applyProtection="1"/>
    <xf numFmtId="0" fontId="2" fillId="5" borderId="8" xfId="0" applyFont="1" applyFill="1" applyBorder="1" applyProtection="1"/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2" fillId="2" borderId="14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7" xfId="1" applyNumberFormat="1" applyFont="1" applyFill="1" applyBorder="1" applyAlignment="1" applyProtection="1">
      <alignment horizontal="center" vertical="center" shrinkToFit="1"/>
      <protection locked="0"/>
    </xf>
    <xf numFmtId="3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5" xfId="0" applyNumberFormat="1" applyFont="1" applyFill="1" applyBorder="1" applyAlignment="1" applyProtection="1">
      <alignment horizontal="left" vertical="center"/>
      <protection locked="0"/>
    </xf>
    <xf numFmtId="49" fontId="15" fillId="2" borderId="7" xfId="2" applyNumberFormat="1" applyFont="1" applyFill="1" applyBorder="1" applyAlignment="1" applyProtection="1">
      <alignment horizontal="left" vertical="center" shrinkToFit="1"/>
      <protection locked="0"/>
    </xf>
    <xf numFmtId="49" fontId="2" fillId="2" borderId="25" xfId="0" applyNumberFormat="1" applyFont="1" applyFill="1" applyBorder="1" applyAlignment="1" applyProtection="1">
      <alignment horizontal="left"/>
      <protection locked="0"/>
    </xf>
    <xf numFmtId="0" fontId="7" fillId="2" borderId="7" xfId="2" applyFont="1" applyFill="1" applyBorder="1" applyAlignment="1" applyProtection="1">
      <alignment horizontal="center"/>
      <protection locked="0"/>
    </xf>
    <xf numFmtId="0" fontId="7" fillId="2" borderId="7" xfId="2" applyFont="1" applyFill="1" applyBorder="1" applyAlignment="1">
      <alignment horizont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vertical="center" shrinkToFit="1"/>
    </xf>
    <xf numFmtId="0" fontId="2" fillId="5" borderId="4" xfId="0" applyFont="1" applyFill="1" applyBorder="1" applyAlignment="1" applyProtection="1">
      <alignment vertical="center" shrinkToFit="1"/>
    </xf>
    <xf numFmtId="0" fontId="2" fillId="5" borderId="0" xfId="0" applyFont="1" applyFill="1" applyAlignment="1" applyProtection="1">
      <alignment vertical="center" shrinkToFit="1"/>
    </xf>
    <xf numFmtId="3" fontId="2" fillId="5" borderId="25" xfId="0" applyNumberFormat="1" applyFont="1" applyFill="1" applyBorder="1" applyAlignment="1" applyProtection="1">
      <alignment horizontal="center" shrinkToFit="1"/>
    </xf>
    <xf numFmtId="0" fontId="2" fillId="2" borderId="25" xfId="0" applyFont="1" applyFill="1" applyBorder="1" applyAlignment="1" applyProtection="1">
      <alignment horizontal="center" shrinkToFit="1"/>
      <protection locked="0"/>
    </xf>
    <xf numFmtId="0" fontId="2" fillId="5" borderId="14" xfId="0" applyFont="1" applyFill="1" applyBorder="1" applyAlignment="1" applyProtection="1">
      <alignment horizontal="center" vertical="center" shrinkToFit="1"/>
    </xf>
    <xf numFmtId="0" fontId="17" fillId="5" borderId="23" xfId="0" applyFont="1" applyFill="1" applyBorder="1" applyAlignment="1" applyProtection="1">
      <alignment vertical="center"/>
    </xf>
    <xf numFmtId="0" fontId="7" fillId="0" borderId="0" xfId="2" applyFont="1" applyProtection="1"/>
    <xf numFmtId="0" fontId="3" fillId="0" borderId="0" xfId="0" applyFont="1" applyAlignment="1" applyProtection="1">
      <alignment horizontal="right" vertical="center"/>
    </xf>
    <xf numFmtId="0" fontId="7" fillId="0" borderId="9" xfId="2" applyFont="1" applyBorder="1" applyAlignment="1" applyProtection="1">
      <alignment horizontal="center"/>
    </xf>
    <xf numFmtId="0" fontId="7" fillId="0" borderId="16" xfId="2" applyFont="1" applyBorder="1" applyAlignment="1" applyProtection="1">
      <alignment horizontal="centerContinuous" vertical="center" shrinkToFit="1"/>
    </xf>
    <xf numFmtId="0" fontId="7" fillId="0" borderId="18" xfId="2" applyFont="1" applyBorder="1" applyAlignment="1" applyProtection="1">
      <alignment horizontal="centerContinuous" vertical="center" shrinkToFit="1"/>
    </xf>
    <xf numFmtId="0" fontId="7" fillId="0" borderId="11" xfId="2" applyFont="1" applyBorder="1" applyAlignment="1" applyProtection="1">
      <alignment horizontal="center" vertical="top"/>
    </xf>
    <xf numFmtId="0" fontId="7" fillId="0" borderId="12" xfId="2" applyFont="1" applyBorder="1" applyAlignment="1" applyProtection="1">
      <alignment horizontal="center" vertical="center" wrapText="1"/>
    </xf>
    <xf numFmtId="0" fontId="7" fillId="0" borderId="12" xfId="2" applyFont="1" applyBorder="1" applyAlignment="1" applyProtection="1">
      <alignment horizontal="center" vertical="center"/>
    </xf>
    <xf numFmtId="0" fontId="7" fillId="0" borderId="0" xfId="2" applyFont="1" applyFill="1" applyProtection="1"/>
    <xf numFmtId="0" fontId="6" fillId="0" borderId="0" xfId="2" applyFont="1" applyFill="1" applyProtection="1"/>
    <xf numFmtId="0" fontId="7" fillId="0" borderId="2" xfId="2" applyFont="1" applyFill="1" applyBorder="1" applyAlignment="1" applyProtection="1">
      <alignment horizontal="center" vertical="top"/>
    </xf>
    <xf numFmtId="0" fontId="7" fillId="0" borderId="3" xfId="2" applyFont="1" applyFill="1" applyBorder="1" applyAlignment="1" applyProtection="1">
      <alignment vertical="top"/>
    </xf>
    <xf numFmtId="0" fontId="7" fillId="0" borderId="0" xfId="2" applyFont="1" applyFill="1" applyBorder="1" applyAlignment="1" applyProtection="1">
      <alignment horizontal="center"/>
    </xf>
    <xf numFmtId="0" fontId="7" fillId="0" borderId="5" xfId="2" applyFont="1" applyFill="1" applyBorder="1" applyProtection="1"/>
    <xf numFmtId="0" fontId="7" fillId="0" borderId="7" xfId="2" applyFont="1" applyBorder="1" applyAlignment="1" applyProtection="1">
      <alignment horizontal="center"/>
    </xf>
    <xf numFmtId="0" fontId="7" fillId="0" borderId="8" xfId="2" applyFont="1" applyBorder="1" applyProtection="1"/>
    <xf numFmtId="0" fontId="18" fillId="6" borderId="12" xfId="0" applyFont="1" applyFill="1" applyBorder="1" applyAlignment="1">
      <alignment horizontal="center" vertical="top"/>
    </xf>
    <xf numFmtId="0" fontId="18" fillId="2" borderId="12" xfId="0" applyFont="1" applyFill="1" applyBorder="1"/>
    <xf numFmtId="0" fontId="18" fillId="3" borderId="12" xfId="0" applyFont="1" applyFill="1" applyBorder="1"/>
    <xf numFmtId="0" fontId="15" fillId="2" borderId="7" xfId="2" applyNumberFormat="1" applyFont="1" applyFill="1" applyBorder="1" applyAlignment="1" applyProtection="1">
      <alignment vertical="center"/>
      <protection locked="0"/>
    </xf>
    <xf numFmtId="0" fontId="18" fillId="5" borderId="0" xfId="0" applyFont="1" applyFill="1"/>
    <xf numFmtId="0" fontId="0" fillId="5" borderId="0" xfId="0" applyFill="1"/>
    <xf numFmtId="0" fontId="19" fillId="5" borderId="0" xfId="0" applyFont="1" applyFill="1"/>
    <xf numFmtId="0" fontId="10" fillId="0" borderId="0" xfId="0" applyFont="1" applyFill="1" applyAlignment="1">
      <alignment horizontal="right"/>
    </xf>
    <xf numFmtId="0" fontId="17" fillId="5" borderId="22" xfId="0" applyFont="1" applyFill="1" applyBorder="1" applyAlignment="1" applyProtection="1">
      <alignment vertical="center"/>
    </xf>
    <xf numFmtId="0" fontId="10" fillId="5" borderId="22" xfId="0" applyFont="1" applyFill="1" applyBorder="1" applyAlignment="1">
      <alignment vertical="center"/>
    </xf>
    <xf numFmtId="0" fontId="2" fillId="5" borderId="4" xfId="0" applyFont="1" applyFill="1" applyBorder="1" applyAlignment="1" applyProtection="1">
      <alignment horizontal="center" vertical="center" shrinkToFit="1"/>
    </xf>
    <xf numFmtId="0" fontId="2" fillId="5" borderId="5" xfId="0" applyFont="1" applyFill="1" applyBorder="1" applyAlignment="1" applyProtection="1">
      <alignment horizontal="center" vertical="center" shrinkToFit="1"/>
    </xf>
    <xf numFmtId="0" fontId="2" fillId="5" borderId="28" xfId="1" applyNumberFormat="1" applyFont="1" applyFill="1" applyBorder="1" applyAlignment="1" applyProtection="1">
      <alignment horizontal="center" vertical="center" shrinkToFit="1"/>
    </xf>
    <xf numFmtId="0" fontId="2" fillId="5" borderId="9" xfId="0" applyFont="1" applyFill="1" applyBorder="1" applyAlignment="1" applyProtection="1">
      <alignment horizontal="centerContinuous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4" xfId="0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2" fillId="0" borderId="0" xfId="2" applyFont="1"/>
    <xf numFmtId="0" fontId="3" fillId="0" borderId="12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wrapText="1"/>
    </xf>
    <xf numFmtId="3" fontId="3" fillId="5" borderId="12" xfId="2" applyNumberFormat="1" applyFont="1" applyFill="1" applyBorder="1" applyAlignment="1">
      <alignment horizontal="center" wrapText="1"/>
    </xf>
    <xf numFmtId="0" fontId="3" fillId="0" borderId="0" xfId="2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6" fillId="0" borderId="0" xfId="0" applyFont="1" applyAlignment="1"/>
    <xf numFmtId="0" fontId="2" fillId="2" borderId="13" xfId="2" applyFont="1" applyFill="1" applyBorder="1" applyAlignment="1">
      <alignment horizontal="left" wrapText="1"/>
    </xf>
    <xf numFmtId="0" fontId="2" fillId="2" borderId="13" xfId="2" applyFont="1" applyFill="1" applyBorder="1" applyAlignment="1">
      <alignment horizontal="center" wrapText="1"/>
    </xf>
    <xf numFmtId="3" fontId="2" fillId="2" borderId="13" xfId="2" applyNumberFormat="1" applyFont="1" applyFill="1" applyBorder="1" applyAlignment="1">
      <alignment horizontal="center" wrapText="1"/>
    </xf>
    <xf numFmtId="0" fontId="2" fillId="2" borderId="14" xfId="2" applyFont="1" applyFill="1" applyBorder="1" applyAlignment="1">
      <alignment horizontal="left" vertical="top" wrapText="1"/>
    </xf>
    <xf numFmtId="0" fontId="2" fillId="2" borderId="14" xfId="2" applyFont="1" applyFill="1" applyBorder="1" applyAlignment="1">
      <alignment horizontal="center" wrapText="1"/>
    </xf>
    <xf numFmtId="3" fontId="2" fillId="2" borderId="14" xfId="2" applyNumberFormat="1" applyFont="1" applyFill="1" applyBorder="1" applyAlignment="1">
      <alignment horizontal="center" wrapText="1"/>
    </xf>
    <xf numFmtId="0" fontId="2" fillId="2" borderId="14" xfId="2" applyFont="1" applyFill="1" applyBorder="1" applyAlignment="1">
      <alignment horizontal="left" wrapText="1"/>
    </xf>
    <xf numFmtId="0" fontId="2" fillId="2" borderId="15" xfId="2" applyFont="1" applyFill="1" applyBorder="1" applyAlignment="1">
      <alignment horizontal="center" wrapText="1"/>
    </xf>
    <xf numFmtId="3" fontId="2" fillId="2" borderId="15" xfId="2" applyNumberFormat="1" applyFont="1" applyFill="1" applyBorder="1" applyAlignment="1">
      <alignment horizontal="center" wrapText="1"/>
    </xf>
    <xf numFmtId="0" fontId="3" fillId="6" borderId="12" xfId="2" applyFont="1" applyFill="1" applyBorder="1" applyAlignment="1">
      <alignment horizontal="center" wrapText="1"/>
    </xf>
    <xf numFmtId="3" fontId="3" fillId="6" borderId="12" xfId="2" applyNumberFormat="1" applyFont="1" applyFill="1" applyBorder="1" applyAlignment="1">
      <alignment horizontal="center" wrapText="1"/>
    </xf>
    <xf numFmtId="0" fontId="2" fillId="7" borderId="10" xfId="2" applyFont="1" applyFill="1" applyBorder="1" applyAlignment="1">
      <alignment vertical="top" wrapText="1"/>
    </xf>
    <xf numFmtId="0" fontId="2" fillId="7" borderId="11" xfId="2" applyFont="1" applyFill="1" applyBorder="1" applyAlignment="1">
      <alignment vertical="top" wrapText="1"/>
    </xf>
    <xf numFmtId="0" fontId="2" fillId="7" borderId="10" xfId="2" applyFont="1" applyFill="1" applyBorder="1" applyAlignment="1">
      <alignment vertical="top" shrinkToFit="1"/>
    </xf>
    <xf numFmtId="0" fontId="14" fillId="0" borderId="12" xfId="2" applyFont="1" applyBorder="1" applyAlignment="1">
      <alignment horizontal="center" vertical="center" wrapText="1"/>
    </xf>
    <xf numFmtId="0" fontId="26" fillId="0" borderId="0" xfId="0" applyFont="1"/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28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vertical="top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28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14" fillId="0" borderId="0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0" borderId="9" xfId="2" applyFont="1" applyBorder="1" applyAlignment="1">
      <alignment vertical="center" shrinkToFit="1"/>
    </xf>
    <xf numFmtId="0" fontId="7" fillId="3" borderId="15" xfId="2" applyFont="1" applyFill="1" applyBorder="1" applyAlignment="1" applyProtection="1">
      <alignment horizontal="center" vertical="top" shrinkToFit="1"/>
      <protection locked="0"/>
    </xf>
    <xf numFmtId="0" fontId="7" fillId="0" borderId="0" xfId="0" applyFont="1" applyFill="1"/>
    <xf numFmtId="0" fontId="7" fillId="3" borderId="15" xfId="0" applyFont="1" applyFill="1" applyBorder="1" applyAlignment="1">
      <alignment vertical="center" shrinkToFit="1"/>
    </xf>
    <xf numFmtId="0" fontId="7" fillId="2" borderId="15" xfId="0" applyFont="1" applyFill="1" applyBorder="1" applyAlignment="1">
      <alignment horizontal="center" vertical="center" shrinkToFit="1"/>
    </xf>
    <xf numFmtId="3" fontId="7" fillId="2" borderId="15" xfId="0" applyNumberFormat="1" applyFont="1" applyFill="1" applyBorder="1" applyAlignment="1">
      <alignment horizontal="right" vertical="center" indent="1" shrinkToFit="1"/>
    </xf>
    <xf numFmtId="0" fontId="7" fillId="2" borderId="15" xfId="0" applyFont="1" applyFill="1" applyBorder="1" applyAlignment="1">
      <alignment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3" fontId="7" fillId="2" borderId="14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3" fontId="7" fillId="2" borderId="15" xfId="0" applyNumberFormat="1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3" fontId="7" fillId="2" borderId="14" xfId="0" applyNumberFormat="1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left" vertical="center"/>
    </xf>
    <xf numFmtId="3" fontId="7" fillId="2" borderId="15" xfId="0" applyNumberFormat="1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center" vertical="top"/>
    </xf>
    <xf numFmtId="0" fontId="7" fillId="0" borderId="0" xfId="2" applyFont="1" applyAlignment="1" applyProtection="1">
      <alignment horizontal="center"/>
    </xf>
    <xf numFmtId="0" fontId="7" fillId="0" borderId="18" xfId="2" applyFont="1" applyBorder="1" applyAlignment="1" applyProtection="1">
      <alignment horizontal="center" vertical="center" shrinkToFit="1"/>
    </xf>
    <xf numFmtId="0" fontId="7" fillId="0" borderId="17" xfId="2" applyFont="1" applyBorder="1" applyAlignment="1" applyProtection="1">
      <alignment horizontal="center" vertical="center" shrinkToFit="1"/>
    </xf>
    <xf numFmtId="0" fontId="7" fillId="0" borderId="0" xfId="2" applyFont="1" applyFill="1" applyAlignment="1" applyProtection="1">
      <alignment horizontal="center"/>
    </xf>
    <xf numFmtId="0" fontId="7" fillId="0" borderId="1" xfId="2" applyFont="1" applyFill="1" applyBorder="1" applyAlignment="1" applyProtection="1">
      <alignment horizontal="center" vertical="top"/>
    </xf>
    <xf numFmtId="0" fontId="7" fillId="0" borderId="4" xfId="2" applyFont="1" applyFill="1" applyBorder="1" applyAlignment="1" applyProtection="1">
      <alignment horizontal="center"/>
    </xf>
    <xf numFmtId="0" fontId="7" fillId="0" borderId="6" xfId="2" applyFont="1" applyBorder="1" applyAlignment="1" applyProtection="1">
      <alignment horizontal="center"/>
    </xf>
    <xf numFmtId="0" fontId="7" fillId="0" borderId="0" xfId="2" applyFont="1" applyAlignment="1">
      <alignment horizontal="center"/>
    </xf>
    <xf numFmtId="0" fontId="7" fillId="2" borderId="14" xfId="2" applyFont="1" applyFill="1" applyBorder="1" applyAlignment="1" applyProtection="1">
      <alignment horizontal="center" vertical="top" shrinkToFit="1"/>
    </xf>
    <xf numFmtId="0" fontId="7" fillId="2" borderId="15" xfId="2" applyFont="1" applyFill="1" applyBorder="1" applyAlignment="1" applyProtection="1">
      <alignment horizontal="center" vertical="center" shrinkToFit="1"/>
    </xf>
    <xf numFmtId="3" fontId="7" fillId="2" borderId="14" xfId="2" applyNumberFormat="1" applyFont="1" applyFill="1" applyBorder="1" applyAlignment="1" applyProtection="1">
      <alignment horizontal="center" vertical="top" shrinkToFit="1"/>
    </xf>
    <xf numFmtId="3" fontId="7" fillId="2" borderId="15" xfId="2" applyNumberFormat="1" applyFont="1" applyFill="1" applyBorder="1" applyAlignment="1" applyProtection="1">
      <alignment horizontal="center" vertical="center" shrinkToFit="1"/>
    </xf>
    <xf numFmtId="0" fontId="7" fillId="2" borderId="14" xfId="2" applyFont="1" applyFill="1" applyBorder="1" applyAlignment="1" applyProtection="1">
      <alignment vertical="top" shrinkToFit="1"/>
    </xf>
    <xf numFmtId="0" fontId="7" fillId="2" borderId="15" xfId="2" applyFont="1" applyFill="1" applyBorder="1" applyAlignment="1" applyProtection="1">
      <alignment vertical="center" shrinkToFit="1"/>
    </xf>
    <xf numFmtId="0" fontId="7" fillId="3" borderId="14" xfId="2" applyFont="1" applyFill="1" applyBorder="1" applyAlignment="1" applyProtection="1">
      <alignment vertical="top" shrinkToFit="1"/>
    </xf>
    <xf numFmtId="0" fontId="7" fillId="3" borderId="14" xfId="2" applyFont="1" applyFill="1" applyBorder="1" applyAlignment="1" applyProtection="1">
      <alignment horizontal="center" vertical="top" shrinkToFit="1"/>
    </xf>
    <xf numFmtId="0" fontId="7" fillId="3" borderId="15" xfId="2" applyFont="1" applyFill="1" applyBorder="1" applyAlignment="1" applyProtection="1">
      <alignment vertical="center" shrinkToFit="1"/>
    </xf>
    <xf numFmtId="0" fontId="7" fillId="3" borderId="15" xfId="2" applyFont="1" applyFill="1" applyBorder="1" applyAlignment="1" applyProtection="1">
      <alignment horizontal="center" vertical="center" shrinkToFit="1"/>
    </xf>
    <xf numFmtId="3" fontId="7" fillId="3" borderId="15" xfId="2" applyNumberFormat="1" applyFont="1" applyFill="1" applyBorder="1" applyAlignment="1" applyProtection="1">
      <alignment horizontal="center" vertical="center" shrinkToFit="1"/>
    </xf>
    <xf numFmtId="0" fontId="7" fillId="0" borderId="16" xfId="2" applyFont="1" applyBorder="1" applyAlignment="1">
      <alignment horizontal="center" vertical="center" wrapText="1"/>
    </xf>
    <xf numFmtId="0" fontId="7" fillId="2" borderId="14" xfId="2" applyFont="1" applyFill="1" applyBorder="1" applyAlignment="1" applyProtection="1">
      <alignment vertical="center" shrinkToFit="1"/>
    </xf>
    <xf numFmtId="0" fontId="7" fillId="2" borderId="13" xfId="2" applyFont="1" applyFill="1" applyBorder="1" applyAlignment="1" applyProtection="1">
      <alignment horizontal="center" vertical="center" shrinkToFit="1"/>
    </xf>
    <xf numFmtId="0" fontId="7" fillId="3" borderId="14" xfId="2" applyFont="1" applyFill="1" applyBorder="1" applyAlignment="1" applyProtection="1">
      <alignment vertical="center" shrinkToFit="1"/>
    </xf>
    <xf numFmtId="0" fontId="7" fillId="3" borderId="14" xfId="2" applyFont="1" applyFill="1" applyBorder="1" applyAlignment="1" applyProtection="1">
      <alignment horizontal="center" vertical="center" shrinkToFit="1"/>
    </xf>
    <xf numFmtId="3" fontId="7" fillId="2" borderId="13" xfId="2" applyNumberFormat="1" applyFont="1" applyFill="1" applyBorder="1" applyAlignment="1" applyProtection="1">
      <alignment horizontal="center" vertical="center" shrinkToFit="1"/>
    </xf>
    <xf numFmtId="0" fontId="7" fillId="2" borderId="13" xfId="2" applyFont="1" applyFill="1" applyBorder="1" applyAlignment="1" applyProtection="1">
      <alignment vertical="center" shrinkToFit="1"/>
    </xf>
    <xf numFmtId="0" fontId="7" fillId="2" borderId="14" xfId="2" applyFont="1" applyFill="1" applyBorder="1" applyAlignment="1" applyProtection="1">
      <alignment horizontal="center" vertical="center" shrinkToFit="1"/>
    </xf>
    <xf numFmtId="3" fontId="7" fillId="2" borderId="14" xfId="2" applyNumberFormat="1" applyFont="1" applyFill="1" applyBorder="1" applyAlignment="1" applyProtection="1">
      <alignment horizontal="center" vertical="center" shrinkToFit="1"/>
    </xf>
    <xf numFmtId="0" fontId="7" fillId="2" borderId="15" xfId="2" applyFont="1" applyFill="1" applyBorder="1" applyAlignment="1" applyProtection="1">
      <alignment horizontal="center" vertical="top" shrinkToFit="1"/>
      <protection locked="0"/>
    </xf>
    <xf numFmtId="0" fontId="7" fillId="3" borderId="15" xfId="2" applyFont="1" applyFill="1" applyBorder="1" applyAlignment="1" applyProtection="1">
      <alignment vertical="top" shrinkToFit="1"/>
      <protection locked="0"/>
    </xf>
    <xf numFmtId="3" fontId="7" fillId="2" borderId="15" xfId="2" applyNumberFormat="1" applyFont="1" applyFill="1" applyBorder="1" applyAlignment="1" applyProtection="1">
      <alignment horizontal="right" vertical="top" shrinkToFit="1"/>
      <protection locked="0"/>
    </xf>
    <xf numFmtId="0" fontId="7" fillId="2" borderId="15" xfId="2" applyFont="1" applyFill="1" applyBorder="1" applyAlignment="1" applyProtection="1">
      <alignment vertical="top" shrinkToFit="1"/>
      <protection locked="0"/>
    </xf>
    <xf numFmtId="0" fontId="7" fillId="3" borderId="13" xfId="2" applyFont="1" applyFill="1" applyBorder="1" applyAlignment="1" applyProtection="1">
      <alignment vertical="top" shrinkToFit="1"/>
      <protection locked="0"/>
    </xf>
    <xf numFmtId="0" fontId="7" fillId="3" borderId="13" xfId="2" applyFont="1" applyFill="1" applyBorder="1" applyAlignment="1" applyProtection="1">
      <alignment horizontal="center" vertical="top" shrinkToFit="1"/>
      <protection locked="0"/>
    </xf>
    <xf numFmtId="0" fontId="15" fillId="0" borderId="0" xfId="0" applyFont="1" applyAlignment="1">
      <alignment horizontal="center"/>
    </xf>
    <xf numFmtId="0" fontId="32" fillId="5" borderId="0" xfId="0" applyFont="1" applyFill="1"/>
    <xf numFmtId="0" fontId="0" fillId="5" borderId="0" xfId="0" applyFont="1" applyFill="1"/>
    <xf numFmtId="0" fontId="32" fillId="0" borderId="0" xfId="0" applyFont="1" applyFill="1"/>
    <xf numFmtId="0" fontId="0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4" fillId="3" borderId="25" xfId="0" applyFont="1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7" fillId="2" borderId="4" xfId="2" applyFont="1" applyFill="1" applyBorder="1" applyAlignment="1" applyProtection="1">
      <alignment horizontal="center"/>
      <protection locked="0"/>
    </xf>
    <xf numFmtId="0" fontId="7" fillId="2" borderId="0" xfId="2" applyFont="1" applyFill="1" applyBorder="1" applyAlignment="1" applyProtection="1">
      <alignment horizontal="center"/>
      <protection locked="0"/>
    </xf>
    <xf numFmtId="0" fontId="7" fillId="2" borderId="6" xfId="2" applyFont="1" applyFill="1" applyBorder="1" applyAlignment="1" applyProtection="1">
      <alignment horizontal="center"/>
      <protection locked="0"/>
    </xf>
    <xf numFmtId="0" fontId="7" fillId="2" borderId="7" xfId="2" applyFont="1" applyFill="1" applyBorder="1" applyAlignment="1" applyProtection="1">
      <alignment horizontal="center"/>
      <protection locked="0"/>
    </xf>
    <xf numFmtId="0" fontId="7" fillId="0" borderId="16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top"/>
    </xf>
    <xf numFmtId="0" fontId="7" fillId="0" borderId="2" xfId="2" applyFont="1" applyBorder="1" applyAlignment="1" applyProtection="1">
      <alignment horizontal="center" vertical="top"/>
    </xf>
    <xf numFmtId="0" fontId="7" fillId="0" borderId="3" xfId="2" applyFont="1" applyBorder="1" applyAlignment="1" applyProtection="1">
      <alignment horizontal="center" vertical="top"/>
    </xf>
    <xf numFmtId="0" fontId="7" fillId="2" borderId="5" xfId="2" applyFont="1" applyFill="1" applyBorder="1" applyAlignment="1" applyProtection="1">
      <alignment horizontal="center"/>
      <protection locked="0"/>
    </xf>
    <xf numFmtId="0" fontId="7" fillId="2" borderId="8" xfId="2" applyFont="1" applyFill="1" applyBorder="1" applyAlignment="1" applyProtection="1">
      <alignment horizontal="center"/>
      <protection locked="0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 vertical="top"/>
    </xf>
    <xf numFmtId="0" fontId="3" fillId="0" borderId="12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4" fillId="3" borderId="25" xfId="0" applyFont="1" applyFill="1" applyBorder="1" applyAlignment="1">
      <alignment vertical="center"/>
    </xf>
    <xf numFmtId="0" fontId="6" fillId="0" borderId="0" xfId="2" applyFont="1" applyAlignment="1" applyProtection="1">
      <alignment horizontal="center" vertical="center" shrinkToFit="1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419099</xdr:colOff>
      <xdr:row>19</xdr:row>
      <xdr:rowOff>21432</xdr:rowOff>
    </xdr:from>
    <xdr:to>
      <xdr:col>12</xdr:col>
      <xdr:colOff>2382</xdr:colOff>
      <xdr:row>22</xdr:row>
      <xdr:rowOff>228599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477249" y="6212682"/>
          <a:ext cx="3078958" cy="115014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lnSpc>
              <a:spcPts val="1600"/>
            </a:lnSpc>
            <a:defRPr sz="1000"/>
          </a:pPr>
          <a:r>
            <a:rPr lang="th-TH" sz="15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ขอรับรองว่าข้อมูลถูกต้องและเป็นความจริง</a:t>
          </a:r>
        </a:p>
        <a:p>
          <a:pPr algn="ctr" rtl="1">
            <a:lnSpc>
              <a:spcPts val="1600"/>
            </a:lnSpc>
            <a:defRPr sz="1000"/>
          </a:pPr>
          <a:endParaRPr lang="th-TH" sz="15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lnSpc>
              <a:spcPts val="1500"/>
            </a:lnSpc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 ………...................................................……………………..</a:t>
          </a:r>
        </a:p>
        <a:p>
          <a:pPr algn="ctr" rtl="1">
            <a:lnSpc>
              <a:spcPts val="1400"/>
            </a:lnSpc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(....................................................................................)</a:t>
          </a:r>
        </a:p>
        <a:p>
          <a:pPr algn="ctr" rtl="1">
            <a:lnSpc>
              <a:spcPts val="1500"/>
            </a:lnSpc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ตำแหน่ง .....................................................................................</a:t>
          </a:r>
          <a:endParaRPr lang="th-TH" sz="1500" b="0" i="0" strike="noStrike">
            <a:solidFill>
              <a:srgbClr val="000000"/>
            </a:solidFill>
            <a:latin typeface="Cordia New"/>
            <a:cs typeface="Cordia New"/>
          </a:endParaRPr>
        </a:p>
        <a:p>
          <a:pPr algn="ctr" rtl="1">
            <a:lnSpc>
              <a:spcPts val="1300"/>
            </a:lnSpc>
            <a:defRPr sz="1000"/>
          </a:pPr>
          <a:endParaRPr lang="th-TH" sz="1200" b="0" i="0" strike="noStrike">
            <a:solidFill>
              <a:srgbClr val="000000"/>
            </a:solidFill>
            <a:latin typeface="Cordia New"/>
            <a:cs typeface="Cordia New"/>
          </a:endParaRPr>
        </a:p>
        <a:p>
          <a:pPr algn="ctr" rtl="1">
            <a:lnSpc>
              <a:spcPts val="1300"/>
            </a:lnSpc>
            <a:defRPr sz="1000"/>
          </a:pPr>
          <a:endParaRPr lang="th-TH" sz="1200" b="0" i="0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43</xdr:row>
      <xdr:rowOff>250031</xdr:rowOff>
    </xdr:from>
    <xdr:to>
      <xdr:col>9</xdr:col>
      <xdr:colOff>547687</xdr:colOff>
      <xdr:row>44</xdr:row>
      <xdr:rowOff>130969</xdr:rowOff>
    </xdr:to>
    <xdr:sp macro="" textlink="">
      <xdr:nvSpPr>
        <xdr:cNvPr id="3" name="รูปแบบอิสระ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072187" y="11227594"/>
          <a:ext cx="666750" cy="142875"/>
        </a:xfrm>
        <a:custGeom>
          <a:avLst/>
          <a:gdLst>
            <a:gd name="connsiteX0" fmla="*/ 0 w 666750"/>
            <a:gd name="connsiteY0" fmla="*/ 130968 h 142875"/>
            <a:gd name="connsiteX1" fmla="*/ 11907 w 666750"/>
            <a:gd name="connsiteY1" fmla="*/ 71437 h 142875"/>
            <a:gd name="connsiteX2" fmla="*/ 47625 w 666750"/>
            <a:gd name="connsiteY2" fmla="*/ 35718 h 142875"/>
            <a:gd name="connsiteX3" fmla="*/ 71438 w 666750"/>
            <a:gd name="connsiteY3" fmla="*/ 0 h 142875"/>
            <a:gd name="connsiteX4" fmla="*/ 130969 w 666750"/>
            <a:gd name="connsiteY4" fmla="*/ 47625 h 142875"/>
            <a:gd name="connsiteX5" fmla="*/ 142875 w 666750"/>
            <a:gd name="connsiteY5" fmla="*/ 83343 h 142875"/>
            <a:gd name="connsiteX6" fmla="*/ 166688 w 666750"/>
            <a:gd name="connsiteY6" fmla="*/ 142875 h 142875"/>
            <a:gd name="connsiteX7" fmla="*/ 226219 w 666750"/>
            <a:gd name="connsiteY7" fmla="*/ 71437 h 142875"/>
            <a:gd name="connsiteX8" fmla="*/ 261938 w 666750"/>
            <a:gd name="connsiteY8" fmla="*/ 47625 h 142875"/>
            <a:gd name="connsiteX9" fmla="*/ 297657 w 666750"/>
            <a:gd name="connsiteY9" fmla="*/ 71437 h 142875"/>
            <a:gd name="connsiteX10" fmla="*/ 309563 w 666750"/>
            <a:gd name="connsiteY10" fmla="*/ 119062 h 142875"/>
            <a:gd name="connsiteX11" fmla="*/ 345282 w 666750"/>
            <a:gd name="connsiteY11" fmla="*/ 107156 h 142875"/>
            <a:gd name="connsiteX12" fmla="*/ 392907 w 666750"/>
            <a:gd name="connsiteY12" fmla="*/ 95250 h 142875"/>
            <a:gd name="connsiteX13" fmla="*/ 428625 w 666750"/>
            <a:gd name="connsiteY13" fmla="*/ 71437 h 142875"/>
            <a:gd name="connsiteX14" fmla="*/ 452438 w 666750"/>
            <a:gd name="connsiteY14" fmla="*/ 95250 h 142875"/>
            <a:gd name="connsiteX15" fmla="*/ 488157 w 666750"/>
            <a:gd name="connsiteY15" fmla="*/ 107156 h 142875"/>
            <a:gd name="connsiteX16" fmla="*/ 666750 w 666750"/>
            <a:gd name="connsiteY16" fmla="*/ 107156 h 142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666750" h="142875">
              <a:moveTo>
                <a:pt x="0" y="130968"/>
              </a:moveTo>
              <a:cubicBezTo>
                <a:pt x="3969" y="111124"/>
                <a:pt x="2857" y="89537"/>
                <a:pt x="11907" y="71437"/>
              </a:cubicBezTo>
              <a:cubicBezTo>
                <a:pt x="19437" y="56377"/>
                <a:pt x="36846" y="48653"/>
                <a:pt x="47625" y="35718"/>
              </a:cubicBezTo>
              <a:cubicBezTo>
                <a:pt x="56786" y="24725"/>
                <a:pt x="63500" y="11906"/>
                <a:pt x="71438" y="0"/>
              </a:cubicBezTo>
              <a:cubicBezTo>
                <a:pt x="87664" y="10817"/>
                <a:pt x="119657" y="28772"/>
                <a:pt x="130969" y="47625"/>
              </a:cubicBezTo>
              <a:cubicBezTo>
                <a:pt x="137426" y="58387"/>
                <a:pt x="138468" y="71592"/>
                <a:pt x="142875" y="83343"/>
              </a:cubicBezTo>
              <a:cubicBezTo>
                <a:pt x="150379" y="103355"/>
                <a:pt x="158750" y="123031"/>
                <a:pt x="166688" y="142875"/>
              </a:cubicBezTo>
              <a:cubicBezTo>
                <a:pt x="253714" y="84857"/>
                <a:pt x="150687" y="162075"/>
                <a:pt x="226219" y="71437"/>
              </a:cubicBezTo>
              <a:cubicBezTo>
                <a:pt x="235380" y="60444"/>
                <a:pt x="250032" y="55562"/>
                <a:pt x="261938" y="47625"/>
              </a:cubicBezTo>
              <a:cubicBezTo>
                <a:pt x="273844" y="55562"/>
                <a:pt x="289719" y="59531"/>
                <a:pt x="297657" y="71437"/>
              </a:cubicBezTo>
              <a:cubicBezTo>
                <a:pt x="306734" y="85052"/>
                <a:pt x="296472" y="109244"/>
                <a:pt x="309563" y="119062"/>
              </a:cubicBezTo>
              <a:cubicBezTo>
                <a:pt x="319603" y="126592"/>
                <a:pt x="333215" y="110604"/>
                <a:pt x="345282" y="107156"/>
              </a:cubicBezTo>
              <a:cubicBezTo>
                <a:pt x="361016" y="102661"/>
                <a:pt x="377032" y="99219"/>
                <a:pt x="392907" y="95250"/>
              </a:cubicBezTo>
              <a:cubicBezTo>
                <a:pt x="404813" y="87312"/>
                <a:pt x="414316" y="71437"/>
                <a:pt x="428625" y="71437"/>
              </a:cubicBezTo>
              <a:cubicBezTo>
                <a:pt x="439851" y="71437"/>
                <a:pt x="442812" y="89475"/>
                <a:pt x="452438" y="95250"/>
              </a:cubicBezTo>
              <a:cubicBezTo>
                <a:pt x="463200" y="101707"/>
                <a:pt x="475626" y="106460"/>
                <a:pt x="488157" y="107156"/>
              </a:cubicBezTo>
              <a:cubicBezTo>
                <a:pt x="547596" y="110458"/>
                <a:pt x="607219" y="107156"/>
                <a:pt x="666750" y="10715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3</xdr:col>
      <xdr:colOff>151847</xdr:colOff>
      <xdr:row>28</xdr:row>
      <xdr:rowOff>27608</xdr:rowOff>
    </xdr:from>
    <xdr:ext cx="4584034" cy="556691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D2AF0624-F34D-498A-85F9-C34DF4EDF239}"/>
            </a:ext>
          </a:extLst>
        </xdr:cNvPr>
        <xdr:cNvSpPr/>
      </xdr:nvSpPr>
      <xdr:spPr>
        <a:xfrm rot="19550767">
          <a:off x="1035325" y="7040217"/>
          <a:ext cx="4584034" cy="55669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1690676</xdr:colOff>
      <xdr:row>17</xdr:row>
      <xdr:rowOff>150828</xdr:rowOff>
    </xdr:from>
    <xdr:ext cx="4584034" cy="556691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9550767">
          <a:off x="2700326" y="4951428"/>
          <a:ext cx="4584034" cy="55669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  <xdr:twoCellAnchor>
    <xdr:from>
      <xdr:col>8</xdr:col>
      <xdr:colOff>0</xdr:colOff>
      <xdr:row>23</xdr:row>
      <xdr:rowOff>0</xdr:rowOff>
    </xdr:from>
    <xdr:to>
      <xdr:col>9</xdr:col>
      <xdr:colOff>11906</xdr:colOff>
      <xdr:row>23</xdr:row>
      <xdr:rowOff>142875</xdr:rowOff>
    </xdr:to>
    <xdr:sp macro="" textlink="">
      <xdr:nvSpPr>
        <xdr:cNvPr id="3" name="รูปแบบอิสระ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9810750" y="6298406"/>
          <a:ext cx="666750" cy="142875"/>
        </a:xfrm>
        <a:custGeom>
          <a:avLst/>
          <a:gdLst>
            <a:gd name="connsiteX0" fmla="*/ 0 w 666750"/>
            <a:gd name="connsiteY0" fmla="*/ 130968 h 142875"/>
            <a:gd name="connsiteX1" fmla="*/ 11907 w 666750"/>
            <a:gd name="connsiteY1" fmla="*/ 71437 h 142875"/>
            <a:gd name="connsiteX2" fmla="*/ 47625 w 666750"/>
            <a:gd name="connsiteY2" fmla="*/ 35718 h 142875"/>
            <a:gd name="connsiteX3" fmla="*/ 71438 w 666750"/>
            <a:gd name="connsiteY3" fmla="*/ 0 h 142875"/>
            <a:gd name="connsiteX4" fmla="*/ 130969 w 666750"/>
            <a:gd name="connsiteY4" fmla="*/ 47625 h 142875"/>
            <a:gd name="connsiteX5" fmla="*/ 142875 w 666750"/>
            <a:gd name="connsiteY5" fmla="*/ 83343 h 142875"/>
            <a:gd name="connsiteX6" fmla="*/ 166688 w 666750"/>
            <a:gd name="connsiteY6" fmla="*/ 142875 h 142875"/>
            <a:gd name="connsiteX7" fmla="*/ 226219 w 666750"/>
            <a:gd name="connsiteY7" fmla="*/ 71437 h 142875"/>
            <a:gd name="connsiteX8" fmla="*/ 261938 w 666750"/>
            <a:gd name="connsiteY8" fmla="*/ 47625 h 142875"/>
            <a:gd name="connsiteX9" fmla="*/ 297657 w 666750"/>
            <a:gd name="connsiteY9" fmla="*/ 71437 h 142875"/>
            <a:gd name="connsiteX10" fmla="*/ 309563 w 666750"/>
            <a:gd name="connsiteY10" fmla="*/ 119062 h 142875"/>
            <a:gd name="connsiteX11" fmla="*/ 345282 w 666750"/>
            <a:gd name="connsiteY11" fmla="*/ 107156 h 142875"/>
            <a:gd name="connsiteX12" fmla="*/ 392907 w 666750"/>
            <a:gd name="connsiteY12" fmla="*/ 95250 h 142875"/>
            <a:gd name="connsiteX13" fmla="*/ 428625 w 666750"/>
            <a:gd name="connsiteY13" fmla="*/ 71437 h 142875"/>
            <a:gd name="connsiteX14" fmla="*/ 452438 w 666750"/>
            <a:gd name="connsiteY14" fmla="*/ 95250 h 142875"/>
            <a:gd name="connsiteX15" fmla="*/ 488157 w 666750"/>
            <a:gd name="connsiteY15" fmla="*/ 107156 h 142875"/>
            <a:gd name="connsiteX16" fmla="*/ 666750 w 666750"/>
            <a:gd name="connsiteY16" fmla="*/ 107156 h 142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666750" h="142875">
              <a:moveTo>
                <a:pt x="0" y="130968"/>
              </a:moveTo>
              <a:cubicBezTo>
                <a:pt x="3969" y="111124"/>
                <a:pt x="2857" y="89537"/>
                <a:pt x="11907" y="71437"/>
              </a:cubicBezTo>
              <a:cubicBezTo>
                <a:pt x="19437" y="56377"/>
                <a:pt x="36846" y="48653"/>
                <a:pt x="47625" y="35718"/>
              </a:cubicBezTo>
              <a:cubicBezTo>
                <a:pt x="56786" y="24725"/>
                <a:pt x="63500" y="11906"/>
                <a:pt x="71438" y="0"/>
              </a:cubicBezTo>
              <a:cubicBezTo>
                <a:pt x="87664" y="10817"/>
                <a:pt x="119657" y="28772"/>
                <a:pt x="130969" y="47625"/>
              </a:cubicBezTo>
              <a:cubicBezTo>
                <a:pt x="137426" y="58387"/>
                <a:pt x="138468" y="71592"/>
                <a:pt x="142875" y="83343"/>
              </a:cubicBezTo>
              <a:cubicBezTo>
                <a:pt x="150379" y="103355"/>
                <a:pt x="158750" y="123031"/>
                <a:pt x="166688" y="142875"/>
              </a:cubicBezTo>
              <a:cubicBezTo>
                <a:pt x="253714" y="84857"/>
                <a:pt x="150687" y="162075"/>
                <a:pt x="226219" y="71437"/>
              </a:cubicBezTo>
              <a:cubicBezTo>
                <a:pt x="235380" y="60444"/>
                <a:pt x="250032" y="55562"/>
                <a:pt x="261938" y="47625"/>
              </a:cubicBezTo>
              <a:cubicBezTo>
                <a:pt x="273844" y="55562"/>
                <a:pt x="289719" y="59531"/>
                <a:pt x="297657" y="71437"/>
              </a:cubicBezTo>
              <a:cubicBezTo>
                <a:pt x="306734" y="85052"/>
                <a:pt x="296472" y="109244"/>
                <a:pt x="309563" y="119062"/>
              </a:cubicBezTo>
              <a:cubicBezTo>
                <a:pt x="319603" y="126592"/>
                <a:pt x="333215" y="110604"/>
                <a:pt x="345282" y="107156"/>
              </a:cubicBezTo>
              <a:cubicBezTo>
                <a:pt x="361016" y="102661"/>
                <a:pt x="377032" y="99219"/>
                <a:pt x="392907" y="95250"/>
              </a:cubicBezTo>
              <a:cubicBezTo>
                <a:pt x="404813" y="87312"/>
                <a:pt x="414316" y="71437"/>
                <a:pt x="428625" y="71437"/>
              </a:cubicBezTo>
              <a:cubicBezTo>
                <a:pt x="439851" y="71437"/>
                <a:pt x="442812" y="89475"/>
                <a:pt x="452438" y="95250"/>
              </a:cubicBezTo>
              <a:cubicBezTo>
                <a:pt x="463200" y="101707"/>
                <a:pt x="475626" y="106460"/>
                <a:pt x="488157" y="107156"/>
              </a:cubicBezTo>
              <a:cubicBezTo>
                <a:pt x="547596" y="110458"/>
                <a:pt x="607219" y="107156"/>
                <a:pt x="666750" y="10715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A1:N16"/>
  <sheetViews>
    <sheetView tabSelected="1" zoomScaleNormal="100" workbookViewId="0">
      <selection activeCell="S6" sqref="S6"/>
    </sheetView>
  </sheetViews>
  <sheetFormatPr defaultRowHeight="14.25" x14ac:dyDescent="0.2"/>
  <sheetData>
    <row r="1" spans="1:14" ht="33.75" x14ac:dyDescent="0.5">
      <c r="A1" s="253" t="s">
        <v>640</v>
      </c>
      <c r="B1" s="251"/>
      <c r="C1" s="251"/>
      <c r="D1" s="251"/>
      <c r="E1" s="251"/>
      <c r="F1" s="251"/>
      <c r="G1" s="251"/>
      <c r="H1" s="252"/>
      <c r="I1" s="252"/>
      <c r="J1" s="252"/>
      <c r="K1" s="252"/>
      <c r="L1" s="252"/>
      <c r="M1" s="252"/>
    </row>
    <row r="2" spans="1:14" ht="33.75" x14ac:dyDescent="0.5">
      <c r="A2" s="251"/>
      <c r="B2" s="251"/>
      <c r="C2" s="251"/>
      <c r="D2" s="251"/>
      <c r="E2" s="251"/>
      <c r="F2" s="251"/>
      <c r="G2" s="251"/>
      <c r="H2" s="252"/>
      <c r="I2" s="252"/>
      <c r="J2" s="252"/>
      <c r="K2" s="252"/>
      <c r="L2" s="252"/>
      <c r="M2" s="252"/>
    </row>
    <row r="3" spans="1:14" ht="33.75" x14ac:dyDescent="0.5">
      <c r="A3" s="251" t="s">
        <v>654</v>
      </c>
      <c r="C3" s="251"/>
      <c r="D3" s="251"/>
      <c r="E3" s="251"/>
      <c r="F3" s="251"/>
      <c r="G3" s="251"/>
      <c r="H3" s="252"/>
      <c r="I3" s="252"/>
      <c r="J3" s="252"/>
      <c r="K3" s="252"/>
      <c r="L3" s="252"/>
      <c r="M3" s="252"/>
    </row>
    <row r="4" spans="1:14" ht="33.75" x14ac:dyDescent="0.5">
      <c r="A4" s="253" t="s">
        <v>658</v>
      </c>
      <c r="B4" s="251"/>
      <c r="C4" s="251"/>
      <c r="D4" s="251"/>
      <c r="E4" s="251"/>
      <c r="F4" s="251"/>
      <c r="G4" s="251"/>
      <c r="H4" s="252"/>
      <c r="I4" s="252"/>
      <c r="J4" s="252"/>
      <c r="K4" s="252"/>
      <c r="L4" s="252"/>
      <c r="M4" s="252"/>
    </row>
    <row r="5" spans="1:14" ht="33.75" x14ac:dyDescent="0.5">
      <c r="A5" s="251"/>
      <c r="B5" s="251"/>
      <c r="C5" s="251"/>
      <c r="D5" s="251"/>
      <c r="E5" s="251"/>
      <c r="F5" s="251"/>
      <c r="G5" s="251"/>
      <c r="H5" s="252"/>
      <c r="I5" s="252"/>
      <c r="J5" s="252"/>
      <c r="K5" s="252"/>
      <c r="L5" s="252"/>
      <c r="M5" s="252"/>
    </row>
    <row r="6" spans="1:14" ht="33.75" x14ac:dyDescent="0.5">
      <c r="A6" s="252"/>
      <c r="B6" s="247"/>
      <c r="C6" s="251" t="s">
        <v>0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1:14" ht="33.75" x14ac:dyDescent="0.5">
      <c r="A7" s="252"/>
      <c r="B7" s="248"/>
      <c r="C7" s="251" t="s">
        <v>1</v>
      </c>
      <c r="D7" s="252"/>
      <c r="E7" s="252"/>
      <c r="F7" s="252"/>
      <c r="G7" s="252"/>
      <c r="H7" s="252"/>
      <c r="I7" s="252"/>
      <c r="J7" s="252"/>
      <c r="K7" s="252"/>
      <c r="L7" s="252"/>
      <c r="M7" s="252"/>
    </row>
    <row r="8" spans="1:14" ht="33.75" x14ac:dyDescent="0.5">
      <c r="A8" s="252"/>
      <c r="B8" s="249"/>
      <c r="C8" s="251" t="s">
        <v>2</v>
      </c>
      <c r="D8" s="252"/>
      <c r="E8" s="252"/>
      <c r="F8" s="252"/>
      <c r="G8" s="252"/>
      <c r="H8" s="252"/>
      <c r="I8" s="252"/>
      <c r="J8" s="252"/>
      <c r="K8" s="252"/>
      <c r="L8" s="252"/>
      <c r="M8" s="252"/>
    </row>
    <row r="9" spans="1:14" x14ac:dyDescent="0.2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</row>
    <row r="10" spans="1:14" ht="33.75" x14ac:dyDescent="0.5">
      <c r="A10" s="251" t="s">
        <v>655</v>
      </c>
      <c r="B10" s="252"/>
      <c r="C10" s="251"/>
      <c r="D10" s="251"/>
      <c r="E10" s="251"/>
      <c r="F10" s="251"/>
      <c r="G10" s="251"/>
      <c r="H10" s="252"/>
      <c r="I10" s="252"/>
      <c r="J10" s="252"/>
      <c r="K10" s="252"/>
      <c r="L10" s="252"/>
      <c r="M10" s="252"/>
    </row>
    <row r="11" spans="1:14" ht="33.75" x14ac:dyDescent="0.5">
      <c r="A11" s="251" t="s">
        <v>695</v>
      </c>
      <c r="B11" s="373"/>
      <c r="C11" s="372"/>
      <c r="D11" s="372"/>
      <c r="E11" s="372"/>
      <c r="F11" s="372"/>
      <c r="G11" s="374"/>
      <c r="H11" s="373"/>
      <c r="I11" s="373"/>
      <c r="J11" s="373"/>
      <c r="K11" s="373"/>
      <c r="L11" s="373"/>
      <c r="M11" s="373"/>
      <c r="N11" s="375"/>
    </row>
    <row r="12" spans="1:14" ht="33.75" x14ac:dyDescent="0.5">
      <c r="A12" s="251" t="s">
        <v>694</v>
      </c>
      <c r="B12" s="251"/>
      <c r="C12" s="251"/>
      <c r="D12" s="251"/>
      <c r="E12" s="251"/>
      <c r="F12" s="251"/>
      <c r="G12" s="251"/>
      <c r="H12" s="252"/>
      <c r="I12" s="252"/>
      <c r="J12" s="252"/>
      <c r="K12" s="252"/>
      <c r="L12" s="252"/>
      <c r="M12" s="252"/>
    </row>
    <row r="13" spans="1:14" ht="33.75" x14ac:dyDescent="0.5">
      <c r="A13" s="251"/>
      <c r="B13" s="251"/>
      <c r="C13" s="251"/>
      <c r="D13" s="251"/>
      <c r="E13" s="251"/>
      <c r="F13" s="251"/>
      <c r="G13" s="251"/>
      <c r="H13" s="252"/>
      <c r="I13" s="252"/>
      <c r="J13" s="252"/>
      <c r="K13" s="252"/>
      <c r="L13" s="252"/>
      <c r="M13" s="252"/>
    </row>
    <row r="14" spans="1:14" ht="33.75" x14ac:dyDescent="0.5">
      <c r="A14" s="251"/>
      <c r="B14" s="251"/>
      <c r="C14" s="251"/>
      <c r="D14" s="251"/>
      <c r="E14" s="251"/>
      <c r="F14" s="251"/>
      <c r="G14" s="251"/>
      <c r="H14" s="252"/>
      <c r="I14" s="252"/>
      <c r="J14" s="252"/>
      <c r="K14" s="252"/>
      <c r="L14" s="252"/>
      <c r="M14" s="252"/>
    </row>
    <row r="15" spans="1:14" ht="33.75" x14ac:dyDescent="0.5">
      <c r="A15" s="251"/>
      <c r="B15" s="251"/>
      <c r="C15" s="251"/>
      <c r="D15" s="251"/>
      <c r="E15" s="251"/>
      <c r="F15" s="251"/>
      <c r="G15" s="251"/>
      <c r="H15" s="252"/>
      <c r="I15" s="252"/>
      <c r="J15" s="252"/>
      <c r="K15" s="252"/>
      <c r="L15" s="252"/>
      <c r="M15" s="252"/>
    </row>
    <row r="16" spans="1:14" ht="33.75" x14ac:dyDescent="0.5">
      <c r="A16" s="251"/>
      <c r="B16" s="251"/>
      <c r="C16" s="251"/>
      <c r="D16" s="251"/>
      <c r="E16" s="251"/>
      <c r="F16" s="251"/>
      <c r="G16" s="251"/>
      <c r="H16" s="252"/>
      <c r="I16" s="252"/>
      <c r="J16" s="252"/>
      <c r="K16" s="252"/>
      <c r="L16" s="252"/>
      <c r="M16" s="25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28"/>
  <sheetViews>
    <sheetView workbookViewId="0">
      <selection activeCell="S14" sqref="S14"/>
    </sheetView>
  </sheetViews>
  <sheetFormatPr defaultRowHeight="14.25" x14ac:dyDescent="0.2"/>
  <cols>
    <col min="1" max="1" width="32.75" bestFit="1" customWidth="1"/>
  </cols>
  <sheetData>
    <row r="1" spans="1:16" x14ac:dyDescent="0.2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45</v>
      </c>
      <c r="H1" t="s">
        <v>642</v>
      </c>
      <c r="I1" t="s">
        <v>47</v>
      </c>
      <c r="J1" t="s">
        <v>48</v>
      </c>
      <c r="K1" t="s">
        <v>49</v>
      </c>
      <c r="L1" t="s">
        <v>51</v>
      </c>
      <c r="M1" t="s">
        <v>52</v>
      </c>
      <c r="N1" t="s">
        <v>641</v>
      </c>
      <c r="O1" t="s">
        <v>21</v>
      </c>
      <c r="P1" t="s">
        <v>80</v>
      </c>
    </row>
    <row r="2" spans="1:16" x14ac:dyDescent="0.2">
      <c r="A2" t="s">
        <v>6</v>
      </c>
      <c r="B2" t="s">
        <v>129</v>
      </c>
      <c r="C2" t="s">
        <v>129</v>
      </c>
      <c r="D2" t="s">
        <v>129</v>
      </c>
      <c r="E2" t="s">
        <v>129</v>
      </c>
      <c r="F2" t="s">
        <v>129</v>
      </c>
      <c r="G2" t="s">
        <v>129</v>
      </c>
      <c r="H2" t="s">
        <v>129</v>
      </c>
      <c r="I2" t="s">
        <v>129</v>
      </c>
      <c r="J2" t="s">
        <v>129</v>
      </c>
      <c r="K2" t="s">
        <v>129</v>
      </c>
      <c r="L2" t="s">
        <v>129</v>
      </c>
      <c r="M2" t="s">
        <v>129</v>
      </c>
      <c r="N2" t="s">
        <v>643</v>
      </c>
      <c r="O2" t="s">
        <v>129</v>
      </c>
      <c r="P2" t="s">
        <v>130</v>
      </c>
    </row>
    <row r="3" spans="1:16" x14ac:dyDescent="0.2">
      <c r="A3" t="s">
        <v>135</v>
      </c>
      <c r="B3">
        <v>1</v>
      </c>
      <c r="C3">
        <v>3</v>
      </c>
      <c r="D3">
        <v>9</v>
      </c>
      <c r="E3">
        <v>24</v>
      </c>
      <c r="F3">
        <v>52</v>
      </c>
      <c r="G3">
        <v>7</v>
      </c>
      <c r="H3">
        <v>11</v>
      </c>
      <c r="I3">
        <v>13</v>
      </c>
      <c r="J3">
        <v>7</v>
      </c>
      <c r="K3">
        <v>8</v>
      </c>
      <c r="L3">
        <v>3</v>
      </c>
      <c r="M3">
        <v>3</v>
      </c>
      <c r="N3" t="s">
        <v>644</v>
      </c>
      <c r="O3">
        <v>1</v>
      </c>
      <c r="P3" t="s">
        <v>136</v>
      </c>
    </row>
    <row r="4" spans="1:16" x14ac:dyDescent="0.2">
      <c r="A4" t="s">
        <v>139</v>
      </c>
      <c r="B4">
        <v>1</v>
      </c>
      <c r="C4">
        <v>3</v>
      </c>
      <c r="D4">
        <v>10</v>
      </c>
      <c r="E4">
        <v>18</v>
      </c>
      <c r="F4">
        <v>46</v>
      </c>
      <c r="G4">
        <v>6</v>
      </c>
      <c r="H4">
        <v>10</v>
      </c>
      <c r="I4">
        <v>12</v>
      </c>
      <c r="J4">
        <v>7</v>
      </c>
      <c r="K4">
        <v>7</v>
      </c>
      <c r="L4">
        <v>2</v>
      </c>
      <c r="M4">
        <v>2</v>
      </c>
      <c r="N4" t="s">
        <v>645</v>
      </c>
      <c r="O4">
        <v>2</v>
      </c>
      <c r="P4" t="s">
        <v>140</v>
      </c>
    </row>
    <row r="5" spans="1:16" x14ac:dyDescent="0.2">
      <c r="A5" t="s">
        <v>143</v>
      </c>
      <c r="B5">
        <v>1</v>
      </c>
      <c r="C5">
        <v>3</v>
      </c>
      <c r="D5">
        <v>9</v>
      </c>
      <c r="E5">
        <v>21</v>
      </c>
      <c r="F5">
        <v>46</v>
      </c>
      <c r="G5">
        <v>6</v>
      </c>
      <c r="H5">
        <v>10</v>
      </c>
      <c r="I5">
        <v>12</v>
      </c>
      <c r="J5">
        <v>7</v>
      </c>
      <c r="K5">
        <v>7</v>
      </c>
      <c r="L5">
        <v>2</v>
      </c>
      <c r="M5">
        <v>2</v>
      </c>
      <c r="N5" t="s">
        <v>645</v>
      </c>
      <c r="O5">
        <v>3</v>
      </c>
      <c r="P5" t="s">
        <v>144</v>
      </c>
    </row>
    <row r="6" spans="1:16" x14ac:dyDescent="0.2">
      <c r="A6" t="s">
        <v>147</v>
      </c>
      <c r="B6">
        <v>1</v>
      </c>
      <c r="C6">
        <v>3</v>
      </c>
      <c r="D6">
        <v>10</v>
      </c>
      <c r="E6">
        <v>19</v>
      </c>
      <c r="F6">
        <v>43</v>
      </c>
      <c r="G6">
        <v>6</v>
      </c>
      <c r="H6">
        <v>9</v>
      </c>
      <c r="I6">
        <v>12</v>
      </c>
      <c r="J6">
        <v>6</v>
      </c>
      <c r="K6">
        <v>6</v>
      </c>
      <c r="L6">
        <v>2</v>
      </c>
      <c r="M6">
        <v>2</v>
      </c>
      <c r="N6" t="s">
        <v>646</v>
      </c>
      <c r="O6">
        <v>4</v>
      </c>
      <c r="P6" t="s">
        <v>148</v>
      </c>
    </row>
    <row r="7" spans="1:16" x14ac:dyDescent="0.2">
      <c r="A7" t="s">
        <v>152</v>
      </c>
      <c r="B7">
        <v>1</v>
      </c>
      <c r="C7">
        <v>3</v>
      </c>
      <c r="D7">
        <v>10</v>
      </c>
      <c r="E7">
        <v>19</v>
      </c>
      <c r="F7">
        <v>46</v>
      </c>
      <c r="G7">
        <v>6</v>
      </c>
      <c r="H7">
        <v>10</v>
      </c>
      <c r="I7">
        <v>12</v>
      </c>
      <c r="J7">
        <v>7</v>
      </c>
      <c r="K7">
        <v>7</v>
      </c>
      <c r="L7">
        <v>2</v>
      </c>
      <c r="M7">
        <v>2</v>
      </c>
      <c r="N7" t="s">
        <v>645</v>
      </c>
      <c r="O7">
        <v>5</v>
      </c>
      <c r="P7" t="s">
        <v>153</v>
      </c>
    </row>
    <row r="8" spans="1:16" x14ac:dyDescent="0.2">
      <c r="A8" t="s">
        <v>157</v>
      </c>
      <c r="B8">
        <v>1</v>
      </c>
      <c r="C8">
        <v>3</v>
      </c>
      <c r="D8">
        <v>9</v>
      </c>
      <c r="E8">
        <v>19</v>
      </c>
      <c r="F8">
        <v>46</v>
      </c>
      <c r="G8">
        <v>6</v>
      </c>
      <c r="H8">
        <v>10</v>
      </c>
      <c r="I8">
        <v>12</v>
      </c>
      <c r="J8">
        <v>7</v>
      </c>
      <c r="K8">
        <v>7</v>
      </c>
      <c r="L8">
        <v>2</v>
      </c>
      <c r="M8">
        <v>2</v>
      </c>
      <c r="N8" t="s">
        <v>645</v>
      </c>
      <c r="O8">
        <v>6</v>
      </c>
      <c r="P8" t="s">
        <v>158</v>
      </c>
    </row>
    <row r="9" spans="1:16" x14ac:dyDescent="0.2">
      <c r="A9" t="s">
        <v>161</v>
      </c>
      <c r="B9">
        <v>1</v>
      </c>
      <c r="C9">
        <v>3</v>
      </c>
      <c r="D9">
        <v>10</v>
      </c>
      <c r="E9">
        <v>22</v>
      </c>
      <c r="F9">
        <v>52</v>
      </c>
      <c r="G9">
        <v>7</v>
      </c>
      <c r="H9">
        <v>11</v>
      </c>
      <c r="I9">
        <v>13</v>
      </c>
      <c r="J9">
        <v>7</v>
      </c>
      <c r="K9">
        <v>8</v>
      </c>
      <c r="L9">
        <v>3</v>
      </c>
      <c r="M9">
        <v>3</v>
      </c>
      <c r="N9" t="s">
        <v>644</v>
      </c>
      <c r="O9">
        <v>7</v>
      </c>
      <c r="P9" t="s">
        <v>162</v>
      </c>
    </row>
    <row r="10" spans="1:16" x14ac:dyDescent="0.2">
      <c r="A10" t="s">
        <v>166</v>
      </c>
      <c r="B10">
        <v>1</v>
      </c>
      <c r="C10">
        <v>3</v>
      </c>
      <c r="D10">
        <v>10</v>
      </c>
      <c r="E10">
        <v>21</v>
      </c>
      <c r="F10">
        <v>49</v>
      </c>
      <c r="G10">
        <v>7</v>
      </c>
      <c r="H10">
        <v>10</v>
      </c>
      <c r="I10">
        <v>13</v>
      </c>
      <c r="J10">
        <v>7</v>
      </c>
      <c r="K10">
        <v>7</v>
      </c>
      <c r="L10">
        <v>2</v>
      </c>
      <c r="M10">
        <v>3</v>
      </c>
      <c r="N10" t="s">
        <v>647</v>
      </c>
      <c r="O10">
        <v>8</v>
      </c>
      <c r="P10" t="s">
        <v>167</v>
      </c>
    </row>
    <row r="11" spans="1:16" x14ac:dyDescent="0.2">
      <c r="A11" t="s">
        <v>171</v>
      </c>
      <c r="B11">
        <v>1</v>
      </c>
      <c r="C11">
        <v>3</v>
      </c>
      <c r="D11">
        <v>10</v>
      </c>
      <c r="E11">
        <v>22</v>
      </c>
      <c r="F11">
        <v>52</v>
      </c>
      <c r="G11">
        <v>7</v>
      </c>
      <c r="H11">
        <v>11</v>
      </c>
      <c r="I11">
        <v>13</v>
      </c>
      <c r="J11">
        <v>7</v>
      </c>
      <c r="K11">
        <v>8</v>
      </c>
      <c r="L11">
        <v>3</v>
      </c>
      <c r="M11">
        <v>3</v>
      </c>
      <c r="N11" t="s">
        <v>644</v>
      </c>
      <c r="O11">
        <v>9</v>
      </c>
      <c r="P11" t="s">
        <v>172</v>
      </c>
    </row>
    <row r="12" spans="1:16" x14ac:dyDescent="0.2">
      <c r="A12" t="s">
        <v>174</v>
      </c>
      <c r="B12">
        <v>1</v>
      </c>
      <c r="C12">
        <v>3</v>
      </c>
      <c r="D12">
        <v>10</v>
      </c>
      <c r="E12">
        <v>23</v>
      </c>
      <c r="F12">
        <v>55</v>
      </c>
      <c r="G12">
        <v>8</v>
      </c>
      <c r="H12">
        <v>11</v>
      </c>
      <c r="I12">
        <v>13</v>
      </c>
      <c r="J12">
        <v>8</v>
      </c>
      <c r="K12">
        <v>9</v>
      </c>
      <c r="L12">
        <v>3</v>
      </c>
      <c r="M12">
        <v>3</v>
      </c>
      <c r="N12" t="s">
        <v>648</v>
      </c>
      <c r="O12">
        <v>10</v>
      </c>
      <c r="P12" t="s">
        <v>175</v>
      </c>
    </row>
    <row r="13" spans="1:16" x14ac:dyDescent="0.2">
      <c r="A13" t="s">
        <v>178</v>
      </c>
      <c r="B13">
        <v>1</v>
      </c>
      <c r="C13">
        <v>3</v>
      </c>
      <c r="D13">
        <v>10</v>
      </c>
      <c r="E13">
        <v>22</v>
      </c>
      <c r="F13">
        <v>49</v>
      </c>
      <c r="G13">
        <v>7</v>
      </c>
      <c r="H13">
        <v>10</v>
      </c>
      <c r="I13">
        <v>13</v>
      </c>
      <c r="J13">
        <v>7</v>
      </c>
      <c r="K13">
        <v>7</v>
      </c>
      <c r="L13">
        <v>2</v>
      </c>
      <c r="M13">
        <v>3</v>
      </c>
      <c r="N13" t="s">
        <v>647</v>
      </c>
      <c r="O13">
        <v>11</v>
      </c>
      <c r="P13" t="s">
        <v>179</v>
      </c>
    </row>
    <row r="14" spans="1:16" x14ac:dyDescent="0.2">
      <c r="A14" t="s">
        <v>181</v>
      </c>
      <c r="B14">
        <v>1</v>
      </c>
      <c r="C14">
        <v>3</v>
      </c>
      <c r="D14">
        <v>9</v>
      </c>
      <c r="E14">
        <v>22</v>
      </c>
      <c r="F14">
        <v>52</v>
      </c>
      <c r="G14">
        <v>7</v>
      </c>
      <c r="H14">
        <v>11</v>
      </c>
      <c r="I14">
        <v>13</v>
      </c>
      <c r="J14">
        <v>7</v>
      </c>
      <c r="K14">
        <v>8</v>
      </c>
      <c r="L14">
        <v>3</v>
      </c>
      <c r="M14">
        <v>3</v>
      </c>
      <c r="N14" t="s">
        <v>644</v>
      </c>
      <c r="O14">
        <v>12</v>
      </c>
      <c r="P14" t="s">
        <v>182</v>
      </c>
    </row>
    <row r="15" spans="1:16" x14ac:dyDescent="0.2">
      <c r="A15" t="s">
        <v>183</v>
      </c>
      <c r="B15">
        <v>1</v>
      </c>
      <c r="C15">
        <v>3</v>
      </c>
      <c r="D15">
        <v>10</v>
      </c>
      <c r="E15">
        <v>22</v>
      </c>
      <c r="F15">
        <v>49</v>
      </c>
      <c r="G15">
        <v>7</v>
      </c>
      <c r="H15">
        <v>10</v>
      </c>
      <c r="I15">
        <v>13</v>
      </c>
      <c r="J15">
        <v>7</v>
      </c>
      <c r="K15">
        <v>7</v>
      </c>
      <c r="L15">
        <v>2</v>
      </c>
      <c r="M15">
        <v>3</v>
      </c>
      <c r="N15" t="s">
        <v>647</v>
      </c>
      <c r="O15">
        <v>13</v>
      </c>
      <c r="P15" t="s">
        <v>184</v>
      </c>
    </row>
    <row r="16" spans="1:16" x14ac:dyDescent="0.2">
      <c r="A16" t="s">
        <v>186</v>
      </c>
      <c r="B16">
        <v>1</v>
      </c>
      <c r="C16">
        <v>3</v>
      </c>
      <c r="D16">
        <v>10</v>
      </c>
      <c r="E16">
        <v>21</v>
      </c>
      <c r="F16">
        <v>49</v>
      </c>
      <c r="G16">
        <v>7</v>
      </c>
      <c r="H16">
        <v>10</v>
      </c>
      <c r="I16">
        <v>13</v>
      </c>
      <c r="J16">
        <v>7</v>
      </c>
      <c r="K16">
        <v>7</v>
      </c>
      <c r="L16">
        <v>2</v>
      </c>
      <c r="M16">
        <v>3</v>
      </c>
      <c r="N16" t="s">
        <v>647</v>
      </c>
      <c r="O16">
        <v>14</v>
      </c>
      <c r="P16" t="s">
        <v>187</v>
      </c>
    </row>
    <row r="17" spans="1:16" x14ac:dyDescent="0.2">
      <c r="A17" t="s">
        <v>190</v>
      </c>
      <c r="B17">
        <v>1</v>
      </c>
      <c r="C17">
        <v>3</v>
      </c>
      <c r="D17">
        <v>10</v>
      </c>
      <c r="E17">
        <v>21</v>
      </c>
      <c r="F17">
        <v>49</v>
      </c>
      <c r="G17">
        <v>7</v>
      </c>
      <c r="H17">
        <v>10</v>
      </c>
      <c r="I17">
        <v>13</v>
      </c>
      <c r="J17">
        <v>7</v>
      </c>
      <c r="K17">
        <v>7</v>
      </c>
      <c r="L17">
        <v>2</v>
      </c>
      <c r="M17">
        <v>3</v>
      </c>
      <c r="N17" t="s">
        <v>647</v>
      </c>
      <c r="O17">
        <v>15</v>
      </c>
      <c r="P17" t="s">
        <v>191</v>
      </c>
    </row>
    <row r="18" spans="1:16" x14ac:dyDescent="0.2">
      <c r="A18" t="s">
        <v>193</v>
      </c>
      <c r="B18">
        <v>1</v>
      </c>
      <c r="C18">
        <v>3</v>
      </c>
      <c r="D18">
        <v>10</v>
      </c>
      <c r="E18">
        <v>25</v>
      </c>
      <c r="F18">
        <v>52</v>
      </c>
      <c r="G18">
        <v>7</v>
      </c>
      <c r="H18">
        <v>11</v>
      </c>
      <c r="I18">
        <v>13</v>
      </c>
      <c r="J18">
        <v>7</v>
      </c>
      <c r="K18">
        <v>8</v>
      </c>
      <c r="L18">
        <v>3</v>
      </c>
      <c r="M18">
        <v>3</v>
      </c>
      <c r="N18" t="s">
        <v>644</v>
      </c>
      <c r="O18">
        <v>16</v>
      </c>
      <c r="P18" t="s">
        <v>194</v>
      </c>
    </row>
    <row r="19" spans="1:16" x14ac:dyDescent="0.2">
      <c r="A19" t="s">
        <v>196</v>
      </c>
      <c r="B19">
        <v>1</v>
      </c>
      <c r="C19">
        <v>3</v>
      </c>
      <c r="D19">
        <v>10</v>
      </c>
      <c r="E19">
        <v>19</v>
      </c>
      <c r="F19">
        <v>46</v>
      </c>
      <c r="G19">
        <v>6</v>
      </c>
      <c r="H19">
        <v>10</v>
      </c>
      <c r="I19">
        <v>12</v>
      </c>
      <c r="J19">
        <v>7</v>
      </c>
      <c r="K19">
        <v>7</v>
      </c>
      <c r="L19">
        <v>2</v>
      </c>
      <c r="M19">
        <v>2</v>
      </c>
      <c r="N19" t="s">
        <v>645</v>
      </c>
      <c r="O19">
        <v>17</v>
      </c>
      <c r="P19" t="s">
        <v>197</v>
      </c>
    </row>
    <row r="20" spans="1:16" x14ac:dyDescent="0.2">
      <c r="A20" t="s">
        <v>199</v>
      </c>
      <c r="B20">
        <v>1</v>
      </c>
      <c r="C20">
        <v>3</v>
      </c>
      <c r="D20">
        <v>10</v>
      </c>
      <c r="E20">
        <v>20</v>
      </c>
      <c r="F20">
        <v>46</v>
      </c>
      <c r="G20">
        <v>6</v>
      </c>
      <c r="H20">
        <v>10</v>
      </c>
      <c r="I20">
        <v>12</v>
      </c>
      <c r="J20">
        <v>7</v>
      </c>
      <c r="K20">
        <v>7</v>
      </c>
      <c r="L20">
        <v>2</v>
      </c>
      <c r="M20">
        <v>2</v>
      </c>
      <c r="N20" t="s">
        <v>645</v>
      </c>
      <c r="O20">
        <v>18</v>
      </c>
      <c r="P20" t="s">
        <v>200</v>
      </c>
    </row>
    <row r="21" spans="1:16" x14ac:dyDescent="0.2">
      <c r="A21" t="s">
        <v>202</v>
      </c>
      <c r="B21">
        <v>1</v>
      </c>
      <c r="C21">
        <v>3</v>
      </c>
      <c r="D21">
        <v>10</v>
      </c>
      <c r="E21">
        <v>20</v>
      </c>
      <c r="F21">
        <v>46</v>
      </c>
      <c r="G21">
        <v>6</v>
      </c>
      <c r="H21">
        <v>10</v>
      </c>
      <c r="I21">
        <v>12</v>
      </c>
      <c r="J21">
        <v>7</v>
      </c>
      <c r="K21">
        <v>7</v>
      </c>
      <c r="L21">
        <v>2</v>
      </c>
      <c r="M21">
        <v>2</v>
      </c>
      <c r="N21" t="s">
        <v>645</v>
      </c>
      <c r="O21">
        <v>19</v>
      </c>
      <c r="P21" t="s">
        <v>203</v>
      </c>
    </row>
    <row r="22" spans="1:16" x14ac:dyDescent="0.2">
      <c r="A22" t="s">
        <v>204</v>
      </c>
      <c r="B22">
        <v>1</v>
      </c>
      <c r="C22">
        <v>3</v>
      </c>
      <c r="D22">
        <v>10</v>
      </c>
      <c r="E22">
        <v>22</v>
      </c>
      <c r="F22">
        <v>52</v>
      </c>
      <c r="G22">
        <v>7</v>
      </c>
      <c r="H22">
        <v>11</v>
      </c>
      <c r="I22">
        <v>13</v>
      </c>
      <c r="J22">
        <v>7</v>
      </c>
      <c r="K22">
        <v>8</v>
      </c>
      <c r="L22">
        <v>3</v>
      </c>
      <c r="M22">
        <v>3</v>
      </c>
      <c r="N22" t="s">
        <v>644</v>
      </c>
      <c r="O22">
        <v>20</v>
      </c>
      <c r="P22" t="s">
        <v>205</v>
      </c>
    </row>
    <row r="23" spans="1:16" x14ac:dyDescent="0.2">
      <c r="A23" t="s">
        <v>207</v>
      </c>
      <c r="B23">
        <v>1</v>
      </c>
      <c r="C23">
        <v>3</v>
      </c>
      <c r="D23">
        <v>9</v>
      </c>
      <c r="E23">
        <v>19</v>
      </c>
      <c r="F23">
        <v>46</v>
      </c>
      <c r="G23">
        <v>6</v>
      </c>
      <c r="H23">
        <v>10</v>
      </c>
      <c r="I23">
        <v>12</v>
      </c>
      <c r="J23">
        <v>7</v>
      </c>
      <c r="K23">
        <v>7</v>
      </c>
      <c r="L23">
        <v>2</v>
      </c>
      <c r="M23">
        <v>2</v>
      </c>
      <c r="N23" t="s">
        <v>645</v>
      </c>
      <c r="O23">
        <v>21</v>
      </c>
      <c r="P23" t="s">
        <v>208</v>
      </c>
    </row>
    <row r="24" spans="1:16" x14ac:dyDescent="0.2">
      <c r="A24" t="s">
        <v>210</v>
      </c>
      <c r="B24">
        <v>1</v>
      </c>
      <c r="C24">
        <v>3</v>
      </c>
      <c r="D24">
        <v>10</v>
      </c>
      <c r="E24">
        <v>19</v>
      </c>
      <c r="F24">
        <v>43</v>
      </c>
      <c r="G24">
        <v>6</v>
      </c>
      <c r="H24">
        <v>9</v>
      </c>
      <c r="I24">
        <v>12</v>
      </c>
      <c r="J24">
        <v>6</v>
      </c>
      <c r="K24">
        <v>6</v>
      </c>
      <c r="L24">
        <v>2</v>
      </c>
      <c r="M24">
        <v>2</v>
      </c>
      <c r="N24" t="s">
        <v>646</v>
      </c>
      <c r="O24">
        <v>22</v>
      </c>
      <c r="P24" t="s">
        <v>211</v>
      </c>
    </row>
    <row r="25" spans="1:16" x14ac:dyDescent="0.2">
      <c r="A25" t="s">
        <v>213</v>
      </c>
      <c r="B25">
        <v>1</v>
      </c>
      <c r="C25">
        <v>3</v>
      </c>
      <c r="D25">
        <v>10</v>
      </c>
      <c r="E25">
        <v>19</v>
      </c>
      <c r="F25">
        <v>46</v>
      </c>
      <c r="G25">
        <v>6</v>
      </c>
      <c r="H25">
        <v>10</v>
      </c>
      <c r="I25">
        <v>12</v>
      </c>
      <c r="J25">
        <v>7</v>
      </c>
      <c r="K25">
        <v>7</v>
      </c>
      <c r="L25">
        <v>2</v>
      </c>
      <c r="M25">
        <v>2</v>
      </c>
      <c r="N25" t="s">
        <v>645</v>
      </c>
      <c r="O25">
        <v>23</v>
      </c>
      <c r="P25" t="s">
        <v>214</v>
      </c>
    </row>
    <row r="26" spans="1:16" x14ac:dyDescent="0.2">
      <c r="A26" t="s">
        <v>215</v>
      </c>
      <c r="B26">
        <v>1</v>
      </c>
      <c r="C26">
        <v>3</v>
      </c>
      <c r="D26">
        <v>10</v>
      </c>
      <c r="E26">
        <v>21</v>
      </c>
      <c r="F26">
        <v>52</v>
      </c>
      <c r="G26">
        <v>7</v>
      </c>
      <c r="H26">
        <v>11</v>
      </c>
      <c r="I26">
        <v>13</v>
      </c>
      <c r="J26">
        <v>7</v>
      </c>
      <c r="K26">
        <v>8</v>
      </c>
      <c r="L26">
        <v>3</v>
      </c>
      <c r="M26">
        <v>3</v>
      </c>
      <c r="N26" t="s">
        <v>644</v>
      </c>
      <c r="O26">
        <v>24</v>
      </c>
      <c r="P26" t="s">
        <v>216</v>
      </c>
    </row>
    <row r="27" spans="1:16" x14ac:dyDescent="0.2">
      <c r="A27" t="s">
        <v>217</v>
      </c>
      <c r="B27">
        <v>1</v>
      </c>
      <c r="C27">
        <v>3</v>
      </c>
      <c r="D27">
        <v>10</v>
      </c>
      <c r="E27">
        <v>25</v>
      </c>
      <c r="F27">
        <v>55</v>
      </c>
      <c r="G27">
        <v>8</v>
      </c>
      <c r="H27">
        <v>11</v>
      </c>
      <c r="I27">
        <v>13</v>
      </c>
      <c r="J27">
        <v>8</v>
      </c>
      <c r="K27">
        <v>9</v>
      </c>
      <c r="L27">
        <v>3</v>
      </c>
      <c r="M27">
        <v>3</v>
      </c>
      <c r="N27" t="s">
        <v>648</v>
      </c>
      <c r="O27">
        <v>25</v>
      </c>
      <c r="P27" t="s">
        <v>218</v>
      </c>
    </row>
    <row r="28" spans="1:16" x14ac:dyDescent="0.2">
      <c r="A28" t="s">
        <v>220</v>
      </c>
      <c r="B28">
        <v>1</v>
      </c>
      <c r="C28">
        <v>3</v>
      </c>
      <c r="D28">
        <v>10</v>
      </c>
      <c r="E28">
        <v>25</v>
      </c>
      <c r="F28">
        <v>52</v>
      </c>
      <c r="G28">
        <v>7</v>
      </c>
      <c r="H28">
        <v>11</v>
      </c>
      <c r="I28">
        <v>13</v>
      </c>
      <c r="J28">
        <v>7</v>
      </c>
      <c r="K28">
        <v>8</v>
      </c>
      <c r="L28">
        <v>3</v>
      </c>
      <c r="M28">
        <v>3</v>
      </c>
      <c r="N28" t="s">
        <v>644</v>
      </c>
      <c r="O28">
        <v>26</v>
      </c>
      <c r="P28" t="s">
        <v>221</v>
      </c>
    </row>
    <row r="29" spans="1:16" x14ac:dyDescent="0.2">
      <c r="A29" t="s">
        <v>222</v>
      </c>
      <c r="B29">
        <v>1</v>
      </c>
      <c r="C29">
        <v>3</v>
      </c>
      <c r="D29">
        <v>10</v>
      </c>
      <c r="E29">
        <v>22</v>
      </c>
      <c r="F29">
        <v>49</v>
      </c>
      <c r="G29">
        <v>7</v>
      </c>
      <c r="H29">
        <v>10</v>
      </c>
      <c r="I29">
        <v>13</v>
      </c>
      <c r="J29">
        <v>7</v>
      </c>
      <c r="K29">
        <v>7</v>
      </c>
      <c r="L29">
        <v>2</v>
      </c>
      <c r="M29">
        <v>3</v>
      </c>
      <c r="N29" t="s">
        <v>647</v>
      </c>
      <c r="O29">
        <v>27</v>
      </c>
      <c r="P29" t="s">
        <v>223</v>
      </c>
    </row>
    <row r="30" spans="1:16" x14ac:dyDescent="0.2">
      <c r="A30" t="s">
        <v>224</v>
      </c>
      <c r="B30">
        <v>1</v>
      </c>
      <c r="C30">
        <v>3</v>
      </c>
      <c r="D30">
        <v>9</v>
      </c>
      <c r="E30">
        <v>21</v>
      </c>
      <c r="F30">
        <v>46</v>
      </c>
      <c r="G30">
        <v>6</v>
      </c>
      <c r="H30">
        <v>10</v>
      </c>
      <c r="I30">
        <v>12</v>
      </c>
      <c r="J30">
        <v>7</v>
      </c>
      <c r="K30">
        <v>7</v>
      </c>
      <c r="L30">
        <v>2</v>
      </c>
      <c r="M30">
        <v>2</v>
      </c>
      <c r="N30" t="s">
        <v>645</v>
      </c>
      <c r="O30">
        <v>28</v>
      </c>
      <c r="P30" t="s">
        <v>225</v>
      </c>
    </row>
    <row r="31" spans="1:16" x14ac:dyDescent="0.2">
      <c r="A31" t="s">
        <v>226</v>
      </c>
      <c r="B31">
        <v>1</v>
      </c>
      <c r="C31">
        <v>3</v>
      </c>
      <c r="D31">
        <v>10</v>
      </c>
      <c r="E31">
        <v>20</v>
      </c>
      <c r="F31">
        <v>46</v>
      </c>
      <c r="G31">
        <v>6</v>
      </c>
      <c r="H31">
        <v>10</v>
      </c>
      <c r="I31">
        <v>12</v>
      </c>
      <c r="J31">
        <v>7</v>
      </c>
      <c r="K31">
        <v>7</v>
      </c>
      <c r="L31">
        <v>2</v>
      </c>
      <c r="M31">
        <v>2</v>
      </c>
      <c r="N31" t="s">
        <v>645</v>
      </c>
      <c r="O31">
        <v>29</v>
      </c>
      <c r="P31" t="s">
        <v>227</v>
      </c>
    </row>
    <row r="32" spans="1:16" x14ac:dyDescent="0.2">
      <c r="A32" t="s">
        <v>228</v>
      </c>
      <c r="B32">
        <v>1</v>
      </c>
      <c r="C32">
        <v>3</v>
      </c>
      <c r="D32">
        <v>9</v>
      </c>
      <c r="E32">
        <v>20</v>
      </c>
      <c r="F32">
        <v>46</v>
      </c>
      <c r="G32">
        <v>6</v>
      </c>
      <c r="H32">
        <v>10</v>
      </c>
      <c r="I32">
        <v>12</v>
      </c>
      <c r="J32">
        <v>7</v>
      </c>
      <c r="K32">
        <v>7</v>
      </c>
      <c r="L32">
        <v>2</v>
      </c>
      <c r="M32">
        <v>2</v>
      </c>
      <c r="N32" t="s">
        <v>645</v>
      </c>
      <c r="O32">
        <v>30</v>
      </c>
      <c r="P32" t="s">
        <v>229</v>
      </c>
    </row>
    <row r="33" spans="1:16" x14ac:dyDescent="0.2">
      <c r="A33" t="s">
        <v>230</v>
      </c>
      <c r="B33">
        <v>1</v>
      </c>
      <c r="C33">
        <v>3</v>
      </c>
      <c r="D33">
        <v>10</v>
      </c>
      <c r="E33">
        <v>22</v>
      </c>
      <c r="F33">
        <v>49</v>
      </c>
      <c r="G33">
        <v>7</v>
      </c>
      <c r="H33">
        <v>10</v>
      </c>
      <c r="I33">
        <v>13</v>
      </c>
      <c r="J33">
        <v>7</v>
      </c>
      <c r="K33">
        <v>7</v>
      </c>
      <c r="L33">
        <v>2</v>
      </c>
      <c r="M33">
        <v>3</v>
      </c>
      <c r="N33" t="s">
        <v>647</v>
      </c>
      <c r="O33">
        <v>31</v>
      </c>
      <c r="P33" t="s">
        <v>231</v>
      </c>
    </row>
    <row r="34" spans="1:16" x14ac:dyDescent="0.2">
      <c r="A34" t="s">
        <v>232</v>
      </c>
      <c r="B34">
        <v>1</v>
      </c>
      <c r="C34">
        <v>3</v>
      </c>
      <c r="D34">
        <v>10</v>
      </c>
      <c r="E34">
        <v>22</v>
      </c>
      <c r="F34">
        <v>52</v>
      </c>
      <c r="G34">
        <v>7</v>
      </c>
      <c r="H34">
        <v>11</v>
      </c>
      <c r="I34">
        <v>13</v>
      </c>
      <c r="J34">
        <v>7</v>
      </c>
      <c r="K34">
        <v>8</v>
      </c>
      <c r="L34">
        <v>3</v>
      </c>
      <c r="M34">
        <v>3</v>
      </c>
      <c r="N34" t="s">
        <v>644</v>
      </c>
      <c r="O34">
        <v>32</v>
      </c>
      <c r="P34" t="s">
        <v>233</v>
      </c>
    </row>
    <row r="35" spans="1:16" x14ac:dyDescent="0.2">
      <c r="A35" t="s">
        <v>234</v>
      </c>
      <c r="B35">
        <v>1</v>
      </c>
      <c r="C35">
        <v>3</v>
      </c>
      <c r="D35">
        <v>10</v>
      </c>
      <c r="E35">
        <v>20</v>
      </c>
      <c r="F35">
        <v>46</v>
      </c>
      <c r="G35">
        <v>6</v>
      </c>
      <c r="H35">
        <v>10</v>
      </c>
      <c r="I35">
        <v>12</v>
      </c>
      <c r="J35">
        <v>7</v>
      </c>
      <c r="K35">
        <v>7</v>
      </c>
      <c r="L35">
        <v>2</v>
      </c>
      <c r="M35">
        <v>2</v>
      </c>
      <c r="N35" t="s">
        <v>645</v>
      </c>
      <c r="O35">
        <v>33</v>
      </c>
      <c r="P35" t="s">
        <v>235</v>
      </c>
    </row>
    <row r="36" spans="1:16" x14ac:dyDescent="0.2">
      <c r="A36" t="s">
        <v>236</v>
      </c>
      <c r="B36">
        <v>1</v>
      </c>
      <c r="C36">
        <v>3</v>
      </c>
      <c r="D36">
        <v>10</v>
      </c>
      <c r="E36">
        <v>20</v>
      </c>
      <c r="F36">
        <v>46</v>
      </c>
      <c r="G36">
        <v>6</v>
      </c>
      <c r="H36">
        <v>10</v>
      </c>
      <c r="I36">
        <v>12</v>
      </c>
      <c r="J36">
        <v>7</v>
      </c>
      <c r="K36">
        <v>7</v>
      </c>
      <c r="L36">
        <v>2</v>
      </c>
      <c r="M36">
        <v>2</v>
      </c>
      <c r="N36" t="s">
        <v>645</v>
      </c>
      <c r="O36">
        <v>34</v>
      </c>
      <c r="P36" t="s">
        <v>237</v>
      </c>
    </row>
    <row r="37" spans="1:16" x14ac:dyDescent="0.2">
      <c r="A37" t="s">
        <v>238</v>
      </c>
      <c r="B37">
        <v>1</v>
      </c>
      <c r="C37">
        <v>3</v>
      </c>
      <c r="D37">
        <v>10</v>
      </c>
      <c r="E37">
        <v>20</v>
      </c>
      <c r="F37">
        <v>46</v>
      </c>
      <c r="G37">
        <v>6</v>
      </c>
      <c r="H37">
        <v>10</v>
      </c>
      <c r="I37">
        <v>12</v>
      </c>
      <c r="J37">
        <v>7</v>
      </c>
      <c r="K37">
        <v>7</v>
      </c>
      <c r="L37">
        <v>2</v>
      </c>
      <c r="M37">
        <v>2</v>
      </c>
      <c r="N37" t="s">
        <v>645</v>
      </c>
      <c r="O37">
        <v>35</v>
      </c>
      <c r="P37" t="s">
        <v>239</v>
      </c>
    </row>
    <row r="38" spans="1:16" x14ac:dyDescent="0.2">
      <c r="A38" t="s">
        <v>240</v>
      </c>
      <c r="B38">
        <v>1</v>
      </c>
      <c r="C38">
        <v>3</v>
      </c>
      <c r="D38">
        <v>10</v>
      </c>
      <c r="E38">
        <v>22</v>
      </c>
      <c r="F38">
        <v>52</v>
      </c>
      <c r="G38">
        <v>7</v>
      </c>
      <c r="H38">
        <v>11</v>
      </c>
      <c r="I38">
        <v>13</v>
      </c>
      <c r="J38">
        <v>7</v>
      </c>
      <c r="K38">
        <v>8</v>
      </c>
      <c r="L38">
        <v>3</v>
      </c>
      <c r="M38">
        <v>3</v>
      </c>
      <c r="N38" t="s">
        <v>644</v>
      </c>
      <c r="O38">
        <v>36</v>
      </c>
      <c r="P38" t="s">
        <v>241</v>
      </c>
    </row>
    <row r="39" spans="1:16" x14ac:dyDescent="0.2">
      <c r="A39" t="s">
        <v>242</v>
      </c>
      <c r="B39">
        <v>1</v>
      </c>
      <c r="C39">
        <v>3</v>
      </c>
      <c r="D39">
        <v>10</v>
      </c>
      <c r="E39">
        <v>19</v>
      </c>
      <c r="F39">
        <v>46</v>
      </c>
      <c r="G39">
        <v>6</v>
      </c>
      <c r="H39">
        <v>10</v>
      </c>
      <c r="I39">
        <v>12</v>
      </c>
      <c r="J39">
        <v>7</v>
      </c>
      <c r="K39">
        <v>7</v>
      </c>
      <c r="L39">
        <v>2</v>
      </c>
      <c r="M39">
        <v>2</v>
      </c>
      <c r="N39" t="s">
        <v>645</v>
      </c>
      <c r="O39">
        <v>37</v>
      </c>
      <c r="P39" t="s">
        <v>243</v>
      </c>
    </row>
    <row r="40" spans="1:16" x14ac:dyDescent="0.2">
      <c r="A40" t="s">
        <v>244</v>
      </c>
      <c r="B40">
        <v>1</v>
      </c>
      <c r="C40">
        <v>3</v>
      </c>
      <c r="D40">
        <v>10</v>
      </c>
      <c r="E40">
        <v>19</v>
      </c>
      <c r="F40">
        <v>46</v>
      </c>
      <c r="G40">
        <v>6</v>
      </c>
      <c r="H40">
        <v>10</v>
      </c>
      <c r="I40">
        <v>12</v>
      </c>
      <c r="J40">
        <v>7</v>
      </c>
      <c r="K40">
        <v>7</v>
      </c>
      <c r="L40">
        <v>2</v>
      </c>
      <c r="M40">
        <v>2</v>
      </c>
      <c r="N40" t="s">
        <v>645</v>
      </c>
      <c r="O40">
        <v>38</v>
      </c>
      <c r="P40" t="s">
        <v>245</v>
      </c>
    </row>
    <row r="41" spans="1:16" x14ac:dyDescent="0.2">
      <c r="A41" t="s">
        <v>246</v>
      </c>
      <c r="B41">
        <v>1</v>
      </c>
      <c r="C41">
        <v>3</v>
      </c>
      <c r="D41">
        <v>9</v>
      </c>
      <c r="E41">
        <v>19</v>
      </c>
      <c r="F41">
        <v>43</v>
      </c>
      <c r="G41">
        <v>6</v>
      </c>
      <c r="H41">
        <v>9</v>
      </c>
      <c r="I41">
        <v>12</v>
      </c>
      <c r="J41">
        <v>6</v>
      </c>
      <c r="K41">
        <v>6</v>
      </c>
      <c r="L41">
        <v>2</v>
      </c>
      <c r="M41">
        <v>2</v>
      </c>
      <c r="N41" t="s">
        <v>646</v>
      </c>
      <c r="O41">
        <v>39</v>
      </c>
      <c r="P41" t="s">
        <v>247</v>
      </c>
    </row>
    <row r="42" spans="1:16" x14ac:dyDescent="0.2">
      <c r="A42" t="s">
        <v>248</v>
      </c>
      <c r="B42">
        <v>1</v>
      </c>
      <c r="C42">
        <v>3</v>
      </c>
      <c r="D42">
        <v>10</v>
      </c>
      <c r="E42">
        <v>20</v>
      </c>
      <c r="F42">
        <v>46</v>
      </c>
      <c r="G42">
        <v>6</v>
      </c>
      <c r="H42">
        <v>10</v>
      </c>
      <c r="I42">
        <v>12</v>
      </c>
      <c r="J42">
        <v>7</v>
      </c>
      <c r="K42">
        <v>7</v>
      </c>
      <c r="L42">
        <v>2</v>
      </c>
      <c r="M42">
        <v>2</v>
      </c>
      <c r="N42" t="s">
        <v>645</v>
      </c>
      <c r="O42">
        <v>40</v>
      </c>
      <c r="P42" t="s">
        <v>249</v>
      </c>
    </row>
    <row r="43" spans="1:16" x14ac:dyDescent="0.2">
      <c r="A43" t="s">
        <v>250</v>
      </c>
      <c r="B43">
        <v>1</v>
      </c>
      <c r="C43">
        <v>3</v>
      </c>
      <c r="D43">
        <v>10</v>
      </c>
      <c r="E43">
        <v>21</v>
      </c>
      <c r="F43">
        <v>46</v>
      </c>
      <c r="G43">
        <v>6</v>
      </c>
      <c r="H43">
        <v>10</v>
      </c>
      <c r="I43">
        <v>12</v>
      </c>
      <c r="J43">
        <v>7</v>
      </c>
      <c r="K43">
        <v>7</v>
      </c>
      <c r="L43">
        <v>2</v>
      </c>
      <c r="M43">
        <v>2</v>
      </c>
      <c r="N43" t="s">
        <v>645</v>
      </c>
      <c r="O43">
        <v>41</v>
      </c>
      <c r="P43" t="s">
        <v>251</v>
      </c>
    </row>
    <row r="44" spans="1:16" x14ac:dyDescent="0.2">
      <c r="A44" t="s">
        <v>252</v>
      </c>
      <c r="B44">
        <v>1</v>
      </c>
      <c r="C44">
        <v>3</v>
      </c>
      <c r="D44">
        <v>10</v>
      </c>
      <c r="E44">
        <v>20</v>
      </c>
      <c r="F44">
        <v>46</v>
      </c>
      <c r="G44">
        <v>6</v>
      </c>
      <c r="H44">
        <v>10</v>
      </c>
      <c r="I44">
        <v>12</v>
      </c>
      <c r="J44">
        <v>7</v>
      </c>
      <c r="K44">
        <v>7</v>
      </c>
      <c r="L44">
        <v>2</v>
      </c>
      <c r="M44">
        <v>2</v>
      </c>
      <c r="N44" t="s">
        <v>645</v>
      </c>
      <c r="O44">
        <v>42</v>
      </c>
      <c r="P44" t="s">
        <v>253</v>
      </c>
    </row>
    <row r="45" spans="1:16" x14ac:dyDescent="0.2">
      <c r="A45" t="s">
        <v>254</v>
      </c>
      <c r="B45">
        <v>1</v>
      </c>
      <c r="C45">
        <v>3</v>
      </c>
      <c r="D45">
        <v>10</v>
      </c>
      <c r="E45">
        <v>20</v>
      </c>
      <c r="F45">
        <v>46</v>
      </c>
      <c r="G45">
        <v>6</v>
      </c>
      <c r="H45">
        <v>10</v>
      </c>
      <c r="I45">
        <v>12</v>
      </c>
      <c r="J45">
        <v>7</v>
      </c>
      <c r="K45">
        <v>7</v>
      </c>
      <c r="L45">
        <v>2</v>
      </c>
      <c r="M45">
        <v>2</v>
      </c>
      <c r="N45" t="s">
        <v>645</v>
      </c>
      <c r="O45">
        <v>43</v>
      </c>
      <c r="P45" t="s">
        <v>255</v>
      </c>
    </row>
    <row r="46" spans="1:16" x14ac:dyDescent="0.2">
      <c r="A46" t="s">
        <v>256</v>
      </c>
      <c r="B46">
        <v>1</v>
      </c>
      <c r="C46">
        <v>3</v>
      </c>
      <c r="D46">
        <v>10</v>
      </c>
      <c r="E46">
        <v>21</v>
      </c>
      <c r="F46">
        <v>46</v>
      </c>
      <c r="G46">
        <v>6</v>
      </c>
      <c r="H46">
        <v>10</v>
      </c>
      <c r="I46">
        <v>12</v>
      </c>
      <c r="J46">
        <v>7</v>
      </c>
      <c r="K46">
        <v>7</v>
      </c>
      <c r="L46">
        <v>2</v>
      </c>
      <c r="M46">
        <v>2</v>
      </c>
      <c r="N46" t="s">
        <v>645</v>
      </c>
      <c r="O46">
        <v>44</v>
      </c>
      <c r="P46" t="s">
        <v>257</v>
      </c>
    </row>
    <row r="47" spans="1:16" x14ac:dyDescent="0.2">
      <c r="A47" t="s">
        <v>258</v>
      </c>
      <c r="B47">
        <v>1</v>
      </c>
      <c r="C47">
        <v>3</v>
      </c>
      <c r="D47">
        <v>10</v>
      </c>
      <c r="E47">
        <v>19</v>
      </c>
      <c r="F47">
        <v>46</v>
      </c>
      <c r="G47">
        <v>6</v>
      </c>
      <c r="H47">
        <v>10</v>
      </c>
      <c r="I47">
        <v>12</v>
      </c>
      <c r="J47">
        <v>7</v>
      </c>
      <c r="K47">
        <v>7</v>
      </c>
      <c r="L47">
        <v>2</v>
      </c>
      <c r="M47">
        <v>2</v>
      </c>
      <c r="N47" t="s">
        <v>645</v>
      </c>
      <c r="O47">
        <v>45</v>
      </c>
      <c r="P47" t="s">
        <v>259</v>
      </c>
    </row>
    <row r="48" spans="1:16" x14ac:dyDescent="0.2">
      <c r="A48" t="s">
        <v>260</v>
      </c>
      <c r="B48">
        <v>1</v>
      </c>
      <c r="C48">
        <v>3</v>
      </c>
      <c r="D48">
        <v>9</v>
      </c>
      <c r="E48">
        <v>20</v>
      </c>
      <c r="F48">
        <v>46</v>
      </c>
      <c r="G48">
        <v>6</v>
      </c>
      <c r="H48">
        <v>10</v>
      </c>
      <c r="I48">
        <v>12</v>
      </c>
      <c r="J48">
        <v>7</v>
      </c>
      <c r="K48">
        <v>7</v>
      </c>
      <c r="L48">
        <v>2</v>
      </c>
      <c r="M48">
        <v>2</v>
      </c>
      <c r="N48" t="s">
        <v>645</v>
      </c>
      <c r="O48">
        <v>46</v>
      </c>
      <c r="P48" t="s">
        <v>261</v>
      </c>
    </row>
    <row r="49" spans="1:16" x14ac:dyDescent="0.2">
      <c r="A49" t="s">
        <v>262</v>
      </c>
      <c r="B49">
        <v>1</v>
      </c>
      <c r="C49">
        <v>3</v>
      </c>
      <c r="D49">
        <v>10</v>
      </c>
      <c r="E49">
        <v>20</v>
      </c>
      <c r="F49">
        <v>46</v>
      </c>
      <c r="G49">
        <v>6</v>
      </c>
      <c r="H49">
        <v>10</v>
      </c>
      <c r="I49">
        <v>12</v>
      </c>
      <c r="J49">
        <v>7</v>
      </c>
      <c r="K49">
        <v>7</v>
      </c>
      <c r="L49">
        <v>2</v>
      </c>
      <c r="M49">
        <v>2</v>
      </c>
      <c r="N49" t="s">
        <v>645</v>
      </c>
      <c r="O49">
        <v>47</v>
      </c>
      <c r="P49" t="s">
        <v>263</v>
      </c>
    </row>
    <row r="50" spans="1:16" x14ac:dyDescent="0.2">
      <c r="A50" t="s">
        <v>264</v>
      </c>
      <c r="B50">
        <v>1</v>
      </c>
      <c r="C50">
        <v>3</v>
      </c>
      <c r="D50">
        <v>10</v>
      </c>
      <c r="E50">
        <v>25</v>
      </c>
      <c r="F50">
        <v>55</v>
      </c>
      <c r="G50">
        <v>8</v>
      </c>
      <c r="H50">
        <v>11</v>
      </c>
      <c r="I50">
        <v>13</v>
      </c>
      <c r="J50">
        <v>8</v>
      </c>
      <c r="K50">
        <v>9</v>
      </c>
      <c r="L50">
        <v>3</v>
      </c>
      <c r="M50">
        <v>3</v>
      </c>
      <c r="N50" t="s">
        <v>648</v>
      </c>
      <c r="O50">
        <v>48</v>
      </c>
      <c r="P50" t="s">
        <v>265</v>
      </c>
    </row>
    <row r="51" spans="1:16" x14ac:dyDescent="0.2">
      <c r="A51" t="s">
        <v>266</v>
      </c>
      <c r="B51">
        <v>1</v>
      </c>
      <c r="C51">
        <v>3</v>
      </c>
      <c r="D51">
        <v>10</v>
      </c>
      <c r="E51">
        <v>22</v>
      </c>
      <c r="F51">
        <v>52</v>
      </c>
      <c r="G51">
        <v>7</v>
      </c>
      <c r="H51">
        <v>11</v>
      </c>
      <c r="I51">
        <v>13</v>
      </c>
      <c r="J51">
        <v>7</v>
      </c>
      <c r="K51">
        <v>8</v>
      </c>
      <c r="L51">
        <v>3</v>
      </c>
      <c r="M51">
        <v>3</v>
      </c>
      <c r="N51" t="s">
        <v>644</v>
      </c>
      <c r="O51">
        <v>49</v>
      </c>
      <c r="P51" t="s">
        <v>267</v>
      </c>
    </row>
    <row r="52" spans="1:16" x14ac:dyDescent="0.2">
      <c r="A52" t="s">
        <v>268</v>
      </c>
      <c r="B52">
        <v>1</v>
      </c>
      <c r="C52">
        <v>3</v>
      </c>
      <c r="D52">
        <v>9</v>
      </c>
      <c r="E52">
        <v>20</v>
      </c>
      <c r="F52">
        <v>49</v>
      </c>
      <c r="G52">
        <v>7</v>
      </c>
      <c r="H52">
        <v>10</v>
      </c>
      <c r="I52">
        <v>13</v>
      </c>
      <c r="J52">
        <v>7</v>
      </c>
      <c r="K52">
        <v>7</v>
      </c>
      <c r="L52">
        <v>2</v>
      </c>
      <c r="M52">
        <v>3</v>
      </c>
      <c r="N52" t="s">
        <v>647</v>
      </c>
      <c r="O52">
        <v>50</v>
      </c>
      <c r="P52" t="s">
        <v>269</v>
      </c>
    </row>
    <row r="53" spans="1:16" x14ac:dyDescent="0.2">
      <c r="A53" t="s">
        <v>271</v>
      </c>
      <c r="B53">
        <v>1</v>
      </c>
      <c r="C53">
        <v>3</v>
      </c>
      <c r="D53">
        <v>10</v>
      </c>
      <c r="E53">
        <v>21</v>
      </c>
      <c r="F53">
        <v>49</v>
      </c>
      <c r="G53">
        <v>7</v>
      </c>
      <c r="H53">
        <v>10</v>
      </c>
      <c r="I53">
        <v>13</v>
      </c>
      <c r="J53">
        <v>7</v>
      </c>
      <c r="K53">
        <v>7</v>
      </c>
      <c r="L53">
        <v>2</v>
      </c>
      <c r="M53">
        <v>3</v>
      </c>
      <c r="N53" t="s">
        <v>647</v>
      </c>
      <c r="O53">
        <v>51</v>
      </c>
      <c r="P53" t="s">
        <v>272</v>
      </c>
    </row>
    <row r="54" spans="1:16" x14ac:dyDescent="0.2">
      <c r="A54" t="s">
        <v>273</v>
      </c>
      <c r="B54">
        <v>1</v>
      </c>
      <c r="C54">
        <v>3</v>
      </c>
      <c r="D54">
        <v>10</v>
      </c>
      <c r="E54">
        <v>22</v>
      </c>
      <c r="F54">
        <v>52</v>
      </c>
      <c r="G54">
        <v>7</v>
      </c>
      <c r="H54">
        <v>11</v>
      </c>
      <c r="I54">
        <v>13</v>
      </c>
      <c r="J54">
        <v>7</v>
      </c>
      <c r="K54">
        <v>8</v>
      </c>
      <c r="L54">
        <v>3</v>
      </c>
      <c r="M54">
        <v>3</v>
      </c>
      <c r="N54" t="s">
        <v>644</v>
      </c>
      <c r="O54">
        <v>52</v>
      </c>
      <c r="P54" t="s">
        <v>274</v>
      </c>
    </row>
    <row r="55" spans="1:16" x14ac:dyDescent="0.2">
      <c r="A55" t="s">
        <v>275</v>
      </c>
      <c r="B55">
        <v>1</v>
      </c>
      <c r="C55">
        <v>3</v>
      </c>
      <c r="D55">
        <v>9</v>
      </c>
      <c r="E55">
        <v>22</v>
      </c>
      <c r="F55">
        <v>52</v>
      </c>
      <c r="G55">
        <v>7</v>
      </c>
      <c r="H55">
        <v>11</v>
      </c>
      <c r="I55">
        <v>13</v>
      </c>
      <c r="J55">
        <v>7</v>
      </c>
      <c r="K55">
        <v>8</v>
      </c>
      <c r="L55">
        <v>3</v>
      </c>
      <c r="M55">
        <v>3</v>
      </c>
      <c r="N55" t="s">
        <v>644</v>
      </c>
      <c r="O55">
        <v>53</v>
      </c>
      <c r="P55" t="s">
        <v>276</v>
      </c>
    </row>
    <row r="56" spans="1:16" x14ac:dyDescent="0.2">
      <c r="A56" t="s">
        <v>277</v>
      </c>
      <c r="B56">
        <v>1</v>
      </c>
      <c r="C56">
        <v>3</v>
      </c>
      <c r="D56">
        <v>10</v>
      </c>
      <c r="E56">
        <v>23</v>
      </c>
      <c r="F56">
        <v>52</v>
      </c>
      <c r="G56">
        <v>7</v>
      </c>
      <c r="H56">
        <v>11</v>
      </c>
      <c r="I56">
        <v>13</v>
      </c>
      <c r="J56">
        <v>7</v>
      </c>
      <c r="K56">
        <v>8</v>
      </c>
      <c r="L56">
        <v>3</v>
      </c>
      <c r="M56">
        <v>3</v>
      </c>
      <c r="N56" t="s">
        <v>644</v>
      </c>
      <c r="O56">
        <v>54</v>
      </c>
      <c r="P56" t="s">
        <v>278</v>
      </c>
    </row>
    <row r="57" spans="1:16" x14ac:dyDescent="0.2">
      <c r="A57" t="s">
        <v>279</v>
      </c>
      <c r="B57">
        <v>1</v>
      </c>
      <c r="C57">
        <v>3</v>
      </c>
      <c r="D57">
        <v>10</v>
      </c>
      <c r="E57">
        <v>21</v>
      </c>
      <c r="F57">
        <v>49</v>
      </c>
      <c r="G57">
        <v>7</v>
      </c>
      <c r="H57">
        <v>10</v>
      </c>
      <c r="I57">
        <v>13</v>
      </c>
      <c r="J57">
        <v>7</v>
      </c>
      <c r="K57">
        <v>7</v>
      </c>
      <c r="L57">
        <v>2</v>
      </c>
      <c r="M57">
        <v>3</v>
      </c>
      <c r="N57" t="s">
        <v>647</v>
      </c>
      <c r="O57">
        <v>55</v>
      </c>
      <c r="P57" t="s">
        <v>280</v>
      </c>
    </row>
    <row r="58" spans="1:16" x14ac:dyDescent="0.2">
      <c r="A58" t="s">
        <v>281</v>
      </c>
      <c r="B58">
        <v>1</v>
      </c>
      <c r="C58">
        <v>3</v>
      </c>
      <c r="D58">
        <v>10</v>
      </c>
      <c r="E58">
        <v>23</v>
      </c>
      <c r="F58">
        <v>52</v>
      </c>
      <c r="G58">
        <v>7</v>
      </c>
      <c r="H58">
        <v>11</v>
      </c>
      <c r="I58">
        <v>13</v>
      </c>
      <c r="J58">
        <v>7</v>
      </c>
      <c r="K58">
        <v>8</v>
      </c>
      <c r="L58">
        <v>3</v>
      </c>
      <c r="M58">
        <v>3</v>
      </c>
      <c r="N58" t="s">
        <v>644</v>
      </c>
      <c r="O58">
        <v>56</v>
      </c>
      <c r="P58" t="s">
        <v>282</v>
      </c>
    </row>
    <row r="59" spans="1:16" x14ac:dyDescent="0.2">
      <c r="A59" t="s">
        <v>283</v>
      </c>
      <c r="B59">
        <v>1</v>
      </c>
      <c r="C59">
        <v>3</v>
      </c>
      <c r="D59">
        <v>10</v>
      </c>
      <c r="E59">
        <v>20</v>
      </c>
      <c r="F59">
        <v>46</v>
      </c>
      <c r="G59">
        <v>6</v>
      </c>
      <c r="H59">
        <v>10</v>
      </c>
      <c r="I59">
        <v>12</v>
      </c>
      <c r="J59">
        <v>7</v>
      </c>
      <c r="K59">
        <v>7</v>
      </c>
      <c r="L59">
        <v>2</v>
      </c>
      <c r="M59">
        <v>2</v>
      </c>
      <c r="N59" t="s">
        <v>645</v>
      </c>
      <c r="O59">
        <v>57</v>
      </c>
      <c r="P59" t="s">
        <v>284</v>
      </c>
    </row>
    <row r="60" spans="1:16" x14ac:dyDescent="0.2">
      <c r="A60" t="s">
        <v>285</v>
      </c>
      <c r="B60">
        <v>1</v>
      </c>
      <c r="C60">
        <v>3</v>
      </c>
      <c r="D60">
        <v>10</v>
      </c>
      <c r="E60">
        <v>22</v>
      </c>
      <c r="F60">
        <v>52</v>
      </c>
      <c r="G60">
        <v>7</v>
      </c>
      <c r="H60">
        <v>11</v>
      </c>
      <c r="I60">
        <v>13</v>
      </c>
      <c r="J60">
        <v>7</v>
      </c>
      <c r="K60">
        <v>8</v>
      </c>
      <c r="L60">
        <v>3</v>
      </c>
      <c r="M60">
        <v>3</v>
      </c>
      <c r="N60" t="s">
        <v>644</v>
      </c>
      <c r="O60">
        <v>58</v>
      </c>
      <c r="P60" t="s">
        <v>286</v>
      </c>
    </row>
    <row r="61" spans="1:16" x14ac:dyDescent="0.2">
      <c r="A61" t="s">
        <v>287</v>
      </c>
      <c r="B61">
        <v>1</v>
      </c>
      <c r="C61">
        <v>3</v>
      </c>
      <c r="D61">
        <v>10</v>
      </c>
      <c r="E61">
        <v>24</v>
      </c>
      <c r="F61">
        <v>52</v>
      </c>
      <c r="G61">
        <v>7</v>
      </c>
      <c r="H61">
        <v>11</v>
      </c>
      <c r="I61">
        <v>13</v>
      </c>
      <c r="J61">
        <v>7</v>
      </c>
      <c r="K61">
        <v>8</v>
      </c>
      <c r="L61">
        <v>3</v>
      </c>
      <c r="M61">
        <v>3</v>
      </c>
      <c r="N61" t="s">
        <v>644</v>
      </c>
      <c r="O61">
        <v>59</v>
      </c>
      <c r="P61" t="s">
        <v>288</v>
      </c>
    </row>
    <row r="62" spans="1:16" x14ac:dyDescent="0.2">
      <c r="A62" t="s">
        <v>289</v>
      </c>
      <c r="B62">
        <v>1</v>
      </c>
      <c r="C62">
        <v>3</v>
      </c>
      <c r="D62">
        <v>10</v>
      </c>
      <c r="E62">
        <v>20</v>
      </c>
      <c r="F62">
        <v>43</v>
      </c>
      <c r="G62">
        <v>6</v>
      </c>
      <c r="H62">
        <v>9</v>
      </c>
      <c r="I62">
        <v>12</v>
      </c>
      <c r="J62">
        <v>6</v>
      </c>
      <c r="K62">
        <v>6</v>
      </c>
      <c r="L62">
        <v>2</v>
      </c>
      <c r="M62">
        <v>2</v>
      </c>
      <c r="N62" t="s">
        <v>646</v>
      </c>
      <c r="O62">
        <v>60</v>
      </c>
      <c r="P62" t="s">
        <v>290</v>
      </c>
    </row>
    <row r="63" spans="1:16" x14ac:dyDescent="0.2">
      <c r="A63" t="s">
        <v>292</v>
      </c>
      <c r="B63">
        <v>1</v>
      </c>
      <c r="C63">
        <v>3</v>
      </c>
      <c r="D63">
        <v>10</v>
      </c>
      <c r="E63">
        <v>21</v>
      </c>
      <c r="F63">
        <v>52</v>
      </c>
      <c r="G63">
        <v>7</v>
      </c>
      <c r="H63">
        <v>11</v>
      </c>
      <c r="I63">
        <v>13</v>
      </c>
      <c r="J63">
        <v>7</v>
      </c>
      <c r="K63">
        <v>8</v>
      </c>
      <c r="L63">
        <v>3</v>
      </c>
      <c r="M63">
        <v>3</v>
      </c>
      <c r="N63" t="s">
        <v>644</v>
      </c>
      <c r="O63">
        <v>61</v>
      </c>
      <c r="P63" t="s">
        <v>293</v>
      </c>
    </row>
    <row r="64" spans="1:16" x14ac:dyDescent="0.2">
      <c r="A64" t="s">
        <v>294</v>
      </c>
      <c r="B64">
        <v>1</v>
      </c>
      <c r="C64">
        <v>3</v>
      </c>
      <c r="D64">
        <v>10</v>
      </c>
      <c r="E64">
        <v>21</v>
      </c>
      <c r="F64">
        <v>46</v>
      </c>
      <c r="G64">
        <v>6</v>
      </c>
      <c r="H64">
        <v>10</v>
      </c>
      <c r="I64">
        <v>12</v>
      </c>
      <c r="J64">
        <v>7</v>
      </c>
      <c r="K64">
        <v>7</v>
      </c>
      <c r="L64">
        <v>2</v>
      </c>
      <c r="M64">
        <v>2</v>
      </c>
      <c r="N64" t="s">
        <v>645</v>
      </c>
      <c r="O64">
        <v>62</v>
      </c>
      <c r="P64" t="s">
        <v>295</v>
      </c>
    </row>
    <row r="65" spans="1:16" x14ac:dyDescent="0.2">
      <c r="A65" t="s">
        <v>296</v>
      </c>
      <c r="B65">
        <v>1</v>
      </c>
      <c r="C65">
        <v>3</v>
      </c>
      <c r="D65">
        <v>10</v>
      </c>
      <c r="E65">
        <v>22</v>
      </c>
      <c r="F65">
        <v>49</v>
      </c>
      <c r="G65">
        <v>7</v>
      </c>
      <c r="H65">
        <v>10</v>
      </c>
      <c r="I65">
        <v>13</v>
      </c>
      <c r="J65">
        <v>7</v>
      </c>
      <c r="K65">
        <v>7</v>
      </c>
      <c r="L65">
        <v>2</v>
      </c>
      <c r="M65">
        <v>3</v>
      </c>
      <c r="N65" t="s">
        <v>647</v>
      </c>
      <c r="O65">
        <v>63</v>
      </c>
      <c r="P65" t="s">
        <v>297</v>
      </c>
    </row>
    <row r="66" spans="1:16" x14ac:dyDescent="0.2">
      <c r="A66" t="s">
        <v>298</v>
      </c>
      <c r="B66">
        <v>1</v>
      </c>
      <c r="C66">
        <v>3</v>
      </c>
      <c r="D66">
        <v>9</v>
      </c>
      <c r="E66">
        <v>18</v>
      </c>
      <c r="F66">
        <v>46</v>
      </c>
      <c r="G66">
        <v>6</v>
      </c>
      <c r="H66">
        <v>10</v>
      </c>
      <c r="I66">
        <v>12</v>
      </c>
      <c r="J66">
        <v>7</v>
      </c>
      <c r="K66">
        <v>7</v>
      </c>
      <c r="L66">
        <v>2</v>
      </c>
      <c r="M66">
        <v>2</v>
      </c>
      <c r="N66" t="s">
        <v>645</v>
      </c>
      <c r="O66">
        <v>64</v>
      </c>
      <c r="P66" t="s">
        <v>299</v>
      </c>
    </row>
    <row r="67" spans="1:16" x14ac:dyDescent="0.2">
      <c r="A67" t="s">
        <v>300</v>
      </c>
      <c r="B67">
        <v>1</v>
      </c>
      <c r="C67">
        <v>3</v>
      </c>
      <c r="D67">
        <v>10</v>
      </c>
      <c r="E67">
        <v>19</v>
      </c>
      <c r="F67">
        <v>43</v>
      </c>
      <c r="G67">
        <v>6</v>
      </c>
      <c r="H67">
        <v>9</v>
      </c>
      <c r="I67">
        <v>12</v>
      </c>
      <c r="J67">
        <v>6</v>
      </c>
      <c r="K67">
        <v>6</v>
      </c>
      <c r="L67">
        <v>2</v>
      </c>
      <c r="M67">
        <v>2</v>
      </c>
      <c r="N67" t="s">
        <v>646</v>
      </c>
      <c r="O67">
        <v>65</v>
      </c>
      <c r="P67" t="s">
        <v>301</v>
      </c>
    </row>
    <row r="68" spans="1:16" x14ac:dyDescent="0.2">
      <c r="A68" t="s">
        <v>302</v>
      </c>
      <c r="B68">
        <v>1</v>
      </c>
      <c r="C68">
        <v>4</v>
      </c>
      <c r="D68">
        <v>9</v>
      </c>
      <c r="E68">
        <v>22</v>
      </c>
      <c r="F68">
        <v>52</v>
      </c>
      <c r="G68">
        <v>7</v>
      </c>
      <c r="H68">
        <v>11</v>
      </c>
      <c r="I68">
        <v>13</v>
      </c>
      <c r="J68">
        <v>7</v>
      </c>
      <c r="K68">
        <v>8</v>
      </c>
      <c r="L68">
        <v>3</v>
      </c>
      <c r="M68">
        <v>3</v>
      </c>
      <c r="N68" t="s">
        <v>644</v>
      </c>
      <c r="O68">
        <v>66</v>
      </c>
      <c r="P68" t="s">
        <v>303</v>
      </c>
    </row>
    <row r="69" spans="1:16" x14ac:dyDescent="0.2">
      <c r="A69" t="s">
        <v>305</v>
      </c>
      <c r="B69">
        <v>1</v>
      </c>
      <c r="C69">
        <v>4</v>
      </c>
      <c r="D69">
        <v>9</v>
      </c>
      <c r="E69">
        <v>22</v>
      </c>
      <c r="F69">
        <v>49</v>
      </c>
      <c r="G69">
        <v>7</v>
      </c>
      <c r="H69">
        <v>10</v>
      </c>
      <c r="I69">
        <v>13</v>
      </c>
      <c r="J69">
        <v>7</v>
      </c>
      <c r="K69">
        <v>7</v>
      </c>
      <c r="L69">
        <v>2</v>
      </c>
      <c r="M69">
        <v>3</v>
      </c>
      <c r="N69" t="s">
        <v>647</v>
      </c>
      <c r="O69">
        <v>67</v>
      </c>
      <c r="P69" t="s">
        <v>306</v>
      </c>
    </row>
    <row r="70" spans="1:16" x14ac:dyDescent="0.2">
      <c r="A70" t="s">
        <v>308</v>
      </c>
      <c r="B70">
        <v>1</v>
      </c>
      <c r="C70">
        <v>4</v>
      </c>
      <c r="D70">
        <v>9</v>
      </c>
      <c r="E70">
        <v>20</v>
      </c>
      <c r="F70">
        <v>49</v>
      </c>
      <c r="G70">
        <v>7</v>
      </c>
      <c r="H70">
        <v>10</v>
      </c>
      <c r="I70">
        <v>13</v>
      </c>
      <c r="J70">
        <v>7</v>
      </c>
      <c r="K70">
        <v>7</v>
      </c>
      <c r="L70">
        <v>2</v>
      </c>
      <c r="M70">
        <v>3</v>
      </c>
      <c r="N70" t="s">
        <v>647</v>
      </c>
      <c r="O70">
        <v>68</v>
      </c>
      <c r="P70" t="s">
        <v>309</v>
      </c>
    </row>
    <row r="71" spans="1:16" x14ac:dyDescent="0.2">
      <c r="A71" t="s">
        <v>310</v>
      </c>
      <c r="B71">
        <v>1</v>
      </c>
      <c r="C71">
        <v>3</v>
      </c>
      <c r="D71">
        <v>10</v>
      </c>
      <c r="E71">
        <v>23</v>
      </c>
      <c r="F71">
        <v>52</v>
      </c>
      <c r="G71">
        <v>7</v>
      </c>
      <c r="H71">
        <v>11</v>
      </c>
      <c r="I71">
        <v>13</v>
      </c>
      <c r="J71">
        <v>7</v>
      </c>
      <c r="K71">
        <v>8</v>
      </c>
      <c r="L71">
        <v>3</v>
      </c>
      <c r="M71">
        <v>3</v>
      </c>
      <c r="N71" t="s">
        <v>644</v>
      </c>
      <c r="O71">
        <v>69</v>
      </c>
      <c r="P71" t="s">
        <v>311</v>
      </c>
    </row>
    <row r="72" spans="1:16" x14ac:dyDescent="0.2">
      <c r="A72" t="s">
        <v>312</v>
      </c>
      <c r="B72">
        <v>1</v>
      </c>
      <c r="C72">
        <v>3</v>
      </c>
      <c r="D72">
        <v>10</v>
      </c>
      <c r="E72">
        <v>21</v>
      </c>
      <c r="F72">
        <v>49</v>
      </c>
      <c r="G72">
        <v>7</v>
      </c>
      <c r="H72">
        <v>10</v>
      </c>
      <c r="I72">
        <v>13</v>
      </c>
      <c r="J72">
        <v>7</v>
      </c>
      <c r="K72">
        <v>7</v>
      </c>
      <c r="L72">
        <v>2</v>
      </c>
      <c r="M72">
        <v>3</v>
      </c>
      <c r="N72" t="s">
        <v>647</v>
      </c>
      <c r="O72">
        <v>70</v>
      </c>
      <c r="P72" t="s">
        <v>313</v>
      </c>
    </row>
    <row r="73" spans="1:16" x14ac:dyDescent="0.2">
      <c r="A73" t="s">
        <v>314</v>
      </c>
      <c r="B73">
        <v>1</v>
      </c>
      <c r="C73">
        <v>3</v>
      </c>
      <c r="D73">
        <v>10</v>
      </c>
      <c r="E73">
        <v>24</v>
      </c>
      <c r="F73">
        <v>55</v>
      </c>
      <c r="G73">
        <v>8</v>
      </c>
      <c r="H73">
        <v>11</v>
      </c>
      <c r="I73">
        <v>13</v>
      </c>
      <c r="J73">
        <v>8</v>
      </c>
      <c r="K73">
        <v>9</v>
      </c>
      <c r="L73">
        <v>3</v>
      </c>
      <c r="M73">
        <v>3</v>
      </c>
      <c r="N73" t="s">
        <v>648</v>
      </c>
      <c r="O73">
        <v>71</v>
      </c>
      <c r="P73" t="s">
        <v>315</v>
      </c>
    </row>
    <row r="74" spans="1:16" x14ac:dyDescent="0.2">
      <c r="A74" t="s">
        <v>316</v>
      </c>
      <c r="B74">
        <v>1</v>
      </c>
      <c r="C74">
        <v>3</v>
      </c>
      <c r="D74">
        <v>10</v>
      </c>
      <c r="E74">
        <v>23</v>
      </c>
      <c r="F74">
        <v>52</v>
      </c>
      <c r="G74">
        <v>7</v>
      </c>
      <c r="H74">
        <v>11</v>
      </c>
      <c r="I74">
        <v>13</v>
      </c>
      <c r="J74">
        <v>7</v>
      </c>
      <c r="K74">
        <v>8</v>
      </c>
      <c r="L74">
        <v>3</v>
      </c>
      <c r="M74">
        <v>3</v>
      </c>
      <c r="N74" t="s">
        <v>644</v>
      </c>
      <c r="O74">
        <v>72</v>
      </c>
      <c r="P74" t="s">
        <v>317</v>
      </c>
    </row>
    <row r="75" spans="1:16" x14ac:dyDescent="0.2">
      <c r="A75" t="s">
        <v>318</v>
      </c>
      <c r="B75">
        <v>1</v>
      </c>
      <c r="C75">
        <v>3</v>
      </c>
      <c r="D75">
        <v>10</v>
      </c>
      <c r="E75">
        <v>24</v>
      </c>
      <c r="F75">
        <v>52</v>
      </c>
      <c r="G75">
        <v>7</v>
      </c>
      <c r="H75">
        <v>11</v>
      </c>
      <c r="I75">
        <v>13</v>
      </c>
      <c r="J75">
        <v>7</v>
      </c>
      <c r="K75">
        <v>8</v>
      </c>
      <c r="L75">
        <v>3</v>
      </c>
      <c r="M75">
        <v>3</v>
      </c>
      <c r="N75" t="s">
        <v>644</v>
      </c>
      <c r="O75">
        <v>73</v>
      </c>
      <c r="P75" t="s">
        <v>319</v>
      </c>
    </row>
    <row r="76" spans="1:16" x14ac:dyDescent="0.2">
      <c r="A76" t="s">
        <v>320</v>
      </c>
      <c r="B76">
        <v>1</v>
      </c>
      <c r="C76">
        <v>3</v>
      </c>
      <c r="D76">
        <v>10</v>
      </c>
      <c r="E76">
        <v>24</v>
      </c>
      <c r="F76">
        <v>52</v>
      </c>
      <c r="G76">
        <v>7</v>
      </c>
      <c r="H76">
        <v>11</v>
      </c>
      <c r="I76">
        <v>13</v>
      </c>
      <c r="J76">
        <v>7</v>
      </c>
      <c r="K76">
        <v>8</v>
      </c>
      <c r="L76">
        <v>3</v>
      </c>
      <c r="M76">
        <v>3</v>
      </c>
      <c r="N76" t="s">
        <v>644</v>
      </c>
      <c r="O76">
        <v>74</v>
      </c>
      <c r="P76" t="s">
        <v>321</v>
      </c>
    </row>
    <row r="77" spans="1:16" x14ac:dyDescent="0.2">
      <c r="A77" t="s">
        <v>322</v>
      </c>
      <c r="B77">
        <v>1</v>
      </c>
      <c r="C77">
        <v>3</v>
      </c>
      <c r="D77">
        <v>10</v>
      </c>
      <c r="E77">
        <v>21</v>
      </c>
      <c r="F77">
        <v>52</v>
      </c>
      <c r="G77">
        <v>7</v>
      </c>
      <c r="H77">
        <v>11</v>
      </c>
      <c r="I77">
        <v>13</v>
      </c>
      <c r="J77">
        <v>7</v>
      </c>
      <c r="K77">
        <v>8</v>
      </c>
      <c r="L77">
        <v>3</v>
      </c>
      <c r="M77">
        <v>3</v>
      </c>
      <c r="N77" t="s">
        <v>644</v>
      </c>
      <c r="O77">
        <v>75</v>
      </c>
      <c r="P77" t="s">
        <v>323</v>
      </c>
    </row>
    <row r="78" spans="1:16" x14ac:dyDescent="0.2">
      <c r="A78" t="s">
        <v>324</v>
      </c>
      <c r="B78">
        <v>1</v>
      </c>
      <c r="C78">
        <v>3</v>
      </c>
      <c r="D78">
        <v>10</v>
      </c>
      <c r="E78">
        <v>20</v>
      </c>
      <c r="F78">
        <v>49</v>
      </c>
      <c r="G78">
        <v>7</v>
      </c>
      <c r="H78">
        <v>10</v>
      </c>
      <c r="I78">
        <v>13</v>
      </c>
      <c r="J78">
        <v>7</v>
      </c>
      <c r="K78">
        <v>7</v>
      </c>
      <c r="L78">
        <v>2</v>
      </c>
      <c r="M78">
        <v>3</v>
      </c>
      <c r="N78" t="s">
        <v>647</v>
      </c>
      <c r="O78">
        <v>76</v>
      </c>
      <c r="P78" t="s">
        <v>325</v>
      </c>
    </row>
    <row r="79" spans="1:16" x14ac:dyDescent="0.2">
      <c r="A79" t="s">
        <v>326</v>
      </c>
      <c r="B79">
        <v>1</v>
      </c>
      <c r="C79">
        <v>3</v>
      </c>
      <c r="D79">
        <v>9</v>
      </c>
      <c r="E79">
        <v>18</v>
      </c>
      <c r="F79">
        <v>43</v>
      </c>
      <c r="G79">
        <v>6</v>
      </c>
      <c r="H79">
        <v>9</v>
      </c>
      <c r="I79">
        <v>12</v>
      </c>
      <c r="J79">
        <v>6</v>
      </c>
      <c r="K79">
        <v>6</v>
      </c>
      <c r="L79">
        <v>2</v>
      </c>
      <c r="M79">
        <v>2</v>
      </c>
      <c r="N79" t="s">
        <v>646</v>
      </c>
      <c r="O79">
        <v>77</v>
      </c>
      <c r="P79" t="s">
        <v>327</v>
      </c>
    </row>
    <row r="80" spans="1:16" x14ac:dyDescent="0.2">
      <c r="A80" t="s">
        <v>328</v>
      </c>
      <c r="B80">
        <v>1</v>
      </c>
      <c r="C80">
        <v>3</v>
      </c>
      <c r="D80">
        <v>10</v>
      </c>
      <c r="E80">
        <v>20</v>
      </c>
      <c r="F80">
        <v>46</v>
      </c>
      <c r="G80">
        <v>6</v>
      </c>
      <c r="H80">
        <v>10</v>
      </c>
      <c r="I80">
        <v>12</v>
      </c>
      <c r="J80">
        <v>7</v>
      </c>
      <c r="K80">
        <v>7</v>
      </c>
      <c r="L80">
        <v>2</v>
      </c>
      <c r="M80">
        <v>2</v>
      </c>
      <c r="N80" t="s">
        <v>645</v>
      </c>
      <c r="O80">
        <v>78</v>
      </c>
      <c r="P80" t="s">
        <v>329</v>
      </c>
    </row>
    <row r="81" spans="1:16" x14ac:dyDescent="0.2">
      <c r="A81" t="s">
        <v>330</v>
      </c>
      <c r="B81">
        <v>1</v>
      </c>
      <c r="C81">
        <v>3</v>
      </c>
      <c r="D81">
        <v>10</v>
      </c>
      <c r="E81">
        <v>19</v>
      </c>
      <c r="F81">
        <v>46</v>
      </c>
      <c r="G81">
        <v>6</v>
      </c>
      <c r="H81">
        <v>10</v>
      </c>
      <c r="I81">
        <v>12</v>
      </c>
      <c r="J81">
        <v>7</v>
      </c>
      <c r="K81">
        <v>7</v>
      </c>
      <c r="L81">
        <v>2</v>
      </c>
      <c r="M81">
        <v>2</v>
      </c>
      <c r="N81" t="s">
        <v>645</v>
      </c>
      <c r="O81">
        <v>79</v>
      </c>
      <c r="P81" t="s">
        <v>331</v>
      </c>
    </row>
    <row r="82" spans="1:16" x14ac:dyDescent="0.2">
      <c r="A82" t="s">
        <v>332</v>
      </c>
      <c r="B82">
        <v>1</v>
      </c>
      <c r="C82">
        <v>3</v>
      </c>
      <c r="D82">
        <v>10</v>
      </c>
      <c r="E82">
        <v>19</v>
      </c>
      <c r="F82">
        <v>46</v>
      </c>
      <c r="G82">
        <v>6</v>
      </c>
      <c r="H82">
        <v>10</v>
      </c>
      <c r="I82">
        <v>12</v>
      </c>
      <c r="J82">
        <v>7</v>
      </c>
      <c r="K82">
        <v>7</v>
      </c>
      <c r="L82">
        <v>2</v>
      </c>
      <c r="M82">
        <v>2</v>
      </c>
      <c r="N82" t="s">
        <v>645</v>
      </c>
      <c r="O82">
        <v>80</v>
      </c>
      <c r="P82" t="s">
        <v>333</v>
      </c>
    </row>
    <row r="83" spans="1:16" x14ac:dyDescent="0.2">
      <c r="A83" t="s">
        <v>334</v>
      </c>
      <c r="B83">
        <v>1</v>
      </c>
      <c r="C83">
        <v>3</v>
      </c>
      <c r="D83">
        <v>8</v>
      </c>
      <c r="E83">
        <v>19</v>
      </c>
      <c r="F83">
        <v>43</v>
      </c>
      <c r="G83">
        <v>6</v>
      </c>
      <c r="H83">
        <v>9</v>
      </c>
      <c r="I83">
        <v>12</v>
      </c>
      <c r="J83">
        <v>6</v>
      </c>
      <c r="K83">
        <v>6</v>
      </c>
      <c r="L83">
        <v>2</v>
      </c>
      <c r="M83">
        <v>2</v>
      </c>
      <c r="N83" t="s">
        <v>646</v>
      </c>
      <c r="O83">
        <v>81</v>
      </c>
      <c r="P83" t="s">
        <v>335</v>
      </c>
    </row>
    <row r="84" spans="1:16" x14ac:dyDescent="0.2">
      <c r="A84" t="s">
        <v>336</v>
      </c>
      <c r="B84">
        <v>1</v>
      </c>
      <c r="C84">
        <v>4</v>
      </c>
      <c r="D84">
        <v>9</v>
      </c>
      <c r="E84">
        <v>22</v>
      </c>
      <c r="F84">
        <v>52</v>
      </c>
      <c r="G84">
        <v>7</v>
      </c>
      <c r="H84">
        <v>11</v>
      </c>
      <c r="I84">
        <v>13</v>
      </c>
      <c r="J84">
        <v>7</v>
      </c>
      <c r="K84">
        <v>8</v>
      </c>
      <c r="L84">
        <v>3</v>
      </c>
      <c r="M84">
        <v>3</v>
      </c>
      <c r="N84" t="s">
        <v>644</v>
      </c>
      <c r="O84">
        <v>82</v>
      </c>
      <c r="P84" t="s">
        <v>337</v>
      </c>
    </row>
    <row r="85" spans="1:16" x14ac:dyDescent="0.2">
      <c r="A85" t="s">
        <v>338</v>
      </c>
      <c r="B85">
        <v>1</v>
      </c>
      <c r="C85">
        <v>4</v>
      </c>
      <c r="D85">
        <v>9</v>
      </c>
      <c r="E85">
        <v>21</v>
      </c>
      <c r="F85">
        <v>49</v>
      </c>
      <c r="G85">
        <v>7</v>
      </c>
      <c r="H85">
        <v>10</v>
      </c>
      <c r="I85">
        <v>13</v>
      </c>
      <c r="J85">
        <v>7</v>
      </c>
      <c r="K85">
        <v>7</v>
      </c>
      <c r="L85">
        <v>2</v>
      </c>
      <c r="M85">
        <v>3</v>
      </c>
      <c r="N85" t="s">
        <v>647</v>
      </c>
      <c r="O85">
        <v>83</v>
      </c>
      <c r="P85" t="s">
        <v>339</v>
      </c>
    </row>
    <row r="86" spans="1:16" x14ac:dyDescent="0.2">
      <c r="A86" t="s">
        <v>340</v>
      </c>
      <c r="B86">
        <v>1</v>
      </c>
      <c r="C86">
        <v>4</v>
      </c>
      <c r="D86">
        <v>9</v>
      </c>
      <c r="E86">
        <v>20</v>
      </c>
      <c r="F86">
        <v>46</v>
      </c>
      <c r="G86">
        <v>6</v>
      </c>
      <c r="H86">
        <v>10</v>
      </c>
      <c r="I86">
        <v>12</v>
      </c>
      <c r="J86">
        <v>7</v>
      </c>
      <c r="K86">
        <v>7</v>
      </c>
      <c r="L86">
        <v>2</v>
      </c>
      <c r="M86">
        <v>2</v>
      </c>
      <c r="N86" t="s">
        <v>645</v>
      </c>
      <c r="O86">
        <v>84</v>
      </c>
      <c r="P86" t="s">
        <v>341</v>
      </c>
    </row>
    <row r="87" spans="1:16" x14ac:dyDescent="0.2">
      <c r="A87" t="s">
        <v>342</v>
      </c>
      <c r="B87">
        <v>1</v>
      </c>
      <c r="C87">
        <v>3</v>
      </c>
      <c r="D87">
        <v>10</v>
      </c>
      <c r="E87">
        <v>21</v>
      </c>
      <c r="F87">
        <v>52</v>
      </c>
      <c r="G87">
        <v>7</v>
      </c>
      <c r="H87">
        <v>11</v>
      </c>
      <c r="I87">
        <v>13</v>
      </c>
      <c r="J87">
        <v>7</v>
      </c>
      <c r="K87">
        <v>8</v>
      </c>
      <c r="L87">
        <v>3</v>
      </c>
      <c r="M87">
        <v>3</v>
      </c>
      <c r="N87" t="s">
        <v>644</v>
      </c>
      <c r="O87">
        <v>85</v>
      </c>
      <c r="P87" t="s">
        <v>343</v>
      </c>
    </row>
    <row r="88" spans="1:16" x14ac:dyDescent="0.2">
      <c r="A88" t="s">
        <v>344</v>
      </c>
      <c r="B88">
        <v>1</v>
      </c>
      <c r="C88">
        <v>3</v>
      </c>
      <c r="D88">
        <v>10</v>
      </c>
      <c r="E88">
        <v>21</v>
      </c>
      <c r="F88">
        <v>49</v>
      </c>
      <c r="G88">
        <v>7</v>
      </c>
      <c r="H88">
        <v>10</v>
      </c>
      <c r="I88">
        <v>13</v>
      </c>
      <c r="J88">
        <v>7</v>
      </c>
      <c r="K88">
        <v>7</v>
      </c>
      <c r="L88">
        <v>2</v>
      </c>
      <c r="M88">
        <v>3</v>
      </c>
      <c r="N88" t="s">
        <v>647</v>
      </c>
      <c r="O88">
        <v>86</v>
      </c>
      <c r="P88" t="s">
        <v>345</v>
      </c>
    </row>
    <row r="89" spans="1:16" x14ac:dyDescent="0.2">
      <c r="A89" t="s">
        <v>346</v>
      </c>
      <c r="B89">
        <v>1</v>
      </c>
      <c r="C89">
        <v>3</v>
      </c>
      <c r="D89">
        <v>10</v>
      </c>
      <c r="E89">
        <v>20</v>
      </c>
      <c r="F89">
        <v>46</v>
      </c>
      <c r="G89">
        <v>6</v>
      </c>
      <c r="H89">
        <v>10</v>
      </c>
      <c r="I89">
        <v>12</v>
      </c>
      <c r="J89">
        <v>7</v>
      </c>
      <c r="K89">
        <v>7</v>
      </c>
      <c r="L89">
        <v>2</v>
      </c>
      <c r="M89">
        <v>2</v>
      </c>
      <c r="N89" t="s">
        <v>645</v>
      </c>
      <c r="O89">
        <v>87</v>
      </c>
      <c r="P89" t="s">
        <v>347</v>
      </c>
    </row>
    <row r="90" spans="1:16" x14ac:dyDescent="0.2">
      <c r="A90" t="s">
        <v>348</v>
      </c>
      <c r="B90">
        <v>1</v>
      </c>
      <c r="C90">
        <v>3</v>
      </c>
      <c r="D90">
        <v>10</v>
      </c>
      <c r="E90">
        <v>20</v>
      </c>
      <c r="F90">
        <v>46</v>
      </c>
      <c r="G90">
        <v>6</v>
      </c>
      <c r="H90">
        <v>10</v>
      </c>
      <c r="I90">
        <v>12</v>
      </c>
      <c r="J90">
        <v>7</v>
      </c>
      <c r="K90">
        <v>7</v>
      </c>
      <c r="L90">
        <v>2</v>
      </c>
      <c r="M90">
        <v>2</v>
      </c>
      <c r="N90" t="s">
        <v>645</v>
      </c>
      <c r="O90">
        <v>88</v>
      </c>
      <c r="P90" t="s">
        <v>349</v>
      </c>
    </row>
    <row r="91" spans="1:16" x14ac:dyDescent="0.2">
      <c r="A91" t="s">
        <v>350</v>
      </c>
      <c r="B91">
        <v>1</v>
      </c>
      <c r="C91">
        <v>3</v>
      </c>
      <c r="D91">
        <v>10</v>
      </c>
      <c r="E91">
        <v>22</v>
      </c>
      <c r="F91">
        <v>52</v>
      </c>
      <c r="G91">
        <v>7</v>
      </c>
      <c r="H91">
        <v>11</v>
      </c>
      <c r="I91">
        <v>13</v>
      </c>
      <c r="J91">
        <v>7</v>
      </c>
      <c r="K91">
        <v>8</v>
      </c>
      <c r="L91">
        <v>3</v>
      </c>
      <c r="M91">
        <v>3</v>
      </c>
      <c r="N91" t="s">
        <v>644</v>
      </c>
      <c r="O91">
        <v>89</v>
      </c>
      <c r="P91" t="s">
        <v>351</v>
      </c>
    </row>
    <row r="92" spans="1:16" x14ac:dyDescent="0.2">
      <c r="A92" t="s">
        <v>352</v>
      </c>
      <c r="B92">
        <v>1</v>
      </c>
      <c r="C92">
        <v>3</v>
      </c>
      <c r="D92">
        <v>10</v>
      </c>
      <c r="E92">
        <v>19</v>
      </c>
      <c r="F92">
        <v>46</v>
      </c>
      <c r="G92">
        <v>6</v>
      </c>
      <c r="H92">
        <v>10</v>
      </c>
      <c r="I92">
        <v>12</v>
      </c>
      <c r="J92">
        <v>7</v>
      </c>
      <c r="K92">
        <v>7</v>
      </c>
      <c r="L92">
        <v>2</v>
      </c>
      <c r="M92">
        <v>2</v>
      </c>
      <c r="N92" t="s">
        <v>645</v>
      </c>
      <c r="O92">
        <v>90</v>
      </c>
      <c r="P92" t="s">
        <v>353</v>
      </c>
    </row>
    <row r="93" spans="1:16" x14ac:dyDescent="0.2">
      <c r="A93" t="s">
        <v>354</v>
      </c>
      <c r="B93">
        <v>1</v>
      </c>
      <c r="C93">
        <v>3</v>
      </c>
      <c r="D93">
        <v>10</v>
      </c>
      <c r="E93">
        <v>19</v>
      </c>
      <c r="F93">
        <v>43</v>
      </c>
      <c r="G93">
        <v>6</v>
      </c>
      <c r="H93">
        <v>9</v>
      </c>
      <c r="I93">
        <v>12</v>
      </c>
      <c r="J93">
        <v>6</v>
      </c>
      <c r="K93">
        <v>6</v>
      </c>
      <c r="L93">
        <v>2</v>
      </c>
      <c r="M93">
        <v>2</v>
      </c>
      <c r="N93" t="s">
        <v>646</v>
      </c>
      <c r="O93">
        <v>91</v>
      </c>
      <c r="P93" t="s">
        <v>355</v>
      </c>
    </row>
    <row r="94" spans="1:16" x14ac:dyDescent="0.2">
      <c r="A94" t="s">
        <v>356</v>
      </c>
      <c r="B94">
        <v>1</v>
      </c>
      <c r="C94">
        <v>3</v>
      </c>
      <c r="D94">
        <v>10</v>
      </c>
      <c r="E94">
        <v>20</v>
      </c>
      <c r="F94">
        <v>52</v>
      </c>
      <c r="G94">
        <v>7</v>
      </c>
      <c r="H94">
        <v>11</v>
      </c>
      <c r="I94">
        <v>13</v>
      </c>
      <c r="J94">
        <v>7</v>
      </c>
      <c r="K94">
        <v>8</v>
      </c>
      <c r="L94">
        <v>3</v>
      </c>
      <c r="M94">
        <v>3</v>
      </c>
      <c r="N94" t="s">
        <v>644</v>
      </c>
      <c r="O94">
        <v>92</v>
      </c>
      <c r="P94" t="s">
        <v>357</v>
      </c>
    </row>
    <row r="95" spans="1:16" x14ac:dyDescent="0.2">
      <c r="A95" t="s">
        <v>358</v>
      </c>
      <c r="B95">
        <v>1</v>
      </c>
      <c r="C95">
        <v>3</v>
      </c>
      <c r="D95">
        <v>10</v>
      </c>
      <c r="E95">
        <v>20</v>
      </c>
      <c r="F95">
        <v>49</v>
      </c>
      <c r="G95">
        <v>7</v>
      </c>
      <c r="H95">
        <v>10</v>
      </c>
      <c r="I95">
        <v>13</v>
      </c>
      <c r="J95">
        <v>7</v>
      </c>
      <c r="K95">
        <v>7</v>
      </c>
      <c r="L95">
        <v>2</v>
      </c>
      <c r="M95">
        <v>3</v>
      </c>
      <c r="N95" t="s">
        <v>647</v>
      </c>
      <c r="O95">
        <v>93</v>
      </c>
      <c r="P95" t="s">
        <v>359</v>
      </c>
    </row>
    <row r="96" spans="1:16" x14ac:dyDescent="0.2">
      <c r="A96" t="s">
        <v>360</v>
      </c>
      <c r="B96">
        <v>1</v>
      </c>
      <c r="C96">
        <v>3</v>
      </c>
      <c r="D96">
        <v>9</v>
      </c>
      <c r="E96">
        <v>19</v>
      </c>
      <c r="F96">
        <v>46</v>
      </c>
      <c r="G96">
        <v>6</v>
      </c>
      <c r="H96">
        <v>10</v>
      </c>
      <c r="I96">
        <v>12</v>
      </c>
      <c r="J96">
        <v>7</v>
      </c>
      <c r="K96">
        <v>7</v>
      </c>
      <c r="L96">
        <v>2</v>
      </c>
      <c r="M96">
        <v>2</v>
      </c>
      <c r="N96" t="s">
        <v>645</v>
      </c>
      <c r="O96">
        <v>94</v>
      </c>
      <c r="P96" t="s">
        <v>361</v>
      </c>
    </row>
    <row r="97" spans="1:16" x14ac:dyDescent="0.2">
      <c r="A97" t="s">
        <v>362</v>
      </c>
      <c r="B97">
        <v>1</v>
      </c>
      <c r="C97">
        <v>3</v>
      </c>
      <c r="D97">
        <v>9</v>
      </c>
      <c r="E97">
        <v>20</v>
      </c>
      <c r="F97">
        <v>46</v>
      </c>
      <c r="G97">
        <v>6</v>
      </c>
      <c r="H97">
        <v>10</v>
      </c>
      <c r="I97">
        <v>12</v>
      </c>
      <c r="J97">
        <v>7</v>
      </c>
      <c r="K97">
        <v>7</v>
      </c>
      <c r="L97">
        <v>2</v>
      </c>
      <c r="M97">
        <v>2</v>
      </c>
      <c r="N97" t="s">
        <v>645</v>
      </c>
      <c r="O97">
        <v>95</v>
      </c>
      <c r="P97" t="s">
        <v>363</v>
      </c>
    </row>
    <row r="98" spans="1:16" x14ac:dyDescent="0.2">
      <c r="A98" t="s">
        <v>364</v>
      </c>
      <c r="B98">
        <v>1</v>
      </c>
      <c r="C98">
        <v>3</v>
      </c>
      <c r="D98">
        <v>10</v>
      </c>
      <c r="E98">
        <v>22</v>
      </c>
      <c r="F98">
        <v>49</v>
      </c>
      <c r="G98">
        <v>7</v>
      </c>
      <c r="H98">
        <v>10</v>
      </c>
      <c r="I98">
        <v>13</v>
      </c>
      <c r="J98">
        <v>7</v>
      </c>
      <c r="K98">
        <v>7</v>
      </c>
      <c r="L98">
        <v>2</v>
      </c>
      <c r="M98">
        <v>3</v>
      </c>
      <c r="N98" t="s">
        <v>647</v>
      </c>
      <c r="O98">
        <v>96</v>
      </c>
      <c r="P98" t="s">
        <v>365</v>
      </c>
    </row>
    <row r="99" spans="1:16" x14ac:dyDescent="0.2">
      <c r="A99" t="s">
        <v>366</v>
      </c>
      <c r="B99">
        <v>1</v>
      </c>
      <c r="C99">
        <v>3</v>
      </c>
      <c r="D99">
        <v>10</v>
      </c>
      <c r="E99">
        <v>20</v>
      </c>
      <c r="F99">
        <v>46</v>
      </c>
      <c r="G99">
        <v>6</v>
      </c>
      <c r="H99">
        <v>10</v>
      </c>
      <c r="I99">
        <v>12</v>
      </c>
      <c r="J99">
        <v>7</v>
      </c>
      <c r="K99">
        <v>7</v>
      </c>
      <c r="L99">
        <v>2</v>
      </c>
      <c r="M99">
        <v>2</v>
      </c>
      <c r="N99" t="s">
        <v>645</v>
      </c>
      <c r="O99">
        <v>97</v>
      </c>
      <c r="P99" t="s">
        <v>367</v>
      </c>
    </row>
    <row r="100" spans="1:16" x14ac:dyDescent="0.2">
      <c r="A100" t="s">
        <v>368</v>
      </c>
      <c r="B100">
        <v>1</v>
      </c>
      <c r="C100">
        <v>3</v>
      </c>
      <c r="D100">
        <v>10</v>
      </c>
      <c r="E100">
        <v>20</v>
      </c>
      <c r="F100">
        <v>46</v>
      </c>
      <c r="G100">
        <v>6</v>
      </c>
      <c r="H100">
        <v>10</v>
      </c>
      <c r="I100">
        <v>12</v>
      </c>
      <c r="J100">
        <v>7</v>
      </c>
      <c r="K100">
        <v>7</v>
      </c>
      <c r="L100">
        <v>2</v>
      </c>
      <c r="M100">
        <v>2</v>
      </c>
      <c r="N100" t="s">
        <v>645</v>
      </c>
      <c r="O100">
        <v>98</v>
      </c>
      <c r="P100" t="s">
        <v>369</v>
      </c>
    </row>
    <row r="101" spans="1:16" x14ac:dyDescent="0.2">
      <c r="A101" t="s">
        <v>370</v>
      </c>
      <c r="B101">
        <v>1</v>
      </c>
      <c r="C101">
        <v>3</v>
      </c>
      <c r="D101">
        <v>9</v>
      </c>
      <c r="E101">
        <v>21</v>
      </c>
      <c r="F101">
        <v>52</v>
      </c>
      <c r="G101">
        <v>7</v>
      </c>
      <c r="H101">
        <v>11</v>
      </c>
      <c r="I101">
        <v>13</v>
      </c>
      <c r="J101">
        <v>7</v>
      </c>
      <c r="K101">
        <v>8</v>
      </c>
      <c r="L101">
        <v>3</v>
      </c>
      <c r="M101">
        <v>3</v>
      </c>
      <c r="N101" t="s">
        <v>644</v>
      </c>
      <c r="O101">
        <v>99</v>
      </c>
      <c r="P101" t="s">
        <v>371</v>
      </c>
    </row>
    <row r="102" spans="1:16" x14ac:dyDescent="0.2">
      <c r="A102" t="s">
        <v>372</v>
      </c>
      <c r="B102">
        <v>1</v>
      </c>
      <c r="C102">
        <v>3</v>
      </c>
      <c r="D102">
        <v>10</v>
      </c>
      <c r="E102">
        <v>22</v>
      </c>
      <c r="F102">
        <v>49</v>
      </c>
      <c r="G102">
        <v>7</v>
      </c>
      <c r="H102">
        <v>10</v>
      </c>
      <c r="I102">
        <v>13</v>
      </c>
      <c r="J102">
        <v>7</v>
      </c>
      <c r="K102">
        <v>7</v>
      </c>
      <c r="L102">
        <v>2</v>
      </c>
      <c r="M102">
        <v>3</v>
      </c>
      <c r="N102" t="s">
        <v>647</v>
      </c>
      <c r="O102">
        <v>100</v>
      </c>
      <c r="P102" t="s">
        <v>373</v>
      </c>
    </row>
    <row r="103" spans="1:16" x14ac:dyDescent="0.2">
      <c r="A103" t="s">
        <v>374</v>
      </c>
      <c r="B103">
        <v>1</v>
      </c>
      <c r="C103">
        <v>3</v>
      </c>
      <c r="D103">
        <v>10</v>
      </c>
      <c r="E103">
        <v>22</v>
      </c>
      <c r="F103">
        <v>52</v>
      </c>
      <c r="G103">
        <v>7</v>
      </c>
      <c r="H103">
        <v>11</v>
      </c>
      <c r="I103">
        <v>13</v>
      </c>
      <c r="J103">
        <v>7</v>
      </c>
      <c r="K103">
        <v>8</v>
      </c>
      <c r="L103">
        <v>3</v>
      </c>
      <c r="M103">
        <v>3</v>
      </c>
      <c r="N103" t="s">
        <v>644</v>
      </c>
      <c r="O103">
        <v>101</v>
      </c>
      <c r="P103" t="s">
        <v>375</v>
      </c>
    </row>
    <row r="104" spans="1:16" x14ac:dyDescent="0.2">
      <c r="A104" t="s">
        <v>376</v>
      </c>
      <c r="B104">
        <v>1</v>
      </c>
      <c r="C104">
        <v>3</v>
      </c>
      <c r="D104">
        <v>10</v>
      </c>
      <c r="E104">
        <v>20</v>
      </c>
      <c r="F104">
        <v>46</v>
      </c>
      <c r="G104">
        <v>6</v>
      </c>
      <c r="H104">
        <v>10</v>
      </c>
      <c r="I104">
        <v>12</v>
      </c>
      <c r="J104">
        <v>7</v>
      </c>
      <c r="K104">
        <v>7</v>
      </c>
      <c r="L104">
        <v>2</v>
      </c>
      <c r="M104">
        <v>2</v>
      </c>
      <c r="N104" t="s">
        <v>645</v>
      </c>
      <c r="O104">
        <v>102</v>
      </c>
      <c r="P104" t="s">
        <v>377</v>
      </c>
    </row>
    <row r="105" spans="1:16" x14ac:dyDescent="0.2">
      <c r="A105" t="s">
        <v>378</v>
      </c>
      <c r="B105">
        <v>1</v>
      </c>
      <c r="C105">
        <v>3</v>
      </c>
      <c r="D105">
        <v>10</v>
      </c>
      <c r="E105">
        <v>19</v>
      </c>
      <c r="F105">
        <v>43</v>
      </c>
      <c r="G105">
        <v>6</v>
      </c>
      <c r="H105">
        <v>9</v>
      </c>
      <c r="I105">
        <v>12</v>
      </c>
      <c r="J105">
        <v>6</v>
      </c>
      <c r="K105">
        <v>6</v>
      </c>
      <c r="L105">
        <v>2</v>
      </c>
      <c r="M105">
        <v>2</v>
      </c>
      <c r="N105" t="s">
        <v>646</v>
      </c>
      <c r="O105">
        <v>103</v>
      </c>
      <c r="P105" t="s">
        <v>379</v>
      </c>
    </row>
    <row r="106" spans="1:16" x14ac:dyDescent="0.2">
      <c r="A106" t="s">
        <v>380</v>
      </c>
      <c r="B106">
        <v>1</v>
      </c>
      <c r="C106">
        <v>3</v>
      </c>
      <c r="D106">
        <v>9</v>
      </c>
      <c r="E106">
        <v>19</v>
      </c>
      <c r="F106">
        <v>46</v>
      </c>
      <c r="G106">
        <v>6</v>
      </c>
      <c r="H106">
        <v>10</v>
      </c>
      <c r="I106">
        <v>12</v>
      </c>
      <c r="J106">
        <v>7</v>
      </c>
      <c r="K106">
        <v>7</v>
      </c>
      <c r="L106">
        <v>2</v>
      </c>
      <c r="M106">
        <v>2</v>
      </c>
      <c r="N106" t="s">
        <v>645</v>
      </c>
      <c r="O106">
        <v>104</v>
      </c>
      <c r="P106" t="s">
        <v>381</v>
      </c>
    </row>
    <row r="107" spans="1:16" x14ac:dyDescent="0.2">
      <c r="A107" t="s">
        <v>382</v>
      </c>
      <c r="B107">
        <v>1</v>
      </c>
      <c r="C107">
        <v>3</v>
      </c>
      <c r="D107">
        <v>10</v>
      </c>
      <c r="E107">
        <v>22</v>
      </c>
      <c r="F107">
        <v>52</v>
      </c>
      <c r="G107">
        <v>7</v>
      </c>
      <c r="H107">
        <v>11</v>
      </c>
      <c r="I107">
        <v>13</v>
      </c>
      <c r="J107">
        <v>7</v>
      </c>
      <c r="K107">
        <v>8</v>
      </c>
      <c r="L107">
        <v>3</v>
      </c>
      <c r="M107">
        <v>3</v>
      </c>
      <c r="N107" t="s">
        <v>644</v>
      </c>
      <c r="O107">
        <v>105</v>
      </c>
      <c r="P107" t="s">
        <v>383</v>
      </c>
    </row>
    <row r="108" spans="1:16" x14ac:dyDescent="0.2">
      <c r="A108" t="s">
        <v>384</v>
      </c>
      <c r="B108">
        <v>1</v>
      </c>
      <c r="C108">
        <v>3</v>
      </c>
      <c r="D108">
        <v>10</v>
      </c>
      <c r="E108">
        <v>22</v>
      </c>
      <c r="F108">
        <v>52</v>
      </c>
      <c r="G108">
        <v>7</v>
      </c>
      <c r="H108">
        <v>11</v>
      </c>
      <c r="I108">
        <v>13</v>
      </c>
      <c r="J108">
        <v>7</v>
      </c>
      <c r="K108">
        <v>8</v>
      </c>
      <c r="L108">
        <v>3</v>
      </c>
      <c r="M108">
        <v>3</v>
      </c>
      <c r="N108" t="s">
        <v>644</v>
      </c>
      <c r="O108">
        <v>106</v>
      </c>
      <c r="P108" t="s">
        <v>385</v>
      </c>
    </row>
    <row r="109" spans="1:16" x14ac:dyDescent="0.2">
      <c r="A109" t="s">
        <v>386</v>
      </c>
      <c r="B109">
        <v>1</v>
      </c>
      <c r="C109">
        <v>3</v>
      </c>
      <c r="D109">
        <v>10</v>
      </c>
      <c r="E109">
        <v>19</v>
      </c>
      <c r="F109">
        <v>43</v>
      </c>
      <c r="G109">
        <v>6</v>
      </c>
      <c r="H109">
        <v>9</v>
      </c>
      <c r="I109">
        <v>12</v>
      </c>
      <c r="J109">
        <v>6</v>
      </c>
      <c r="K109">
        <v>6</v>
      </c>
      <c r="L109">
        <v>2</v>
      </c>
      <c r="M109">
        <v>2</v>
      </c>
      <c r="N109" t="s">
        <v>646</v>
      </c>
      <c r="O109">
        <v>107</v>
      </c>
      <c r="P109" t="s">
        <v>387</v>
      </c>
    </row>
    <row r="110" spans="1:16" x14ac:dyDescent="0.2">
      <c r="A110" t="s">
        <v>388</v>
      </c>
      <c r="B110">
        <v>1</v>
      </c>
      <c r="C110">
        <v>3</v>
      </c>
      <c r="D110">
        <v>10</v>
      </c>
      <c r="E110">
        <v>24</v>
      </c>
      <c r="F110">
        <v>55</v>
      </c>
      <c r="G110">
        <v>8</v>
      </c>
      <c r="H110">
        <v>11</v>
      </c>
      <c r="I110">
        <v>13</v>
      </c>
      <c r="J110">
        <v>8</v>
      </c>
      <c r="K110">
        <v>9</v>
      </c>
      <c r="L110">
        <v>3</v>
      </c>
      <c r="M110">
        <v>3</v>
      </c>
      <c r="N110" t="s">
        <v>648</v>
      </c>
      <c r="O110">
        <v>108</v>
      </c>
      <c r="P110" t="s">
        <v>389</v>
      </c>
    </row>
    <row r="111" spans="1:16" x14ac:dyDescent="0.2">
      <c r="A111" t="s">
        <v>390</v>
      </c>
      <c r="B111">
        <v>1</v>
      </c>
      <c r="C111">
        <v>3</v>
      </c>
      <c r="D111">
        <v>10</v>
      </c>
      <c r="E111">
        <v>20</v>
      </c>
      <c r="F111">
        <v>46</v>
      </c>
      <c r="G111">
        <v>6</v>
      </c>
      <c r="H111">
        <v>10</v>
      </c>
      <c r="I111">
        <v>12</v>
      </c>
      <c r="J111">
        <v>7</v>
      </c>
      <c r="K111">
        <v>7</v>
      </c>
      <c r="L111">
        <v>2</v>
      </c>
      <c r="M111">
        <v>2</v>
      </c>
      <c r="N111" t="s">
        <v>645</v>
      </c>
      <c r="O111">
        <v>109</v>
      </c>
      <c r="P111" t="s">
        <v>391</v>
      </c>
    </row>
    <row r="112" spans="1:16" x14ac:dyDescent="0.2">
      <c r="A112" t="s">
        <v>392</v>
      </c>
      <c r="B112">
        <v>1</v>
      </c>
      <c r="C112">
        <v>3</v>
      </c>
      <c r="D112">
        <v>9</v>
      </c>
      <c r="E112">
        <v>21</v>
      </c>
      <c r="F112">
        <v>49</v>
      </c>
      <c r="G112">
        <v>7</v>
      </c>
      <c r="H112">
        <v>10</v>
      </c>
      <c r="I112">
        <v>13</v>
      </c>
      <c r="J112">
        <v>7</v>
      </c>
      <c r="K112">
        <v>7</v>
      </c>
      <c r="L112">
        <v>2</v>
      </c>
      <c r="M112">
        <v>3</v>
      </c>
      <c r="N112" t="s">
        <v>647</v>
      </c>
      <c r="O112">
        <v>110</v>
      </c>
      <c r="P112" t="s">
        <v>393</v>
      </c>
    </row>
    <row r="113" spans="1:16" x14ac:dyDescent="0.2">
      <c r="A113" t="s">
        <v>394</v>
      </c>
      <c r="B113">
        <v>1</v>
      </c>
      <c r="C113">
        <v>3</v>
      </c>
      <c r="D113">
        <v>10</v>
      </c>
      <c r="E113">
        <v>21</v>
      </c>
      <c r="F113">
        <v>52</v>
      </c>
      <c r="G113">
        <v>7</v>
      </c>
      <c r="H113">
        <v>11</v>
      </c>
      <c r="I113">
        <v>13</v>
      </c>
      <c r="J113">
        <v>7</v>
      </c>
      <c r="K113">
        <v>8</v>
      </c>
      <c r="L113">
        <v>3</v>
      </c>
      <c r="M113">
        <v>3</v>
      </c>
      <c r="N113" t="s">
        <v>644</v>
      </c>
      <c r="O113">
        <v>111</v>
      </c>
      <c r="P113" t="s">
        <v>395</v>
      </c>
    </row>
    <row r="114" spans="1:16" x14ac:dyDescent="0.2">
      <c r="A114" t="s">
        <v>396</v>
      </c>
      <c r="B114">
        <v>1</v>
      </c>
      <c r="C114">
        <v>3</v>
      </c>
      <c r="D114">
        <v>10</v>
      </c>
      <c r="E114">
        <v>21</v>
      </c>
      <c r="F114">
        <v>49</v>
      </c>
      <c r="G114">
        <v>7</v>
      </c>
      <c r="H114">
        <v>10</v>
      </c>
      <c r="I114">
        <v>13</v>
      </c>
      <c r="J114">
        <v>7</v>
      </c>
      <c r="K114">
        <v>7</v>
      </c>
      <c r="L114">
        <v>2</v>
      </c>
      <c r="M114">
        <v>3</v>
      </c>
      <c r="N114" t="s">
        <v>647</v>
      </c>
      <c r="O114">
        <v>112</v>
      </c>
      <c r="P114" t="s">
        <v>397</v>
      </c>
    </row>
    <row r="115" spans="1:16" x14ac:dyDescent="0.2">
      <c r="A115" t="s">
        <v>398</v>
      </c>
      <c r="B115">
        <v>1</v>
      </c>
      <c r="C115">
        <v>4</v>
      </c>
      <c r="D115">
        <v>8</v>
      </c>
      <c r="E115">
        <v>21</v>
      </c>
      <c r="F115">
        <v>49</v>
      </c>
      <c r="G115">
        <v>7</v>
      </c>
      <c r="H115">
        <v>10</v>
      </c>
      <c r="I115">
        <v>13</v>
      </c>
      <c r="J115">
        <v>7</v>
      </c>
      <c r="K115">
        <v>7</v>
      </c>
      <c r="L115">
        <v>2</v>
      </c>
      <c r="M115">
        <v>3</v>
      </c>
      <c r="N115" t="s">
        <v>647</v>
      </c>
      <c r="O115">
        <v>113</v>
      </c>
      <c r="P115" t="s">
        <v>399</v>
      </c>
    </row>
    <row r="116" spans="1:16" x14ac:dyDescent="0.2">
      <c r="A116" t="s">
        <v>400</v>
      </c>
      <c r="B116">
        <v>1</v>
      </c>
      <c r="C116">
        <v>4</v>
      </c>
      <c r="D116">
        <v>9</v>
      </c>
      <c r="E116">
        <v>20</v>
      </c>
      <c r="F116">
        <v>49</v>
      </c>
      <c r="G116">
        <v>7</v>
      </c>
      <c r="H116">
        <v>10</v>
      </c>
      <c r="I116">
        <v>13</v>
      </c>
      <c r="J116">
        <v>7</v>
      </c>
      <c r="K116">
        <v>7</v>
      </c>
      <c r="L116">
        <v>2</v>
      </c>
      <c r="M116">
        <v>3</v>
      </c>
      <c r="N116" t="s">
        <v>647</v>
      </c>
      <c r="O116">
        <v>114</v>
      </c>
      <c r="P116" t="s">
        <v>401</v>
      </c>
    </row>
    <row r="117" spans="1:16" x14ac:dyDescent="0.2">
      <c r="A117" t="s">
        <v>402</v>
      </c>
      <c r="B117">
        <v>1</v>
      </c>
      <c r="C117">
        <v>4</v>
      </c>
      <c r="D117">
        <v>8</v>
      </c>
      <c r="E117">
        <v>20</v>
      </c>
      <c r="F117">
        <v>46</v>
      </c>
      <c r="G117">
        <v>6</v>
      </c>
      <c r="H117">
        <v>10</v>
      </c>
      <c r="I117">
        <v>12</v>
      </c>
      <c r="J117">
        <v>7</v>
      </c>
      <c r="K117">
        <v>7</v>
      </c>
      <c r="L117">
        <v>2</v>
      </c>
      <c r="M117">
        <v>2</v>
      </c>
      <c r="N117" t="s">
        <v>645</v>
      </c>
      <c r="O117">
        <v>115</v>
      </c>
      <c r="P117" t="s">
        <v>403</v>
      </c>
    </row>
    <row r="118" spans="1:16" x14ac:dyDescent="0.2">
      <c r="A118" t="s">
        <v>404</v>
      </c>
      <c r="B118">
        <v>1</v>
      </c>
      <c r="C118">
        <v>3</v>
      </c>
      <c r="D118">
        <v>10</v>
      </c>
      <c r="E118">
        <v>23</v>
      </c>
      <c r="F118">
        <v>52</v>
      </c>
      <c r="G118">
        <v>7</v>
      </c>
      <c r="H118">
        <v>11</v>
      </c>
      <c r="I118">
        <v>13</v>
      </c>
      <c r="J118">
        <v>7</v>
      </c>
      <c r="K118">
        <v>8</v>
      </c>
      <c r="L118">
        <v>3</v>
      </c>
      <c r="M118">
        <v>3</v>
      </c>
      <c r="N118" t="s">
        <v>644</v>
      </c>
      <c r="O118">
        <v>116</v>
      </c>
      <c r="P118" t="s">
        <v>405</v>
      </c>
    </row>
    <row r="119" spans="1:16" x14ac:dyDescent="0.2">
      <c r="A119" t="s">
        <v>406</v>
      </c>
      <c r="B119">
        <v>1</v>
      </c>
      <c r="C119">
        <v>3</v>
      </c>
      <c r="D119">
        <v>10</v>
      </c>
      <c r="E119">
        <v>26</v>
      </c>
      <c r="F119">
        <v>55</v>
      </c>
      <c r="G119">
        <v>8</v>
      </c>
      <c r="H119">
        <v>11</v>
      </c>
      <c r="I119">
        <v>13</v>
      </c>
      <c r="J119">
        <v>8</v>
      </c>
      <c r="K119">
        <v>9</v>
      </c>
      <c r="L119">
        <v>3</v>
      </c>
      <c r="M119">
        <v>3</v>
      </c>
      <c r="N119" t="s">
        <v>648</v>
      </c>
      <c r="O119">
        <v>117</v>
      </c>
      <c r="P119" t="s">
        <v>407</v>
      </c>
    </row>
    <row r="120" spans="1:16" x14ac:dyDescent="0.2">
      <c r="A120" t="s">
        <v>408</v>
      </c>
      <c r="B120">
        <v>1</v>
      </c>
      <c r="C120">
        <v>3</v>
      </c>
      <c r="D120">
        <v>10</v>
      </c>
      <c r="E120">
        <v>23</v>
      </c>
      <c r="F120">
        <v>52</v>
      </c>
      <c r="G120">
        <v>7</v>
      </c>
      <c r="H120">
        <v>11</v>
      </c>
      <c r="I120">
        <v>13</v>
      </c>
      <c r="J120">
        <v>7</v>
      </c>
      <c r="K120">
        <v>8</v>
      </c>
      <c r="L120">
        <v>3</v>
      </c>
      <c r="M120">
        <v>3</v>
      </c>
      <c r="N120" t="s">
        <v>644</v>
      </c>
      <c r="O120">
        <v>118</v>
      </c>
      <c r="P120" t="s">
        <v>409</v>
      </c>
    </row>
    <row r="121" spans="1:16" x14ac:dyDescent="0.2">
      <c r="A121" t="s">
        <v>410</v>
      </c>
      <c r="B121">
        <v>1</v>
      </c>
      <c r="C121">
        <v>3</v>
      </c>
      <c r="D121">
        <v>10</v>
      </c>
      <c r="E121">
        <v>19</v>
      </c>
      <c r="F121">
        <v>46</v>
      </c>
      <c r="G121">
        <v>6</v>
      </c>
      <c r="H121">
        <v>10</v>
      </c>
      <c r="I121">
        <v>12</v>
      </c>
      <c r="J121">
        <v>7</v>
      </c>
      <c r="K121">
        <v>7</v>
      </c>
      <c r="L121">
        <v>2</v>
      </c>
      <c r="M121">
        <v>2</v>
      </c>
      <c r="N121" t="s">
        <v>645</v>
      </c>
      <c r="O121">
        <v>119</v>
      </c>
      <c r="P121" t="s">
        <v>411</v>
      </c>
    </row>
    <row r="122" spans="1:16" x14ac:dyDescent="0.2">
      <c r="A122" t="s">
        <v>412</v>
      </c>
      <c r="B122">
        <v>1</v>
      </c>
      <c r="C122">
        <v>3</v>
      </c>
      <c r="D122">
        <v>10</v>
      </c>
      <c r="E122">
        <v>20</v>
      </c>
      <c r="F122">
        <v>46</v>
      </c>
      <c r="G122">
        <v>6</v>
      </c>
      <c r="H122">
        <v>10</v>
      </c>
      <c r="I122">
        <v>12</v>
      </c>
      <c r="J122">
        <v>7</v>
      </c>
      <c r="K122">
        <v>7</v>
      </c>
      <c r="L122">
        <v>2</v>
      </c>
      <c r="M122">
        <v>2</v>
      </c>
      <c r="N122" t="s">
        <v>645</v>
      </c>
      <c r="O122">
        <v>120</v>
      </c>
      <c r="P122" t="s">
        <v>413</v>
      </c>
    </row>
    <row r="123" spans="1:16" x14ac:dyDescent="0.2">
      <c r="A123" t="s">
        <v>414</v>
      </c>
      <c r="B123">
        <v>1</v>
      </c>
      <c r="C123">
        <v>3</v>
      </c>
      <c r="D123">
        <v>9</v>
      </c>
      <c r="E123">
        <v>18</v>
      </c>
      <c r="F123">
        <v>43</v>
      </c>
      <c r="G123">
        <v>6</v>
      </c>
      <c r="H123">
        <v>9</v>
      </c>
      <c r="I123">
        <v>12</v>
      </c>
      <c r="J123">
        <v>6</v>
      </c>
      <c r="K123">
        <v>6</v>
      </c>
      <c r="L123">
        <v>2</v>
      </c>
      <c r="M123">
        <v>2</v>
      </c>
      <c r="N123" t="s">
        <v>646</v>
      </c>
      <c r="O123">
        <v>121</v>
      </c>
      <c r="P123" t="s">
        <v>415</v>
      </c>
    </row>
    <row r="124" spans="1:16" x14ac:dyDescent="0.2">
      <c r="A124" t="s">
        <v>416</v>
      </c>
      <c r="B124">
        <v>1</v>
      </c>
      <c r="C124">
        <v>3</v>
      </c>
      <c r="D124">
        <v>10</v>
      </c>
      <c r="E124">
        <v>22</v>
      </c>
      <c r="F124">
        <v>55</v>
      </c>
      <c r="G124">
        <v>8</v>
      </c>
      <c r="H124">
        <v>11</v>
      </c>
      <c r="I124">
        <v>13</v>
      </c>
      <c r="J124">
        <v>8</v>
      </c>
      <c r="K124">
        <v>9</v>
      </c>
      <c r="L124">
        <v>3</v>
      </c>
      <c r="M124">
        <v>3</v>
      </c>
      <c r="N124" t="s">
        <v>648</v>
      </c>
      <c r="O124">
        <v>122</v>
      </c>
      <c r="P124" t="s">
        <v>417</v>
      </c>
    </row>
    <row r="125" spans="1:16" x14ac:dyDescent="0.2">
      <c r="A125" t="s">
        <v>418</v>
      </c>
      <c r="B125">
        <v>1</v>
      </c>
      <c r="C125">
        <v>3</v>
      </c>
      <c r="D125">
        <v>10</v>
      </c>
      <c r="E125">
        <v>21</v>
      </c>
      <c r="F125">
        <v>49</v>
      </c>
      <c r="G125">
        <v>7</v>
      </c>
      <c r="H125">
        <v>10</v>
      </c>
      <c r="I125">
        <v>13</v>
      </c>
      <c r="J125">
        <v>7</v>
      </c>
      <c r="K125">
        <v>7</v>
      </c>
      <c r="L125">
        <v>2</v>
      </c>
      <c r="M125">
        <v>3</v>
      </c>
      <c r="N125" t="s">
        <v>647</v>
      </c>
      <c r="O125">
        <v>123</v>
      </c>
      <c r="P125" t="s">
        <v>419</v>
      </c>
    </row>
    <row r="126" spans="1:16" x14ac:dyDescent="0.2">
      <c r="A126" t="s">
        <v>420</v>
      </c>
      <c r="B126">
        <v>1</v>
      </c>
      <c r="C126">
        <v>3</v>
      </c>
      <c r="D126">
        <v>10</v>
      </c>
      <c r="E126">
        <v>21</v>
      </c>
      <c r="F126">
        <v>52</v>
      </c>
      <c r="G126">
        <v>7</v>
      </c>
      <c r="H126">
        <v>11</v>
      </c>
      <c r="I126">
        <v>13</v>
      </c>
      <c r="J126">
        <v>7</v>
      </c>
      <c r="K126">
        <v>8</v>
      </c>
      <c r="L126">
        <v>3</v>
      </c>
      <c r="M126">
        <v>3</v>
      </c>
      <c r="N126" t="s">
        <v>644</v>
      </c>
      <c r="O126">
        <v>124</v>
      </c>
      <c r="P126" t="s">
        <v>421</v>
      </c>
    </row>
    <row r="127" spans="1:16" x14ac:dyDescent="0.2">
      <c r="A127" t="s">
        <v>422</v>
      </c>
      <c r="B127">
        <v>1</v>
      </c>
      <c r="C127">
        <v>3</v>
      </c>
      <c r="D127">
        <v>10</v>
      </c>
      <c r="E127">
        <v>21</v>
      </c>
      <c r="F127">
        <v>49</v>
      </c>
      <c r="G127">
        <v>7</v>
      </c>
      <c r="H127">
        <v>10</v>
      </c>
      <c r="I127">
        <v>13</v>
      </c>
      <c r="J127">
        <v>7</v>
      </c>
      <c r="K127">
        <v>7</v>
      </c>
      <c r="L127">
        <v>2</v>
      </c>
      <c r="M127">
        <v>3</v>
      </c>
      <c r="N127" t="s">
        <v>647</v>
      </c>
      <c r="O127">
        <v>125</v>
      </c>
      <c r="P127" t="s">
        <v>423</v>
      </c>
    </row>
    <row r="128" spans="1:16" x14ac:dyDescent="0.2">
      <c r="A128" t="s">
        <v>424</v>
      </c>
      <c r="B128">
        <v>1</v>
      </c>
      <c r="C128">
        <v>3</v>
      </c>
      <c r="D128">
        <v>10</v>
      </c>
      <c r="E128">
        <v>20</v>
      </c>
      <c r="F128">
        <v>46</v>
      </c>
      <c r="G128">
        <v>6</v>
      </c>
      <c r="H128">
        <v>10</v>
      </c>
      <c r="I128">
        <v>12</v>
      </c>
      <c r="J128">
        <v>7</v>
      </c>
      <c r="K128">
        <v>7</v>
      </c>
      <c r="L128">
        <v>2</v>
      </c>
      <c r="M128">
        <v>2</v>
      </c>
      <c r="N128" t="s">
        <v>645</v>
      </c>
      <c r="O128">
        <v>126</v>
      </c>
      <c r="P128" t="s">
        <v>425</v>
      </c>
    </row>
    <row r="129" spans="1:16" x14ac:dyDescent="0.2">
      <c r="A129" t="s">
        <v>426</v>
      </c>
      <c r="B129">
        <v>1</v>
      </c>
      <c r="C129">
        <v>3</v>
      </c>
      <c r="D129">
        <v>10</v>
      </c>
      <c r="E129">
        <v>20</v>
      </c>
      <c r="F129">
        <v>49</v>
      </c>
      <c r="G129">
        <v>7</v>
      </c>
      <c r="H129">
        <v>10</v>
      </c>
      <c r="I129">
        <v>13</v>
      </c>
      <c r="J129">
        <v>7</v>
      </c>
      <c r="K129">
        <v>7</v>
      </c>
      <c r="L129">
        <v>2</v>
      </c>
      <c r="M129">
        <v>3</v>
      </c>
      <c r="N129" t="s">
        <v>647</v>
      </c>
      <c r="O129">
        <v>127</v>
      </c>
      <c r="P129" t="s">
        <v>427</v>
      </c>
    </row>
    <row r="130" spans="1:16" x14ac:dyDescent="0.2">
      <c r="A130" t="s">
        <v>428</v>
      </c>
      <c r="B130">
        <v>1</v>
      </c>
      <c r="C130">
        <v>3</v>
      </c>
      <c r="D130">
        <v>9</v>
      </c>
      <c r="E130">
        <v>19</v>
      </c>
      <c r="F130">
        <v>43</v>
      </c>
      <c r="G130">
        <v>6</v>
      </c>
      <c r="H130">
        <v>9</v>
      </c>
      <c r="I130">
        <v>12</v>
      </c>
      <c r="J130">
        <v>6</v>
      </c>
      <c r="K130">
        <v>6</v>
      </c>
      <c r="L130">
        <v>2</v>
      </c>
      <c r="M130">
        <v>2</v>
      </c>
      <c r="N130" t="s">
        <v>646</v>
      </c>
      <c r="O130">
        <v>128</v>
      </c>
      <c r="P130" t="s">
        <v>429</v>
      </c>
    </row>
    <row r="131" spans="1:16" x14ac:dyDescent="0.2">
      <c r="A131" t="s">
        <v>430</v>
      </c>
      <c r="B131">
        <v>1</v>
      </c>
      <c r="C131">
        <v>3</v>
      </c>
      <c r="D131">
        <v>10</v>
      </c>
      <c r="E131">
        <v>20</v>
      </c>
      <c r="F131">
        <v>46</v>
      </c>
      <c r="G131">
        <v>6</v>
      </c>
      <c r="H131">
        <v>10</v>
      </c>
      <c r="I131">
        <v>12</v>
      </c>
      <c r="J131">
        <v>7</v>
      </c>
      <c r="K131">
        <v>7</v>
      </c>
      <c r="L131">
        <v>2</v>
      </c>
      <c r="M131">
        <v>2</v>
      </c>
      <c r="N131" t="s">
        <v>645</v>
      </c>
      <c r="O131">
        <v>129</v>
      </c>
      <c r="P131" t="s">
        <v>431</v>
      </c>
    </row>
    <row r="132" spans="1:16" x14ac:dyDescent="0.2">
      <c r="A132" t="s">
        <v>432</v>
      </c>
      <c r="B132">
        <v>1</v>
      </c>
      <c r="C132">
        <v>3</v>
      </c>
      <c r="D132">
        <v>10</v>
      </c>
      <c r="E132">
        <v>19</v>
      </c>
      <c r="F132">
        <v>43</v>
      </c>
      <c r="G132">
        <v>6</v>
      </c>
      <c r="H132">
        <v>9</v>
      </c>
      <c r="I132">
        <v>12</v>
      </c>
      <c r="J132">
        <v>6</v>
      </c>
      <c r="K132">
        <v>6</v>
      </c>
      <c r="L132">
        <v>2</v>
      </c>
      <c r="M132">
        <v>2</v>
      </c>
      <c r="N132" t="s">
        <v>646</v>
      </c>
      <c r="O132">
        <v>130</v>
      </c>
      <c r="P132" t="s">
        <v>433</v>
      </c>
    </row>
    <row r="133" spans="1:16" x14ac:dyDescent="0.2">
      <c r="A133" t="s">
        <v>434</v>
      </c>
      <c r="B133">
        <v>1</v>
      </c>
      <c r="C133">
        <v>3</v>
      </c>
      <c r="D133">
        <v>10</v>
      </c>
      <c r="E133">
        <v>22</v>
      </c>
      <c r="F133">
        <v>52</v>
      </c>
      <c r="G133">
        <v>7</v>
      </c>
      <c r="H133">
        <v>11</v>
      </c>
      <c r="I133">
        <v>13</v>
      </c>
      <c r="J133">
        <v>7</v>
      </c>
      <c r="K133">
        <v>8</v>
      </c>
      <c r="L133">
        <v>3</v>
      </c>
      <c r="M133">
        <v>3</v>
      </c>
      <c r="N133" t="s">
        <v>644</v>
      </c>
      <c r="O133">
        <v>131</v>
      </c>
      <c r="P133" t="s">
        <v>435</v>
      </c>
    </row>
    <row r="134" spans="1:16" x14ac:dyDescent="0.2">
      <c r="A134" t="s">
        <v>436</v>
      </c>
      <c r="B134">
        <v>1</v>
      </c>
      <c r="C134">
        <v>3</v>
      </c>
      <c r="D134">
        <v>10</v>
      </c>
      <c r="E134">
        <v>22</v>
      </c>
      <c r="F134">
        <v>49</v>
      </c>
      <c r="G134">
        <v>7</v>
      </c>
      <c r="H134">
        <v>10</v>
      </c>
      <c r="I134">
        <v>13</v>
      </c>
      <c r="J134">
        <v>7</v>
      </c>
      <c r="K134">
        <v>7</v>
      </c>
      <c r="L134">
        <v>2</v>
      </c>
      <c r="M134">
        <v>3</v>
      </c>
      <c r="N134" t="s">
        <v>647</v>
      </c>
      <c r="O134">
        <v>132</v>
      </c>
      <c r="P134" t="s">
        <v>437</v>
      </c>
    </row>
    <row r="135" spans="1:16" x14ac:dyDescent="0.2">
      <c r="A135" t="s">
        <v>438</v>
      </c>
      <c r="B135">
        <v>1</v>
      </c>
      <c r="C135">
        <v>3</v>
      </c>
      <c r="D135">
        <v>9</v>
      </c>
      <c r="E135">
        <v>20</v>
      </c>
      <c r="F135">
        <v>43</v>
      </c>
      <c r="G135">
        <v>6</v>
      </c>
      <c r="H135">
        <v>9</v>
      </c>
      <c r="I135">
        <v>12</v>
      </c>
      <c r="J135">
        <v>6</v>
      </c>
      <c r="K135">
        <v>6</v>
      </c>
      <c r="L135">
        <v>2</v>
      </c>
      <c r="M135">
        <v>2</v>
      </c>
      <c r="N135" t="s">
        <v>646</v>
      </c>
      <c r="O135">
        <v>133</v>
      </c>
      <c r="P135" t="s">
        <v>439</v>
      </c>
    </row>
    <row r="136" spans="1:16" x14ac:dyDescent="0.2">
      <c r="A136" t="s">
        <v>440</v>
      </c>
      <c r="B136">
        <v>1</v>
      </c>
      <c r="C136">
        <v>3</v>
      </c>
      <c r="D136">
        <v>10</v>
      </c>
      <c r="E136">
        <v>24</v>
      </c>
      <c r="F136">
        <v>52</v>
      </c>
      <c r="G136">
        <v>7</v>
      </c>
      <c r="H136">
        <v>11</v>
      </c>
      <c r="I136">
        <v>13</v>
      </c>
      <c r="J136">
        <v>7</v>
      </c>
      <c r="K136">
        <v>8</v>
      </c>
      <c r="L136">
        <v>3</v>
      </c>
      <c r="M136">
        <v>3</v>
      </c>
      <c r="N136" t="s">
        <v>644</v>
      </c>
      <c r="O136">
        <v>134</v>
      </c>
      <c r="P136" t="s">
        <v>441</v>
      </c>
    </row>
    <row r="137" spans="1:16" x14ac:dyDescent="0.2">
      <c r="A137" t="s">
        <v>442</v>
      </c>
      <c r="B137">
        <v>1</v>
      </c>
      <c r="C137">
        <v>3</v>
      </c>
      <c r="D137">
        <v>10</v>
      </c>
      <c r="E137">
        <v>21</v>
      </c>
      <c r="F137">
        <v>49</v>
      </c>
      <c r="G137">
        <v>7</v>
      </c>
      <c r="H137">
        <v>10</v>
      </c>
      <c r="I137">
        <v>13</v>
      </c>
      <c r="J137">
        <v>7</v>
      </c>
      <c r="K137">
        <v>7</v>
      </c>
      <c r="L137">
        <v>2</v>
      </c>
      <c r="M137">
        <v>3</v>
      </c>
      <c r="N137" t="s">
        <v>647</v>
      </c>
      <c r="O137">
        <v>135</v>
      </c>
      <c r="P137" t="s">
        <v>443</v>
      </c>
    </row>
    <row r="138" spans="1:16" x14ac:dyDescent="0.2">
      <c r="A138" t="s">
        <v>444</v>
      </c>
      <c r="B138">
        <v>1</v>
      </c>
      <c r="C138">
        <v>3</v>
      </c>
      <c r="D138">
        <v>10</v>
      </c>
      <c r="E138">
        <v>23</v>
      </c>
      <c r="F138">
        <v>52</v>
      </c>
      <c r="G138">
        <v>7</v>
      </c>
      <c r="H138">
        <v>11</v>
      </c>
      <c r="I138">
        <v>13</v>
      </c>
      <c r="J138">
        <v>7</v>
      </c>
      <c r="K138">
        <v>8</v>
      </c>
      <c r="L138">
        <v>3</v>
      </c>
      <c r="M138">
        <v>3</v>
      </c>
      <c r="N138" t="s">
        <v>644</v>
      </c>
      <c r="O138">
        <v>136</v>
      </c>
      <c r="P138" t="s">
        <v>445</v>
      </c>
    </row>
    <row r="139" spans="1:16" x14ac:dyDescent="0.2">
      <c r="A139" t="s">
        <v>446</v>
      </c>
      <c r="B139">
        <v>1</v>
      </c>
      <c r="C139">
        <v>3</v>
      </c>
      <c r="D139">
        <v>10</v>
      </c>
      <c r="E139">
        <v>24</v>
      </c>
      <c r="F139">
        <v>52</v>
      </c>
      <c r="G139">
        <v>7</v>
      </c>
      <c r="H139">
        <v>11</v>
      </c>
      <c r="I139">
        <v>13</v>
      </c>
      <c r="J139">
        <v>7</v>
      </c>
      <c r="K139">
        <v>8</v>
      </c>
      <c r="L139">
        <v>3</v>
      </c>
      <c r="M139">
        <v>3</v>
      </c>
      <c r="N139" t="s">
        <v>644</v>
      </c>
      <c r="O139">
        <v>137</v>
      </c>
      <c r="P139" t="s">
        <v>447</v>
      </c>
    </row>
    <row r="140" spans="1:16" x14ac:dyDescent="0.2">
      <c r="A140" t="s">
        <v>448</v>
      </c>
      <c r="B140">
        <v>1</v>
      </c>
      <c r="C140">
        <v>3</v>
      </c>
      <c r="D140">
        <v>10</v>
      </c>
      <c r="E140">
        <v>22</v>
      </c>
      <c r="F140">
        <v>52</v>
      </c>
      <c r="G140">
        <v>7</v>
      </c>
      <c r="H140">
        <v>11</v>
      </c>
      <c r="I140">
        <v>13</v>
      </c>
      <c r="J140">
        <v>7</v>
      </c>
      <c r="K140">
        <v>8</v>
      </c>
      <c r="L140">
        <v>3</v>
      </c>
      <c r="M140">
        <v>3</v>
      </c>
      <c r="N140" t="s">
        <v>644</v>
      </c>
      <c r="O140">
        <v>138</v>
      </c>
      <c r="P140" t="s">
        <v>449</v>
      </c>
    </row>
    <row r="141" spans="1:16" x14ac:dyDescent="0.2">
      <c r="A141" t="s">
        <v>450</v>
      </c>
      <c r="B141">
        <v>1</v>
      </c>
      <c r="C141">
        <v>3</v>
      </c>
      <c r="D141">
        <v>10</v>
      </c>
      <c r="E141">
        <v>24</v>
      </c>
      <c r="F141">
        <v>52</v>
      </c>
      <c r="G141">
        <v>7</v>
      </c>
      <c r="H141">
        <v>11</v>
      </c>
      <c r="I141">
        <v>13</v>
      </c>
      <c r="J141">
        <v>7</v>
      </c>
      <c r="K141">
        <v>8</v>
      </c>
      <c r="L141">
        <v>3</v>
      </c>
      <c r="M141">
        <v>3</v>
      </c>
      <c r="N141" t="s">
        <v>644</v>
      </c>
      <c r="O141">
        <v>139</v>
      </c>
      <c r="P141" t="s">
        <v>451</v>
      </c>
    </row>
    <row r="142" spans="1:16" x14ac:dyDescent="0.2">
      <c r="A142" t="s">
        <v>452</v>
      </c>
      <c r="B142">
        <v>1</v>
      </c>
      <c r="C142">
        <v>3</v>
      </c>
      <c r="D142">
        <v>10</v>
      </c>
      <c r="E142">
        <v>21</v>
      </c>
      <c r="F142">
        <v>52</v>
      </c>
      <c r="G142">
        <v>7</v>
      </c>
      <c r="H142">
        <v>11</v>
      </c>
      <c r="I142">
        <v>13</v>
      </c>
      <c r="J142">
        <v>7</v>
      </c>
      <c r="K142">
        <v>8</v>
      </c>
      <c r="L142">
        <v>3</v>
      </c>
      <c r="M142">
        <v>3</v>
      </c>
      <c r="N142" t="s">
        <v>644</v>
      </c>
      <c r="O142">
        <v>140</v>
      </c>
      <c r="P142" t="s">
        <v>453</v>
      </c>
    </row>
    <row r="143" spans="1:16" x14ac:dyDescent="0.2">
      <c r="A143" t="s">
        <v>454</v>
      </c>
      <c r="B143">
        <v>1</v>
      </c>
      <c r="C143">
        <v>3</v>
      </c>
      <c r="D143">
        <v>10</v>
      </c>
      <c r="E143">
        <v>20</v>
      </c>
      <c r="F143">
        <v>46</v>
      </c>
      <c r="G143">
        <v>6</v>
      </c>
      <c r="H143">
        <v>10</v>
      </c>
      <c r="I143">
        <v>12</v>
      </c>
      <c r="J143">
        <v>7</v>
      </c>
      <c r="K143">
        <v>7</v>
      </c>
      <c r="L143">
        <v>2</v>
      </c>
      <c r="M143">
        <v>2</v>
      </c>
      <c r="N143" t="s">
        <v>645</v>
      </c>
      <c r="O143">
        <v>141</v>
      </c>
      <c r="P143" t="s">
        <v>455</v>
      </c>
    </row>
    <row r="144" spans="1:16" x14ac:dyDescent="0.2">
      <c r="A144" t="s">
        <v>456</v>
      </c>
      <c r="B144">
        <v>1</v>
      </c>
      <c r="C144">
        <v>3</v>
      </c>
      <c r="D144">
        <v>10</v>
      </c>
      <c r="E144">
        <v>22</v>
      </c>
      <c r="F144">
        <v>46</v>
      </c>
      <c r="G144">
        <v>6</v>
      </c>
      <c r="H144">
        <v>10</v>
      </c>
      <c r="I144">
        <v>12</v>
      </c>
      <c r="J144">
        <v>7</v>
      </c>
      <c r="K144">
        <v>7</v>
      </c>
      <c r="L144">
        <v>2</v>
      </c>
      <c r="M144">
        <v>2</v>
      </c>
      <c r="N144" t="s">
        <v>645</v>
      </c>
      <c r="O144">
        <v>142</v>
      </c>
      <c r="P144" t="s">
        <v>457</v>
      </c>
    </row>
    <row r="145" spans="1:16" x14ac:dyDescent="0.2">
      <c r="A145" t="s">
        <v>458</v>
      </c>
      <c r="B145">
        <v>1</v>
      </c>
      <c r="C145">
        <v>3</v>
      </c>
      <c r="D145">
        <v>10</v>
      </c>
      <c r="E145">
        <v>24</v>
      </c>
      <c r="F145">
        <v>55</v>
      </c>
      <c r="G145">
        <v>8</v>
      </c>
      <c r="H145">
        <v>11</v>
      </c>
      <c r="I145">
        <v>13</v>
      </c>
      <c r="J145">
        <v>8</v>
      </c>
      <c r="K145">
        <v>9</v>
      </c>
      <c r="L145">
        <v>3</v>
      </c>
      <c r="M145">
        <v>3</v>
      </c>
      <c r="N145" t="s">
        <v>648</v>
      </c>
      <c r="O145">
        <v>143</v>
      </c>
      <c r="P145" t="s">
        <v>459</v>
      </c>
    </row>
    <row r="146" spans="1:16" x14ac:dyDescent="0.2">
      <c r="A146" t="s">
        <v>460</v>
      </c>
      <c r="B146">
        <v>1</v>
      </c>
      <c r="C146">
        <v>3</v>
      </c>
      <c r="D146">
        <v>10</v>
      </c>
      <c r="E146">
        <v>22</v>
      </c>
      <c r="F146">
        <v>52</v>
      </c>
      <c r="G146">
        <v>7</v>
      </c>
      <c r="H146">
        <v>11</v>
      </c>
      <c r="I146">
        <v>13</v>
      </c>
      <c r="J146">
        <v>7</v>
      </c>
      <c r="K146">
        <v>8</v>
      </c>
      <c r="L146">
        <v>3</v>
      </c>
      <c r="M146">
        <v>3</v>
      </c>
      <c r="N146" t="s">
        <v>644</v>
      </c>
      <c r="O146">
        <v>144</v>
      </c>
      <c r="P146" t="s">
        <v>461</v>
      </c>
    </row>
    <row r="147" spans="1:16" x14ac:dyDescent="0.2">
      <c r="A147" t="s">
        <v>462</v>
      </c>
      <c r="B147">
        <v>1</v>
      </c>
      <c r="C147">
        <v>3</v>
      </c>
      <c r="D147">
        <v>9</v>
      </c>
      <c r="E147">
        <v>20</v>
      </c>
      <c r="F147">
        <v>46</v>
      </c>
      <c r="G147">
        <v>6</v>
      </c>
      <c r="H147">
        <v>10</v>
      </c>
      <c r="I147">
        <v>12</v>
      </c>
      <c r="J147">
        <v>7</v>
      </c>
      <c r="K147">
        <v>7</v>
      </c>
      <c r="L147">
        <v>2</v>
      </c>
      <c r="M147">
        <v>2</v>
      </c>
      <c r="N147" t="s">
        <v>645</v>
      </c>
      <c r="O147">
        <v>145</v>
      </c>
      <c r="P147" t="s">
        <v>463</v>
      </c>
    </row>
    <row r="148" spans="1:16" x14ac:dyDescent="0.2">
      <c r="A148" t="s">
        <v>464</v>
      </c>
      <c r="B148">
        <v>1</v>
      </c>
      <c r="C148">
        <v>3</v>
      </c>
      <c r="D148">
        <v>9</v>
      </c>
      <c r="E148">
        <v>18</v>
      </c>
      <c r="F148">
        <v>43</v>
      </c>
      <c r="G148">
        <v>6</v>
      </c>
      <c r="H148">
        <v>9</v>
      </c>
      <c r="I148">
        <v>12</v>
      </c>
      <c r="J148">
        <v>6</v>
      </c>
      <c r="K148">
        <v>6</v>
      </c>
      <c r="L148">
        <v>2</v>
      </c>
      <c r="M148">
        <v>2</v>
      </c>
      <c r="N148" t="s">
        <v>646</v>
      </c>
      <c r="O148">
        <v>146</v>
      </c>
      <c r="P148" t="s">
        <v>465</v>
      </c>
    </row>
    <row r="149" spans="1:16" x14ac:dyDescent="0.2">
      <c r="A149" t="s">
        <v>466</v>
      </c>
      <c r="B149">
        <v>1</v>
      </c>
      <c r="C149">
        <v>3</v>
      </c>
      <c r="D149">
        <v>9</v>
      </c>
      <c r="E149">
        <v>18</v>
      </c>
      <c r="F149">
        <v>46</v>
      </c>
      <c r="G149">
        <v>6</v>
      </c>
      <c r="H149">
        <v>10</v>
      </c>
      <c r="I149">
        <v>12</v>
      </c>
      <c r="J149">
        <v>7</v>
      </c>
      <c r="K149">
        <v>7</v>
      </c>
      <c r="L149">
        <v>2</v>
      </c>
      <c r="M149">
        <v>2</v>
      </c>
      <c r="N149" t="s">
        <v>645</v>
      </c>
      <c r="O149">
        <v>147</v>
      </c>
      <c r="P149" t="s">
        <v>467</v>
      </c>
    </row>
    <row r="150" spans="1:16" x14ac:dyDescent="0.2">
      <c r="A150" t="s">
        <v>468</v>
      </c>
      <c r="B150">
        <v>1</v>
      </c>
      <c r="C150">
        <v>3</v>
      </c>
      <c r="D150">
        <v>9</v>
      </c>
      <c r="E150">
        <v>20</v>
      </c>
      <c r="F150">
        <v>49</v>
      </c>
      <c r="G150">
        <v>7</v>
      </c>
      <c r="H150">
        <v>10</v>
      </c>
      <c r="I150">
        <v>13</v>
      </c>
      <c r="J150">
        <v>7</v>
      </c>
      <c r="K150">
        <v>7</v>
      </c>
      <c r="L150">
        <v>2</v>
      </c>
      <c r="M150">
        <v>3</v>
      </c>
      <c r="N150" t="s">
        <v>647</v>
      </c>
      <c r="O150">
        <v>148</v>
      </c>
      <c r="P150" t="s">
        <v>469</v>
      </c>
    </row>
    <row r="151" spans="1:16" x14ac:dyDescent="0.2">
      <c r="A151" t="s">
        <v>470</v>
      </c>
      <c r="B151">
        <v>1</v>
      </c>
      <c r="C151">
        <v>3</v>
      </c>
      <c r="D151">
        <v>10</v>
      </c>
      <c r="E151">
        <v>21</v>
      </c>
      <c r="F151">
        <v>49</v>
      </c>
      <c r="G151">
        <v>7</v>
      </c>
      <c r="H151">
        <v>10</v>
      </c>
      <c r="I151">
        <v>13</v>
      </c>
      <c r="J151">
        <v>7</v>
      </c>
      <c r="K151">
        <v>7</v>
      </c>
      <c r="L151">
        <v>2</v>
      </c>
      <c r="M151">
        <v>3</v>
      </c>
      <c r="N151" t="s">
        <v>647</v>
      </c>
      <c r="O151">
        <v>149</v>
      </c>
      <c r="P151" t="s">
        <v>471</v>
      </c>
    </row>
    <row r="152" spans="1:16" x14ac:dyDescent="0.2">
      <c r="A152" t="s">
        <v>472</v>
      </c>
      <c r="B152">
        <v>1</v>
      </c>
      <c r="C152">
        <v>3</v>
      </c>
      <c r="D152">
        <v>10</v>
      </c>
      <c r="E152">
        <v>20</v>
      </c>
      <c r="F152">
        <v>46</v>
      </c>
      <c r="G152">
        <v>6</v>
      </c>
      <c r="H152">
        <v>10</v>
      </c>
      <c r="I152">
        <v>12</v>
      </c>
      <c r="J152">
        <v>7</v>
      </c>
      <c r="K152">
        <v>7</v>
      </c>
      <c r="L152">
        <v>2</v>
      </c>
      <c r="M152">
        <v>2</v>
      </c>
      <c r="N152" t="s">
        <v>645</v>
      </c>
      <c r="O152">
        <v>150</v>
      </c>
      <c r="P152" t="s">
        <v>473</v>
      </c>
    </row>
    <row r="153" spans="1:16" x14ac:dyDescent="0.2">
      <c r="A153" t="s">
        <v>474</v>
      </c>
      <c r="B153">
        <v>1</v>
      </c>
      <c r="C153">
        <v>3</v>
      </c>
      <c r="D153">
        <v>10</v>
      </c>
      <c r="E153">
        <v>19</v>
      </c>
      <c r="F153">
        <v>46</v>
      </c>
      <c r="G153">
        <v>6</v>
      </c>
      <c r="H153">
        <v>10</v>
      </c>
      <c r="I153">
        <v>12</v>
      </c>
      <c r="J153">
        <v>7</v>
      </c>
      <c r="K153">
        <v>7</v>
      </c>
      <c r="L153">
        <v>2</v>
      </c>
      <c r="M153">
        <v>2</v>
      </c>
      <c r="N153" t="s">
        <v>645</v>
      </c>
      <c r="O153">
        <v>151</v>
      </c>
      <c r="P153" t="s">
        <v>475</v>
      </c>
    </row>
    <row r="154" spans="1:16" x14ac:dyDescent="0.2">
      <c r="A154" t="s">
        <v>476</v>
      </c>
      <c r="B154">
        <v>1</v>
      </c>
      <c r="C154">
        <v>3</v>
      </c>
      <c r="D154">
        <v>10</v>
      </c>
      <c r="E154">
        <v>19</v>
      </c>
      <c r="F154">
        <v>43</v>
      </c>
      <c r="G154">
        <v>6</v>
      </c>
      <c r="H154">
        <v>9</v>
      </c>
      <c r="I154">
        <v>12</v>
      </c>
      <c r="J154">
        <v>6</v>
      </c>
      <c r="K154">
        <v>6</v>
      </c>
      <c r="L154">
        <v>2</v>
      </c>
      <c r="M154">
        <v>2</v>
      </c>
      <c r="N154" t="s">
        <v>646</v>
      </c>
      <c r="O154">
        <v>152</v>
      </c>
      <c r="P154" t="s">
        <v>477</v>
      </c>
    </row>
    <row r="155" spans="1:16" x14ac:dyDescent="0.2">
      <c r="A155" t="s">
        <v>478</v>
      </c>
      <c r="B155">
        <v>1</v>
      </c>
      <c r="C155">
        <v>3</v>
      </c>
      <c r="D155">
        <v>10</v>
      </c>
      <c r="E155">
        <v>19</v>
      </c>
      <c r="F155">
        <v>46</v>
      </c>
      <c r="G155">
        <v>6</v>
      </c>
      <c r="H155">
        <v>10</v>
      </c>
      <c r="I155">
        <v>12</v>
      </c>
      <c r="J155">
        <v>7</v>
      </c>
      <c r="K155">
        <v>7</v>
      </c>
      <c r="L155">
        <v>2</v>
      </c>
      <c r="M155">
        <v>2</v>
      </c>
      <c r="N155" t="s">
        <v>645</v>
      </c>
      <c r="O155">
        <v>153</v>
      </c>
      <c r="P155" t="s">
        <v>479</v>
      </c>
    </row>
    <row r="156" spans="1:16" x14ac:dyDescent="0.2">
      <c r="A156" t="s">
        <v>480</v>
      </c>
      <c r="B156">
        <v>1</v>
      </c>
      <c r="C156">
        <v>3</v>
      </c>
      <c r="D156">
        <v>10</v>
      </c>
      <c r="E156">
        <v>19</v>
      </c>
      <c r="F156">
        <v>46</v>
      </c>
      <c r="G156">
        <v>6</v>
      </c>
      <c r="H156">
        <v>10</v>
      </c>
      <c r="I156">
        <v>12</v>
      </c>
      <c r="J156">
        <v>7</v>
      </c>
      <c r="K156">
        <v>7</v>
      </c>
      <c r="L156">
        <v>2</v>
      </c>
      <c r="M156">
        <v>2</v>
      </c>
      <c r="N156" t="s">
        <v>645</v>
      </c>
      <c r="O156">
        <v>154</v>
      </c>
      <c r="P156" t="s">
        <v>481</v>
      </c>
    </row>
    <row r="157" spans="1:16" x14ac:dyDescent="0.2">
      <c r="A157" t="s">
        <v>482</v>
      </c>
      <c r="B157">
        <v>1</v>
      </c>
      <c r="C157">
        <v>3</v>
      </c>
      <c r="D157">
        <v>10</v>
      </c>
      <c r="E157">
        <v>22</v>
      </c>
      <c r="F157">
        <v>49</v>
      </c>
      <c r="G157">
        <v>7</v>
      </c>
      <c r="H157">
        <v>10</v>
      </c>
      <c r="I157">
        <v>13</v>
      </c>
      <c r="J157">
        <v>7</v>
      </c>
      <c r="K157">
        <v>7</v>
      </c>
      <c r="L157">
        <v>2</v>
      </c>
      <c r="M157">
        <v>3</v>
      </c>
      <c r="N157" t="s">
        <v>647</v>
      </c>
      <c r="O157">
        <v>155</v>
      </c>
      <c r="P157" t="s">
        <v>483</v>
      </c>
    </row>
    <row r="158" spans="1:16" x14ac:dyDescent="0.2">
      <c r="A158" t="s">
        <v>484</v>
      </c>
      <c r="B158">
        <v>1</v>
      </c>
      <c r="C158">
        <v>3</v>
      </c>
      <c r="D158">
        <v>9</v>
      </c>
      <c r="E158">
        <v>19</v>
      </c>
      <c r="F158">
        <v>46</v>
      </c>
      <c r="G158">
        <v>6</v>
      </c>
      <c r="H158">
        <v>10</v>
      </c>
      <c r="I158">
        <v>12</v>
      </c>
      <c r="J158">
        <v>7</v>
      </c>
      <c r="K158">
        <v>7</v>
      </c>
      <c r="L158">
        <v>2</v>
      </c>
      <c r="M158">
        <v>2</v>
      </c>
      <c r="N158" t="s">
        <v>645</v>
      </c>
      <c r="O158">
        <v>156</v>
      </c>
      <c r="P158" t="s">
        <v>485</v>
      </c>
    </row>
    <row r="159" spans="1:16" x14ac:dyDescent="0.2">
      <c r="A159" t="s">
        <v>486</v>
      </c>
      <c r="B159">
        <v>1</v>
      </c>
      <c r="C159">
        <v>3</v>
      </c>
      <c r="D159">
        <v>9</v>
      </c>
      <c r="E159">
        <v>19</v>
      </c>
      <c r="F159">
        <v>43</v>
      </c>
      <c r="G159">
        <v>6</v>
      </c>
      <c r="H159">
        <v>9</v>
      </c>
      <c r="I159">
        <v>12</v>
      </c>
      <c r="J159">
        <v>6</v>
      </c>
      <c r="K159">
        <v>6</v>
      </c>
      <c r="L159">
        <v>2</v>
      </c>
      <c r="M159">
        <v>2</v>
      </c>
      <c r="N159" t="s">
        <v>646</v>
      </c>
      <c r="O159">
        <v>157</v>
      </c>
      <c r="P159" t="s">
        <v>487</v>
      </c>
    </row>
    <row r="160" spans="1:16" x14ac:dyDescent="0.2">
      <c r="A160" t="s">
        <v>488</v>
      </c>
      <c r="B160">
        <v>1</v>
      </c>
      <c r="C160">
        <v>3</v>
      </c>
      <c r="D160">
        <v>10</v>
      </c>
      <c r="E160">
        <v>20</v>
      </c>
      <c r="F160">
        <v>46</v>
      </c>
      <c r="G160">
        <v>6</v>
      </c>
      <c r="H160">
        <v>10</v>
      </c>
      <c r="I160">
        <v>12</v>
      </c>
      <c r="J160">
        <v>7</v>
      </c>
      <c r="K160">
        <v>7</v>
      </c>
      <c r="L160">
        <v>2</v>
      </c>
      <c r="M160">
        <v>2</v>
      </c>
      <c r="N160" t="s">
        <v>645</v>
      </c>
      <c r="O160">
        <v>158</v>
      </c>
      <c r="P160" t="s">
        <v>489</v>
      </c>
    </row>
    <row r="161" spans="1:16" x14ac:dyDescent="0.2">
      <c r="A161" t="s">
        <v>490</v>
      </c>
      <c r="B161">
        <v>1</v>
      </c>
      <c r="C161">
        <v>3</v>
      </c>
      <c r="D161">
        <v>9</v>
      </c>
      <c r="E161">
        <v>20</v>
      </c>
      <c r="F161">
        <v>46</v>
      </c>
      <c r="G161">
        <v>6</v>
      </c>
      <c r="H161">
        <v>10</v>
      </c>
      <c r="I161">
        <v>12</v>
      </c>
      <c r="J161">
        <v>7</v>
      </c>
      <c r="K161">
        <v>7</v>
      </c>
      <c r="L161">
        <v>2</v>
      </c>
      <c r="M161">
        <v>2</v>
      </c>
      <c r="N161" t="s">
        <v>645</v>
      </c>
      <c r="O161">
        <v>159</v>
      </c>
      <c r="P161" t="s">
        <v>491</v>
      </c>
    </row>
    <row r="162" spans="1:16" x14ac:dyDescent="0.2">
      <c r="A162" t="s">
        <v>492</v>
      </c>
      <c r="B162">
        <v>1</v>
      </c>
      <c r="C162">
        <v>3</v>
      </c>
      <c r="D162">
        <v>10</v>
      </c>
      <c r="E162">
        <v>22</v>
      </c>
      <c r="F162">
        <v>52</v>
      </c>
      <c r="G162">
        <v>7</v>
      </c>
      <c r="H162">
        <v>11</v>
      </c>
      <c r="I162">
        <v>13</v>
      </c>
      <c r="J162">
        <v>7</v>
      </c>
      <c r="K162">
        <v>8</v>
      </c>
      <c r="L162">
        <v>3</v>
      </c>
      <c r="M162">
        <v>3</v>
      </c>
      <c r="N162" t="s">
        <v>644</v>
      </c>
      <c r="O162">
        <v>160</v>
      </c>
      <c r="P162" t="s">
        <v>493</v>
      </c>
    </row>
    <row r="163" spans="1:16" x14ac:dyDescent="0.2">
      <c r="A163" t="s">
        <v>494</v>
      </c>
      <c r="B163">
        <v>1</v>
      </c>
      <c r="C163">
        <v>3</v>
      </c>
      <c r="D163">
        <v>10</v>
      </c>
      <c r="E163">
        <v>21</v>
      </c>
      <c r="F163">
        <v>49</v>
      </c>
      <c r="G163">
        <v>7</v>
      </c>
      <c r="H163">
        <v>10</v>
      </c>
      <c r="I163">
        <v>13</v>
      </c>
      <c r="J163">
        <v>7</v>
      </c>
      <c r="K163">
        <v>7</v>
      </c>
      <c r="L163">
        <v>2</v>
      </c>
      <c r="M163">
        <v>3</v>
      </c>
      <c r="N163" t="s">
        <v>647</v>
      </c>
      <c r="O163">
        <v>161</v>
      </c>
      <c r="P163" t="s">
        <v>495</v>
      </c>
    </row>
    <row r="164" spans="1:16" x14ac:dyDescent="0.2">
      <c r="A164" t="s">
        <v>496</v>
      </c>
      <c r="B164">
        <v>1</v>
      </c>
      <c r="C164">
        <v>3</v>
      </c>
      <c r="D164">
        <v>10</v>
      </c>
      <c r="E164">
        <v>25</v>
      </c>
      <c r="F164">
        <v>52</v>
      </c>
      <c r="G164">
        <v>7</v>
      </c>
      <c r="H164">
        <v>11</v>
      </c>
      <c r="I164">
        <v>13</v>
      </c>
      <c r="J164">
        <v>7</v>
      </c>
      <c r="K164">
        <v>8</v>
      </c>
      <c r="L164">
        <v>3</v>
      </c>
      <c r="M164">
        <v>3</v>
      </c>
      <c r="N164" t="s">
        <v>644</v>
      </c>
      <c r="O164">
        <v>162</v>
      </c>
      <c r="P164" t="s">
        <v>497</v>
      </c>
    </row>
    <row r="165" spans="1:16" x14ac:dyDescent="0.2">
      <c r="A165" t="s">
        <v>498</v>
      </c>
      <c r="B165">
        <v>1</v>
      </c>
      <c r="C165">
        <v>3</v>
      </c>
      <c r="D165">
        <v>10</v>
      </c>
      <c r="E165">
        <v>24</v>
      </c>
      <c r="F165">
        <v>52</v>
      </c>
      <c r="G165">
        <v>7</v>
      </c>
      <c r="H165">
        <v>11</v>
      </c>
      <c r="I165">
        <v>13</v>
      </c>
      <c r="J165">
        <v>7</v>
      </c>
      <c r="K165">
        <v>8</v>
      </c>
      <c r="L165">
        <v>3</v>
      </c>
      <c r="M165">
        <v>3</v>
      </c>
      <c r="N165" t="s">
        <v>644</v>
      </c>
      <c r="O165">
        <v>163</v>
      </c>
      <c r="P165" t="s">
        <v>499</v>
      </c>
    </row>
    <row r="166" spans="1:16" x14ac:dyDescent="0.2">
      <c r="A166" t="s">
        <v>500</v>
      </c>
      <c r="B166">
        <v>1</v>
      </c>
      <c r="C166">
        <v>3</v>
      </c>
      <c r="D166">
        <v>10</v>
      </c>
      <c r="E166">
        <v>24</v>
      </c>
      <c r="F166">
        <v>52</v>
      </c>
      <c r="G166">
        <v>7</v>
      </c>
      <c r="H166">
        <v>11</v>
      </c>
      <c r="I166">
        <v>13</v>
      </c>
      <c r="J166">
        <v>7</v>
      </c>
      <c r="K166">
        <v>8</v>
      </c>
      <c r="L166">
        <v>3</v>
      </c>
      <c r="M166">
        <v>3</v>
      </c>
      <c r="N166" t="s">
        <v>644</v>
      </c>
      <c r="O166">
        <v>164</v>
      </c>
      <c r="P166" t="s">
        <v>501</v>
      </c>
    </row>
    <row r="167" spans="1:16" x14ac:dyDescent="0.2">
      <c r="A167" t="s">
        <v>502</v>
      </c>
      <c r="B167">
        <v>1</v>
      </c>
      <c r="C167">
        <v>3</v>
      </c>
      <c r="D167">
        <v>10</v>
      </c>
      <c r="E167">
        <v>22</v>
      </c>
      <c r="F167">
        <v>52</v>
      </c>
      <c r="G167">
        <v>7</v>
      </c>
      <c r="H167">
        <v>11</v>
      </c>
      <c r="I167">
        <v>13</v>
      </c>
      <c r="J167">
        <v>7</v>
      </c>
      <c r="K167">
        <v>8</v>
      </c>
      <c r="L167">
        <v>3</v>
      </c>
      <c r="M167">
        <v>3</v>
      </c>
      <c r="N167" t="s">
        <v>644</v>
      </c>
      <c r="O167">
        <v>165</v>
      </c>
      <c r="P167" t="s">
        <v>503</v>
      </c>
    </row>
    <row r="168" spans="1:16" x14ac:dyDescent="0.2">
      <c r="A168" t="s">
        <v>504</v>
      </c>
      <c r="B168">
        <v>1</v>
      </c>
      <c r="C168">
        <v>3</v>
      </c>
      <c r="D168">
        <v>10</v>
      </c>
      <c r="E168">
        <v>20</v>
      </c>
      <c r="F168">
        <v>52</v>
      </c>
      <c r="G168">
        <v>7</v>
      </c>
      <c r="H168">
        <v>11</v>
      </c>
      <c r="I168">
        <v>13</v>
      </c>
      <c r="J168">
        <v>7</v>
      </c>
      <c r="K168">
        <v>8</v>
      </c>
      <c r="L168">
        <v>3</v>
      </c>
      <c r="M168">
        <v>3</v>
      </c>
      <c r="N168" t="s">
        <v>644</v>
      </c>
      <c r="O168">
        <v>166</v>
      </c>
      <c r="P168" t="s">
        <v>505</v>
      </c>
    </row>
    <row r="169" spans="1:16" x14ac:dyDescent="0.2">
      <c r="A169" t="s">
        <v>506</v>
      </c>
      <c r="B169">
        <v>1</v>
      </c>
      <c r="C169">
        <v>3</v>
      </c>
      <c r="D169">
        <v>9</v>
      </c>
      <c r="E169">
        <v>22</v>
      </c>
      <c r="F169">
        <v>52</v>
      </c>
      <c r="G169">
        <v>7</v>
      </c>
      <c r="H169">
        <v>11</v>
      </c>
      <c r="I169">
        <v>13</v>
      </c>
      <c r="J169">
        <v>7</v>
      </c>
      <c r="K169">
        <v>8</v>
      </c>
      <c r="L169">
        <v>3</v>
      </c>
      <c r="M169">
        <v>3</v>
      </c>
      <c r="N169" t="s">
        <v>644</v>
      </c>
      <c r="O169">
        <v>167</v>
      </c>
      <c r="P169" t="s">
        <v>507</v>
      </c>
    </row>
    <row r="170" spans="1:16" x14ac:dyDescent="0.2">
      <c r="A170" t="s">
        <v>508</v>
      </c>
      <c r="B170">
        <v>1</v>
      </c>
      <c r="C170">
        <v>3</v>
      </c>
      <c r="D170">
        <v>9</v>
      </c>
      <c r="E170">
        <v>20</v>
      </c>
      <c r="F170">
        <v>46</v>
      </c>
      <c r="G170">
        <v>6</v>
      </c>
      <c r="H170">
        <v>10</v>
      </c>
      <c r="I170">
        <v>12</v>
      </c>
      <c r="J170">
        <v>7</v>
      </c>
      <c r="K170">
        <v>7</v>
      </c>
      <c r="L170">
        <v>2</v>
      </c>
      <c r="M170">
        <v>2</v>
      </c>
      <c r="N170" t="s">
        <v>645</v>
      </c>
      <c r="O170">
        <v>168</v>
      </c>
      <c r="P170" t="s">
        <v>509</v>
      </c>
    </row>
    <row r="171" spans="1:16" x14ac:dyDescent="0.2">
      <c r="A171" t="s">
        <v>510</v>
      </c>
      <c r="B171">
        <v>1</v>
      </c>
      <c r="C171">
        <v>3</v>
      </c>
      <c r="D171">
        <v>10</v>
      </c>
      <c r="E171">
        <v>20</v>
      </c>
      <c r="F171">
        <v>52</v>
      </c>
      <c r="G171">
        <v>7</v>
      </c>
      <c r="H171">
        <v>11</v>
      </c>
      <c r="I171">
        <v>13</v>
      </c>
      <c r="J171">
        <v>7</v>
      </c>
      <c r="K171">
        <v>8</v>
      </c>
      <c r="L171">
        <v>3</v>
      </c>
      <c r="M171">
        <v>3</v>
      </c>
      <c r="N171" t="s">
        <v>644</v>
      </c>
      <c r="O171">
        <v>169</v>
      </c>
      <c r="P171" t="s">
        <v>511</v>
      </c>
    </row>
    <row r="172" spans="1:16" x14ac:dyDescent="0.2">
      <c r="A172" t="s">
        <v>512</v>
      </c>
      <c r="B172">
        <v>1</v>
      </c>
      <c r="C172">
        <v>3</v>
      </c>
      <c r="D172">
        <v>10</v>
      </c>
      <c r="E172">
        <v>25</v>
      </c>
      <c r="F172">
        <v>55</v>
      </c>
      <c r="G172">
        <v>8</v>
      </c>
      <c r="H172">
        <v>11</v>
      </c>
      <c r="I172">
        <v>13</v>
      </c>
      <c r="J172">
        <v>8</v>
      </c>
      <c r="K172">
        <v>9</v>
      </c>
      <c r="L172">
        <v>3</v>
      </c>
      <c r="M172">
        <v>3</v>
      </c>
      <c r="N172" t="s">
        <v>648</v>
      </c>
      <c r="O172">
        <v>170</v>
      </c>
      <c r="P172" t="s">
        <v>513</v>
      </c>
    </row>
    <row r="173" spans="1:16" x14ac:dyDescent="0.2">
      <c r="A173" t="s">
        <v>514</v>
      </c>
      <c r="B173">
        <v>1</v>
      </c>
      <c r="C173">
        <v>3</v>
      </c>
      <c r="D173">
        <v>10</v>
      </c>
      <c r="E173">
        <v>23</v>
      </c>
      <c r="F173">
        <v>52</v>
      </c>
      <c r="G173">
        <v>7</v>
      </c>
      <c r="H173">
        <v>11</v>
      </c>
      <c r="I173">
        <v>13</v>
      </c>
      <c r="J173">
        <v>7</v>
      </c>
      <c r="K173">
        <v>8</v>
      </c>
      <c r="L173">
        <v>3</v>
      </c>
      <c r="M173">
        <v>3</v>
      </c>
      <c r="N173" t="s">
        <v>644</v>
      </c>
      <c r="O173">
        <v>171</v>
      </c>
      <c r="P173" t="s">
        <v>515</v>
      </c>
    </row>
    <row r="174" spans="1:16" x14ac:dyDescent="0.2">
      <c r="A174" t="s">
        <v>516</v>
      </c>
      <c r="B174">
        <v>1</v>
      </c>
      <c r="C174">
        <v>3</v>
      </c>
      <c r="D174">
        <v>10</v>
      </c>
      <c r="E174">
        <v>21</v>
      </c>
      <c r="F174">
        <v>52</v>
      </c>
      <c r="G174">
        <v>7</v>
      </c>
      <c r="H174">
        <v>11</v>
      </c>
      <c r="I174">
        <v>13</v>
      </c>
      <c r="J174">
        <v>7</v>
      </c>
      <c r="K174">
        <v>8</v>
      </c>
      <c r="L174">
        <v>3</v>
      </c>
      <c r="M174">
        <v>3</v>
      </c>
      <c r="N174" t="s">
        <v>644</v>
      </c>
      <c r="O174">
        <v>172</v>
      </c>
      <c r="P174" t="s">
        <v>517</v>
      </c>
    </row>
    <row r="175" spans="1:16" x14ac:dyDescent="0.2">
      <c r="A175" t="s">
        <v>518</v>
      </c>
      <c r="B175">
        <v>1</v>
      </c>
      <c r="C175">
        <v>3</v>
      </c>
      <c r="D175">
        <v>10</v>
      </c>
      <c r="E175">
        <v>23</v>
      </c>
      <c r="F175">
        <v>52</v>
      </c>
      <c r="G175">
        <v>7</v>
      </c>
      <c r="H175">
        <v>11</v>
      </c>
      <c r="I175">
        <v>13</v>
      </c>
      <c r="J175">
        <v>7</v>
      </c>
      <c r="K175">
        <v>8</v>
      </c>
      <c r="L175">
        <v>3</v>
      </c>
      <c r="M175">
        <v>3</v>
      </c>
      <c r="N175" t="s">
        <v>644</v>
      </c>
      <c r="O175">
        <v>173</v>
      </c>
      <c r="P175" t="s">
        <v>519</v>
      </c>
    </row>
    <row r="176" spans="1:16" x14ac:dyDescent="0.2">
      <c r="A176" t="s">
        <v>520</v>
      </c>
      <c r="B176">
        <v>1</v>
      </c>
      <c r="C176">
        <v>3</v>
      </c>
      <c r="D176">
        <v>10</v>
      </c>
      <c r="E176">
        <v>21</v>
      </c>
      <c r="F176">
        <v>49</v>
      </c>
      <c r="G176">
        <v>7</v>
      </c>
      <c r="H176">
        <v>10</v>
      </c>
      <c r="I176">
        <v>13</v>
      </c>
      <c r="J176">
        <v>7</v>
      </c>
      <c r="K176">
        <v>7</v>
      </c>
      <c r="L176">
        <v>2</v>
      </c>
      <c r="M176">
        <v>3</v>
      </c>
      <c r="N176" t="s">
        <v>647</v>
      </c>
      <c r="O176">
        <v>174</v>
      </c>
      <c r="P176" t="s">
        <v>521</v>
      </c>
    </row>
    <row r="177" spans="1:16" x14ac:dyDescent="0.2">
      <c r="A177" t="s">
        <v>522</v>
      </c>
      <c r="B177">
        <v>1</v>
      </c>
      <c r="C177">
        <v>3</v>
      </c>
      <c r="D177">
        <v>10</v>
      </c>
      <c r="E177">
        <v>21</v>
      </c>
      <c r="F177">
        <v>52</v>
      </c>
      <c r="G177">
        <v>7</v>
      </c>
      <c r="H177">
        <v>11</v>
      </c>
      <c r="I177">
        <v>13</v>
      </c>
      <c r="J177">
        <v>7</v>
      </c>
      <c r="K177">
        <v>8</v>
      </c>
      <c r="L177">
        <v>3</v>
      </c>
      <c r="M177">
        <v>3</v>
      </c>
      <c r="N177" t="s">
        <v>644</v>
      </c>
      <c r="O177">
        <v>175</v>
      </c>
      <c r="P177" t="s">
        <v>523</v>
      </c>
    </row>
    <row r="178" spans="1:16" x14ac:dyDescent="0.2">
      <c r="A178" t="s">
        <v>524</v>
      </c>
      <c r="B178">
        <v>1</v>
      </c>
      <c r="C178">
        <v>3</v>
      </c>
      <c r="D178">
        <v>10</v>
      </c>
      <c r="E178">
        <v>20</v>
      </c>
      <c r="F178">
        <v>43</v>
      </c>
      <c r="G178">
        <v>6</v>
      </c>
      <c r="H178">
        <v>9</v>
      </c>
      <c r="I178">
        <v>12</v>
      </c>
      <c r="J178">
        <v>6</v>
      </c>
      <c r="K178">
        <v>6</v>
      </c>
      <c r="L178">
        <v>2</v>
      </c>
      <c r="M178">
        <v>2</v>
      </c>
      <c r="N178" t="s">
        <v>646</v>
      </c>
      <c r="O178">
        <v>176</v>
      </c>
      <c r="P178" t="s">
        <v>525</v>
      </c>
    </row>
    <row r="179" spans="1:16" x14ac:dyDescent="0.2">
      <c r="A179" t="s">
        <v>526</v>
      </c>
      <c r="B179">
        <v>1</v>
      </c>
      <c r="C179">
        <v>3</v>
      </c>
      <c r="D179">
        <v>10</v>
      </c>
      <c r="E179">
        <v>18</v>
      </c>
      <c r="F179">
        <v>46</v>
      </c>
      <c r="G179">
        <v>6</v>
      </c>
      <c r="H179">
        <v>10</v>
      </c>
      <c r="I179">
        <v>12</v>
      </c>
      <c r="J179">
        <v>7</v>
      </c>
      <c r="K179">
        <v>7</v>
      </c>
      <c r="L179">
        <v>2</v>
      </c>
      <c r="M179">
        <v>2</v>
      </c>
      <c r="N179" t="s">
        <v>645</v>
      </c>
      <c r="O179">
        <v>177</v>
      </c>
      <c r="P179" t="s">
        <v>527</v>
      </c>
    </row>
    <row r="180" spans="1:16" x14ac:dyDescent="0.2">
      <c r="A180" t="s">
        <v>528</v>
      </c>
      <c r="B180">
        <v>1</v>
      </c>
      <c r="C180">
        <v>3</v>
      </c>
      <c r="D180">
        <v>10</v>
      </c>
      <c r="E180">
        <v>20</v>
      </c>
      <c r="F180">
        <v>46</v>
      </c>
      <c r="G180">
        <v>6</v>
      </c>
      <c r="H180">
        <v>10</v>
      </c>
      <c r="I180">
        <v>12</v>
      </c>
      <c r="J180">
        <v>7</v>
      </c>
      <c r="K180">
        <v>7</v>
      </c>
      <c r="L180">
        <v>2</v>
      </c>
      <c r="M180">
        <v>2</v>
      </c>
      <c r="N180" t="s">
        <v>645</v>
      </c>
      <c r="O180">
        <v>178</v>
      </c>
      <c r="P180" t="s">
        <v>529</v>
      </c>
    </row>
    <row r="181" spans="1:16" x14ac:dyDescent="0.2">
      <c r="A181" t="s">
        <v>530</v>
      </c>
      <c r="B181">
        <v>1</v>
      </c>
      <c r="C181">
        <v>3</v>
      </c>
      <c r="D181">
        <v>10</v>
      </c>
      <c r="E181">
        <v>24</v>
      </c>
      <c r="F181">
        <v>52</v>
      </c>
      <c r="G181">
        <v>7</v>
      </c>
      <c r="H181">
        <v>11</v>
      </c>
      <c r="I181">
        <v>13</v>
      </c>
      <c r="J181">
        <v>7</v>
      </c>
      <c r="K181">
        <v>8</v>
      </c>
      <c r="L181">
        <v>3</v>
      </c>
      <c r="M181">
        <v>3</v>
      </c>
      <c r="N181" t="s">
        <v>644</v>
      </c>
      <c r="O181">
        <v>179</v>
      </c>
      <c r="P181" t="s">
        <v>531</v>
      </c>
    </row>
    <row r="182" spans="1:16" x14ac:dyDescent="0.2">
      <c r="A182" t="s">
        <v>532</v>
      </c>
      <c r="B182">
        <v>1</v>
      </c>
      <c r="C182">
        <v>3</v>
      </c>
      <c r="D182">
        <v>10</v>
      </c>
      <c r="E182">
        <v>23</v>
      </c>
      <c r="F182">
        <v>52</v>
      </c>
      <c r="G182">
        <v>7</v>
      </c>
      <c r="H182">
        <v>11</v>
      </c>
      <c r="I182">
        <v>13</v>
      </c>
      <c r="J182">
        <v>7</v>
      </c>
      <c r="K182">
        <v>8</v>
      </c>
      <c r="L182">
        <v>3</v>
      </c>
      <c r="M182">
        <v>3</v>
      </c>
      <c r="N182" t="s">
        <v>644</v>
      </c>
      <c r="O182">
        <v>180</v>
      </c>
      <c r="P182" t="s">
        <v>533</v>
      </c>
    </row>
    <row r="183" spans="1:16" x14ac:dyDescent="0.2">
      <c r="A183" t="s">
        <v>534</v>
      </c>
      <c r="B183">
        <v>1</v>
      </c>
      <c r="C183">
        <v>3</v>
      </c>
      <c r="D183">
        <v>10</v>
      </c>
      <c r="E183">
        <v>23</v>
      </c>
      <c r="F183">
        <v>52</v>
      </c>
      <c r="G183">
        <v>7</v>
      </c>
      <c r="H183">
        <v>11</v>
      </c>
      <c r="I183">
        <v>13</v>
      </c>
      <c r="J183">
        <v>7</v>
      </c>
      <c r="K183">
        <v>8</v>
      </c>
      <c r="L183">
        <v>3</v>
      </c>
      <c r="M183">
        <v>3</v>
      </c>
      <c r="N183" t="s">
        <v>644</v>
      </c>
      <c r="O183">
        <v>181</v>
      </c>
      <c r="P183" t="s">
        <v>535</v>
      </c>
    </row>
    <row r="184" spans="1:16" x14ac:dyDescent="0.2">
      <c r="A184" t="s">
        <v>536</v>
      </c>
      <c r="B184">
        <v>1</v>
      </c>
      <c r="C184">
        <v>3</v>
      </c>
      <c r="D184">
        <v>10</v>
      </c>
      <c r="E184">
        <v>19</v>
      </c>
      <c r="F184">
        <v>43</v>
      </c>
      <c r="G184">
        <v>6</v>
      </c>
      <c r="H184">
        <v>9</v>
      </c>
      <c r="I184">
        <v>12</v>
      </c>
      <c r="J184">
        <v>6</v>
      </c>
      <c r="K184">
        <v>6</v>
      </c>
      <c r="L184">
        <v>2</v>
      </c>
      <c r="M184">
        <v>2</v>
      </c>
      <c r="N184" t="s">
        <v>646</v>
      </c>
      <c r="O184">
        <v>182</v>
      </c>
      <c r="P184" t="s">
        <v>537</v>
      </c>
    </row>
    <row r="185" spans="1:16" x14ac:dyDescent="0.2">
      <c r="A185" t="s">
        <v>538</v>
      </c>
      <c r="B185">
        <v>1</v>
      </c>
      <c r="C185">
        <v>3</v>
      </c>
      <c r="D185">
        <v>10</v>
      </c>
      <c r="E185">
        <v>25</v>
      </c>
      <c r="F185">
        <v>52</v>
      </c>
      <c r="G185">
        <v>7</v>
      </c>
      <c r="H185">
        <v>11</v>
      </c>
      <c r="I185">
        <v>13</v>
      </c>
      <c r="J185">
        <v>7</v>
      </c>
      <c r="K185">
        <v>8</v>
      </c>
      <c r="L185">
        <v>3</v>
      </c>
      <c r="M185">
        <v>3</v>
      </c>
      <c r="N185" t="s">
        <v>644</v>
      </c>
      <c r="O185">
        <v>183</v>
      </c>
      <c r="P185" t="s">
        <v>539</v>
      </c>
    </row>
    <row r="186" spans="1:16" x14ac:dyDescent="0.2">
      <c r="A186" t="s">
        <v>540</v>
      </c>
      <c r="B186">
        <v>1</v>
      </c>
      <c r="C186">
        <v>3</v>
      </c>
      <c r="D186">
        <v>2</v>
      </c>
      <c r="E186">
        <v>24</v>
      </c>
      <c r="F186">
        <v>49</v>
      </c>
      <c r="G186">
        <v>6</v>
      </c>
      <c r="H186">
        <v>10</v>
      </c>
      <c r="I186">
        <v>13</v>
      </c>
      <c r="J186">
        <v>7</v>
      </c>
      <c r="K186">
        <v>9</v>
      </c>
      <c r="L186">
        <v>2</v>
      </c>
      <c r="M186">
        <v>2</v>
      </c>
      <c r="N186" t="s">
        <v>542</v>
      </c>
      <c r="O186">
        <v>184</v>
      </c>
      <c r="P186" t="s">
        <v>541</v>
      </c>
    </row>
    <row r="187" spans="1:16" x14ac:dyDescent="0.2">
      <c r="A187" t="s">
        <v>543</v>
      </c>
      <c r="B187">
        <v>1</v>
      </c>
      <c r="C187">
        <v>3</v>
      </c>
      <c r="D187">
        <v>2</v>
      </c>
      <c r="E187">
        <v>24</v>
      </c>
      <c r="F187">
        <v>49</v>
      </c>
      <c r="G187">
        <v>6</v>
      </c>
      <c r="H187">
        <v>10</v>
      </c>
      <c r="I187">
        <v>13</v>
      </c>
      <c r="J187">
        <v>7</v>
      </c>
      <c r="K187">
        <v>9</v>
      </c>
      <c r="L187">
        <v>2</v>
      </c>
      <c r="M187">
        <v>2</v>
      </c>
      <c r="N187" t="s">
        <v>542</v>
      </c>
      <c r="O187">
        <v>185</v>
      </c>
      <c r="P187" t="s">
        <v>544</v>
      </c>
    </row>
    <row r="188" spans="1:16" x14ac:dyDescent="0.2">
      <c r="A188" t="s">
        <v>545</v>
      </c>
      <c r="B188">
        <v>1</v>
      </c>
      <c r="C188">
        <v>3</v>
      </c>
      <c r="D188">
        <v>2</v>
      </c>
      <c r="E188">
        <v>21</v>
      </c>
      <c r="F188">
        <v>49</v>
      </c>
      <c r="G188">
        <v>6</v>
      </c>
      <c r="H188">
        <v>10</v>
      </c>
      <c r="I188">
        <v>13</v>
      </c>
      <c r="J188">
        <v>7</v>
      </c>
      <c r="K188">
        <v>9</v>
      </c>
      <c r="L188">
        <v>2</v>
      </c>
      <c r="M188">
        <v>2</v>
      </c>
      <c r="N188" t="s">
        <v>542</v>
      </c>
      <c r="O188">
        <v>186</v>
      </c>
      <c r="P188" t="s">
        <v>546</v>
      </c>
    </row>
    <row r="189" spans="1:16" x14ac:dyDescent="0.2">
      <c r="A189" t="s">
        <v>547</v>
      </c>
      <c r="B189">
        <v>1</v>
      </c>
      <c r="C189">
        <v>3</v>
      </c>
      <c r="D189">
        <v>2</v>
      </c>
      <c r="E189">
        <v>20</v>
      </c>
      <c r="F189">
        <v>49</v>
      </c>
      <c r="G189">
        <v>6</v>
      </c>
      <c r="H189">
        <v>10</v>
      </c>
      <c r="I189">
        <v>13</v>
      </c>
      <c r="J189">
        <v>7</v>
      </c>
      <c r="K189">
        <v>9</v>
      </c>
      <c r="L189">
        <v>2</v>
      </c>
      <c r="M189">
        <v>2</v>
      </c>
      <c r="N189" t="s">
        <v>542</v>
      </c>
      <c r="O189">
        <v>187</v>
      </c>
      <c r="P189" t="s">
        <v>548</v>
      </c>
    </row>
    <row r="190" spans="1:16" x14ac:dyDescent="0.2">
      <c r="A190" t="s">
        <v>549</v>
      </c>
      <c r="B190">
        <v>1</v>
      </c>
      <c r="C190">
        <v>3</v>
      </c>
      <c r="D190">
        <v>2</v>
      </c>
      <c r="E190">
        <v>20</v>
      </c>
      <c r="F190">
        <v>49</v>
      </c>
      <c r="G190">
        <v>6</v>
      </c>
      <c r="H190">
        <v>10</v>
      </c>
      <c r="I190">
        <v>13</v>
      </c>
      <c r="J190">
        <v>7</v>
      </c>
      <c r="K190">
        <v>9</v>
      </c>
      <c r="L190">
        <v>2</v>
      </c>
      <c r="M190">
        <v>2</v>
      </c>
      <c r="N190" t="s">
        <v>542</v>
      </c>
      <c r="O190">
        <v>188</v>
      </c>
      <c r="P190" t="s">
        <v>550</v>
      </c>
    </row>
    <row r="191" spans="1:16" x14ac:dyDescent="0.2">
      <c r="A191" t="s">
        <v>551</v>
      </c>
      <c r="B191">
        <v>1</v>
      </c>
      <c r="C191">
        <v>3</v>
      </c>
      <c r="D191">
        <v>2</v>
      </c>
      <c r="E191">
        <v>21</v>
      </c>
      <c r="F191">
        <v>49</v>
      </c>
      <c r="G191">
        <v>6</v>
      </c>
      <c r="H191">
        <v>10</v>
      </c>
      <c r="I191">
        <v>13</v>
      </c>
      <c r="J191">
        <v>7</v>
      </c>
      <c r="K191">
        <v>9</v>
      </c>
      <c r="L191">
        <v>2</v>
      </c>
      <c r="M191">
        <v>2</v>
      </c>
      <c r="N191" t="s">
        <v>542</v>
      </c>
      <c r="O191">
        <v>189</v>
      </c>
      <c r="P191" t="s">
        <v>552</v>
      </c>
    </row>
    <row r="192" spans="1:16" x14ac:dyDescent="0.2">
      <c r="A192" t="s">
        <v>553</v>
      </c>
      <c r="B192">
        <v>1</v>
      </c>
      <c r="C192">
        <v>3</v>
      </c>
      <c r="D192">
        <v>2</v>
      </c>
      <c r="E192">
        <v>20</v>
      </c>
      <c r="F192">
        <v>49</v>
      </c>
      <c r="G192">
        <v>6</v>
      </c>
      <c r="H192">
        <v>10</v>
      </c>
      <c r="I192">
        <v>13</v>
      </c>
      <c r="J192">
        <v>7</v>
      </c>
      <c r="K192">
        <v>9</v>
      </c>
      <c r="L192">
        <v>2</v>
      </c>
      <c r="M192">
        <v>2</v>
      </c>
      <c r="N192" t="s">
        <v>542</v>
      </c>
      <c r="O192">
        <v>190</v>
      </c>
      <c r="P192" t="s">
        <v>554</v>
      </c>
    </row>
    <row r="193" spans="1:16" x14ac:dyDescent="0.2">
      <c r="A193" t="s">
        <v>555</v>
      </c>
      <c r="B193">
        <v>1</v>
      </c>
      <c r="C193">
        <v>3</v>
      </c>
      <c r="D193">
        <v>2</v>
      </c>
      <c r="E193">
        <v>21</v>
      </c>
      <c r="F193">
        <v>49</v>
      </c>
      <c r="G193">
        <v>6</v>
      </c>
      <c r="H193">
        <v>10</v>
      </c>
      <c r="I193">
        <v>13</v>
      </c>
      <c r="J193">
        <v>7</v>
      </c>
      <c r="K193">
        <v>9</v>
      </c>
      <c r="L193">
        <v>2</v>
      </c>
      <c r="M193">
        <v>2</v>
      </c>
      <c r="N193" t="s">
        <v>542</v>
      </c>
      <c r="O193">
        <v>191</v>
      </c>
      <c r="P193" t="s">
        <v>556</v>
      </c>
    </row>
    <row r="194" spans="1:16" x14ac:dyDescent="0.2">
      <c r="A194" t="s">
        <v>557</v>
      </c>
      <c r="B194">
        <v>1</v>
      </c>
      <c r="C194">
        <v>3</v>
      </c>
      <c r="D194">
        <v>2</v>
      </c>
      <c r="E194">
        <v>21</v>
      </c>
      <c r="F194">
        <v>49</v>
      </c>
      <c r="G194">
        <v>6</v>
      </c>
      <c r="H194">
        <v>10</v>
      </c>
      <c r="I194">
        <v>13</v>
      </c>
      <c r="J194">
        <v>7</v>
      </c>
      <c r="K194">
        <v>9</v>
      </c>
      <c r="L194">
        <v>2</v>
      </c>
      <c r="M194">
        <v>2</v>
      </c>
      <c r="N194" t="s">
        <v>542</v>
      </c>
      <c r="O194">
        <v>192</v>
      </c>
      <c r="P194" t="s">
        <v>558</v>
      </c>
    </row>
    <row r="195" spans="1:16" x14ac:dyDescent="0.2">
      <c r="A195" t="s">
        <v>559</v>
      </c>
      <c r="B195">
        <v>1</v>
      </c>
      <c r="C195">
        <v>3</v>
      </c>
      <c r="D195">
        <v>2</v>
      </c>
      <c r="E195">
        <v>21</v>
      </c>
      <c r="F195">
        <v>49</v>
      </c>
      <c r="G195">
        <v>6</v>
      </c>
      <c r="H195">
        <v>10</v>
      </c>
      <c r="I195">
        <v>13</v>
      </c>
      <c r="J195">
        <v>7</v>
      </c>
      <c r="K195">
        <v>9</v>
      </c>
      <c r="L195">
        <v>2</v>
      </c>
      <c r="M195">
        <v>2</v>
      </c>
      <c r="N195" t="s">
        <v>542</v>
      </c>
      <c r="O195">
        <v>193</v>
      </c>
      <c r="P195" t="s">
        <v>560</v>
      </c>
    </row>
    <row r="196" spans="1:16" x14ac:dyDescent="0.2">
      <c r="A196" t="s">
        <v>561</v>
      </c>
      <c r="B196">
        <v>1</v>
      </c>
      <c r="C196">
        <v>3</v>
      </c>
      <c r="D196">
        <v>2</v>
      </c>
      <c r="E196">
        <v>22</v>
      </c>
      <c r="F196">
        <v>49</v>
      </c>
      <c r="G196">
        <v>6</v>
      </c>
      <c r="H196">
        <v>10</v>
      </c>
      <c r="I196">
        <v>13</v>
      </c>
      <c r="J196">
        <v>7</v>
      </c>
      <c r="K196">
        <v>9</v>
      </c>
      <c r="L196">
        <v>2</v>
      </c>
      <c r="M196">
        <v>2</v>
      </c>
      <c r="N196" t="s">
        <v>542</v>
      </c>
      <c r="O196">
        <v>194</v>
      </c>
      <c r="P196" t="s">
        <v>562</v>
      </c>
    </row>
    <row r="197" spans="1:16" x14ac:dyDescent="0.2">
      <c r="A197" t="s">
        <v>563</v>
      </c>
      <c r="B197">
        <v>1</v>
      </c>
      <c r="C197">
        <v>3</v>
      </c>
      <c r="D197">
        <v>2</v>
      </c>
      <c r="E197">
        <v>23</v>
      </c>
      <c r="F197">
        <v>49</v>
      </c>
      <c r="G197">
        <v>6</v>
      </c>
      <c r="H197">
        <v>10</v>
      </c>
      <c r="I197">
        <v>13</v>
      </c>
      <c r="J197">
        <v>7</v>
      </c>
      <c r="K197">
        <v>9</v>
      </c>
      <c r="L197">
        <v>2</v>
      </c>
      <c r="M197">
        <v>2</v>
      </c>
      <c r="N197" t="s">
        <v>542</v>
      </c>
      <c r="O197">
        <v>195</v>
      </c>
      <c r="P197" t="s">
        <v>564</v>
      </c>
    </row>
    <row r="198" spans="1:16" x14ac:dyDescent="0.2">
      <c r="A198" t="s">
        <v>565</v>
      </c>
      <c r="B198">
        <v>1</v>
      </c>
      <c r="C198">
        <v>3</v>
      </c>
      <c r="D198">
        <v>2</v>
      </c>
      <c r="E198">
        <v>19</v>
      </c>
      <c r="F198">
        <v>49</v>
      </c>
      <c r="G198">
        <v>6</v>
      </c>
      <c r="H198">
        <v>10</v>
      </c>
      <c r="I198">
        <v>13</v>
      </c>
      <c r="J198">
        <v>7</v>
      </c>
      <c r="K198">
        <v>9</v>
      </c>
      <c r="L198">
        <v>2</v>
      </c>
      <c r="M198">
        <v>2</v>
      </c>
      <c r="N198" t="s">
        <v>542</v>
      </c>
      <c r="O198">
        <v>196</v>
      </c>
      <c r="P198" t="s">
        <v>566</v>
      </c>
    </row>
    <row r="199" spans="1:16" x14ac:dyDescent="0.2">
      <c r="A199" t="s">
        <v>567</v>
      </c>
      <c r="B199">
        <v>1</v>
      </c>
      <c r="C199">
        <v>3</v>
      </c>
      <c r="D199">
        <v>2</v>
      </c>
      <c r="E199">
        <v>20</v>
      </c>
      <c r="F199">
        <v>46</v>
      </c>
      <c r="G199">
        <v>6</v>
      </c>
      <c r="H199">
        <v>9</v>
      </c>
      <c r="I199">
        <v>13</v>
      </c>
      <c r="J199">
        <v>6</v>
      </c>
      <c r="K199">
        <v>8</v>
      </c>
      <c r="L199">
        <v>2</v>
      </c>
      <c r="M199">
        <v>2</v>
      </c>
      <c r="N199" t="s">
        <v>569</v>
      </c>
      <c r="O199">
        <v>197</v>
      </c>
      <c r="P199" t="s">
        <v>568</v>
      </c>
    </row>
    <row r="200" spans="1:16" x14ac:dyDescent="0.2">
      <c r="A200" t="s">
        <v>570</v>
      </c>
      <c r="B200">
        <v>1</v>
      </c>
      <c r="C200">
        <v>3</v>
      </c>
      <c r="D200">
        <v>2</v>
      </c>
      <c r="E200">
        <v>21</v>
      </c>
      <c r="F200">
        <v>52</v>
      </c>
      <c r="G200">
        <v>7</v>
      </c>
      <c r="H200">
        <v>10</v>
      </c>
      <c r="I200">
        <v>14</v>
      </c>
      <c r="J200">
        <v>7</v>
      </c>
      <c r="K200">
        <v>10</v>
      </c>
      <c r="L200">
        <v>2</v>
      </c>
      <c r="M200">
        <v>2</v>
      </c>
      <c r="N200" t="s">
        <v>572</v>
      </c>
      <c r="O200">
        <v>198</v>
      </c>
      <c r="P200" t="s">
        <v>571</v>
      </c>
    </row>
    <row r="201" spans="1:16" x14ac:dyDescent="0.2">
      <c r="A201" t="s">
        <v>573</v>
      </c>
      <c r="B201">
        <v>1</v>
      </c>
      <c r="C201">
        <v>3</v>
      </c>
      <c r="D201">
        <v>2</v>
      </c>
      <c r="E201">
        <v>22</v>
      </c>
      <c r="F201">
        <v>52</v>
      </c>
      <c r="G201">
        <v>7</v>
      </c>
      <c r="H201">
        <v>10</v>
      </c>
      <c r="I201">
        <v>14</v>
      </c>
      <c r="J201">
        <v>7</v>
      </c>
      <c r="K201">
        <v>10</v>
      </c>
      <c r="L201">
        <v>2</v>
      </c>
      <c r="M201">
        <v>2</v>
      </c>
      <c r="N201" t="s">
        <v>572</v>
      </c>
      <c r="O201">
        <v>199</v>
      </c>
      <c r="P201" t="s">
        <v>574</v>
      </c>
    </row>
    <row r="202" spans="1:16" x14ac:dyDescent="0.2">
      <c r="A202" t="s">
        <v>575</v>
      </c>
      <c r="B202">
        <v>1</v>
      </c>
      <c r="C202">
        <v>3</v>
      </c>
      <c r="D202">
        <v>2</v>
      </c>
      <c r="E202">
        <v>19</v>
      </c>
      <c r="F202">
        <v>46</v>
      </c>
      <c r="G202">
        <v>6</v>
      </c>
      <c r="H202">
        <v>9</v>
      </c>
      <c r="I202">
        <v>13</v>
      </c>
      <c r="J202">
        <v>6</v>
      </c>
      <c r="K202">
        <v>8</v>
      </c>
      <c r="L202">
        <v>2</v>
      </c>
      <c r="M202">
        <v>2</v>
      </c>
      <c r="N202" t="s">
        <v>569</v>
      </c>
      <c r="O202">
        <v>200</v>
      </c>
      <c r="P202" t="s">
        <v>576</v>
      </c>
    </row>
    <row r="203" spans="1:16" x14ac:dyDescent="0.2">
      <c r="A203" t="s">
        <v>577</v>
      </c>
      <c r="B203">
        <v>1</v>
      </c>
      <c r="C203">
        <v>3</v>
      </c>
      <c r="D203">
        <v>2</v>
      </c>
      <c r="E203">
        <v>20</v>
      </c>
      <c r="F203">
        <v>49</v>
      </c>
      <c r="G203">
        <v>6</v>
      </c>
      <c r="H203">
        <v>10</v>
      </c>
      <c r="I203">
        <v>13</v>
      </c>
      <c r="J203">
        <v>7</v>
      </c>
      <c r="K203">
        <v>9</v>
      </c>
      <c r="L203">
        <v>2</v>
      </c>
      <c r="M203">
        <v>2</v>
      </c>
      <c r="N203" t="s">
        <v>542</v>
      </c>
      <c r="O203">
        <v>201</v>
      </c>
      <c r="P203" t="s">
        <v>578</v>
      </c>
    </row>
    <row r="204" spans="1:16" x14ac:dyDescent="0.2">
      <c r="A204" t="s">
        <v>579</v>
      </c>
      <c r="B204">
        <v>1</v>
      </c>
      <c r="C204">
        <v>3</v>
      </c>
      <c r="D204">
        <v>2</v>
      </c>
      <c r="E204">
        <v>20</v>
      </c>
      <c r="F204">
        <v>49</v>
      </c>
      <c r="G204">
        <v>6</v>
      </c>
      <c r="H204">
        <v>10</v>
      </c>
      <c r="I204">
        <v>13</v>
      </c>
      <c r="J204">
        <v>7</v>
      </c>
      <c r="K204">
        <v>9</v>
      </c>
      <c r="L204">
        <v>2</v>
      </c>
      <c r="M204">
        <v>2</v>
      </c>
      <c r="N204" t="s">
        <v>542</v>
      </c>
      <c r="O204">
        <v>202</v>
      </c>
      <c r="P204" t="s">
        <v>580</v>
      </c>
    </row>
    <row r="205" spans="1:16" x14ac:dyDescent="0.2">
      <c r="A205" t="s">
        <v>581</v>
      </c>
      <c r="B205">
        <v>1</v>
      </c>
      <c r="C205">
        <v>3</v>
      </c>
      <c r="D205">
        <v>2</v>
      </c>
      <c r="E205">
        <v>20</v>
      </c>
      <c r="F205">
        <v>46</v>
      </c>
      <c r="G205">
        <v>6</v>
      </c>
      <c r="H205">
        <v>9</v>
      </c>
      <c r="I205">
        <v>13</v>
      </c>
      <c r="J205">
        <v>6</v>
      </c>
      <c r="K205">
        <v>8</v>
      </c>
      <c r="L205">
        <v>2</v>
      </c>
      <c r="M205">
        <v>2</v>
      </c>
      <c r="N205" t="s">
        <v>569</v>
      </c>
      <c r="O205">
        <v>203</v>
      </c>
      <c r="P205" t="s">
        <v>582</v>
      </c>
    </row>
    <row r="206" spans="1:16" x14ac:dyDescent="0.2">
      <c r="A206" t="s">
        <v>583</v>
      </c>
      <c r="B206">
        <v>1</v>
      </c>
      <c r="C206">
        <v>3</v>
      </c>
      <c r="D206">
        <v>2</v>
      </c>
      <c r="E206">
        <v>20</v>
      </c>
      <c r="F206">
        <v>46</v>
      </c>
      <c r="G206">
        <v>6</v>
      </c>
      <c r="H206">
        <v>9</v>
      </c>
      <c r="I206">
        <v>13</v>
      </c>
      <c r="J206">
        <v>6</v>
      </c>
      <c r="K206">
        <v>8</v>
      </c>
      <c r="L206">
        <v>2</v>
      </c>
      <c r="M206">
        <v>2</v>
      </c>
      <c r="N206" t="s">
        <v>569</v>
      </c>
      <c r="O206">
        <v>204</v>
      </c>
      <c r="P206" t="s">
        <v>584</v>
      </c>
    </row>
    <row r="207" spans="1:16" x14ac:dyDescent="0.2">
      <c r="A207" t="s">
        <v>585</v>
      </c>
      <c r="B207">
        <v>1</v>
      </c>
      <c r="C207">
        <v>3</v>
      </c>
      <c r="D207">
        <v>2</v>
      </c>
      <c r="E207">
        <v>21</v>
      </c>
      <c r="F207">
        <v>49</v>
      </c>
      <c r="G207">
        <v>6</v>
      </c>
      <c r="H207">
        <v>10</v>
      </c>
      <c r="I207">
        <v>13</v>
      </c>
      <c r="J207">
        <v>7</v>
      </c>
      <c r="K207">
        <v>9</v>
      </c>
      <c r="L207">
        <v>2</v>
      </c>
      <c r="M207">
        <v>2</v>
      </c>
      <c r="N207" t="s">
        <v>542</v>
      </c>
      <c r="O207">
        <v>205</v>
      </c>
      <c r="P207" t="s">
        <v>586</v>
      </c>
    </row>
    <row r="208" spans="1:16" x14ac:dyDescent="0.2">
      <c r="A208" t="s">
        <v>587</v>
      </c>
      <c r="B208">
        <v>1</v>
      </c>
      <c r="C208">
        <v>3</v>
      </c>
      <c r="D208">
        <v>2</v>
      </c>
      <c r="E208">
        <v>19</v>
      </c>
      <c r="F208">
        <v>46</v>
      </c>
      <c r="G208">
        <v>6</v>
      </c>
      <c r="H208">
        <v>9</v>
      </c>
      <c r="I208">
        <v>13</v>
      </c>
      <c r="J208">
        <v>6</v>
      </c>
      <c r="K208">
        <v>8</v>
      </c>
      <c r="L208">
        <v>2</v>
      </c>
      <c r="M208">
        <v>2</v>
      </c>
      <c r="N208" t="s">
        <v>569</v>
      </c>
      <c r="O208">
        <v>206</v>
      </c>
      <c r="P208" t="s">
        <v>588</v>
      </c>
    </row>
    <row r="209" spans="1:16" x14ac:dyDescent="0.2">
      <c r="A209" t="s">
        <v>589</v>
      </c>
      <c r="B209">
        <v>1</v>
      </c>
      <c r="C209">
        <v>3</v>
      </c>
      <c r="D209">
        <v>2</v>
      </c>
      <c r="E209">
        <v>19</v>
      </c>
      <c r="F209">
        <v>46</v>
      </c>
      <c r="G209">
        <v>6</v>
      </c>
      <c r="H209">
        <v>9</v>
      </c>
      <c r="I209">
        <v>13</v>
      </c>
      <c r="J209">
        <v>6</v>
      </c>
      <c r="K209">
        <v>8</v>
      </c>
      <c r="L209">
        <v>2</v>
      </c>
      <c r="M209">
        <v>2</v>
      </c>
      <c r="N209" t="s">
        <v>569</v>
      </c>
      <c r="O209">
        <v>207</v>
      </c>
      <c r="P209" t="s">
        <v>590</v>
      </c>
    </row>
    <row r="210" spans="1:16" x14ac:dyDescent="0.2">
      <c r="A210" t="s">
        <v>591</v>
      </c>
      <c r="B210">
        <v>1</v>
      </c>
      <c r="C210">
        <v>3</v>
      </c>
      <c r="D210">
        <v>2</v>
      </c>
      <c r="E210">
        <v>21</v>
      </c>
      <c r="F210">
        <v>46</v>
      </c>
      <c r="G210">
        <v>6</v>
      </c>
      <c r="H210">
        <v>9</v>
      </c>
      <c r="I210">
        <v>13</v>
      </c>
      <c r="J210">
        <v>6</v>
      </c>
      <c r="K210">
        <v>8</v>
      </c>
      <c r="L210">
        <v>2</v>
      </c>
      <c r="M210">
        <v>2</v>
      </c>
      <c r="N210" t="s">
        <v>569</v>
      </c>
      <c r="O210">
        <v>208</v>
      </c>
      <c r="P210" t="s">
        <v>592</v>
      </c>
    </row>
    <row r="211" spans="1:16" x14ac:dyDescent="0.2">
      <c r="A211" t="s">
        <v>593</v>
      </c>
      <c r="B211">
        <v>1</v>
      </c>
      <c r="C211">
        <v>3</v>
      </c>
      <c r="D211">
        <v>2</v>
      </c>
      <c r="E211">
        <v>19</v>
      </c>
      <c r="F211">
        <v>46</v>
      </c>
      <c r="G211">
        <v>6</v>
      </c>
      <c r="H211">
        <v>9</v>
      </c>
      <c r="I211">
        <v>13</v>
      </c>
      <c r="J211">
        <v>6</v>
      </c>
      <c r="K211">
        <v>8</v>
      </c>
      <c r="L211">
        <v>2</v>
      </c>
      <c r="M211">
        <v>2</v>
      </c>
      <c r="N211" t="s">
        <v>569</v>
      </c>
      <c r="O211">
        <v>209</v>
      </c>
      <c r="P211" t="s">
        <v>594</v>
      </c>
    </row>
    <row r="212" spans="1:16" x14ac:dyDescent="0.2">
      <c r="A212" t="s">
        <v>595</v>
      </c>
      <c r="B212">
        <v>1</v>
      </c>
      <c r="C212">
        <v>3</v>
      </c>
      <c r="D212">
        <v>2</v>
      </c>
      <c r="E212">
        <v>20</v>
      </c>
      <c r="F212">
        <v>46</v>
      </c>
      <c r="G212">
        <v>6</v>
      </c>
      <c r="H212">
        <v>9</v>
      </c>
      <c r="I212">
        <v>13</v>
      </c>
      <c r="J212">
        <v>6</v>
      </c>
      <c r="K212">
        <v>8</v>
      </c>
      <c r="L212">
        <v>2</v>
      </c>
      <c r="M212">
        <v>2</v>
      </c>
      <c r="N212" t="s">
        <v>569</v>
      </c>
      <c r="O212">
        <v>210</v>
      </c>
      <c r="P212" t="s">
        <v>596</v>
      </c>
    </row>
    <row r="213" spans="1:16" x14ac:dyDescent="0.2">
      <c r="A213" t="s">
        <v>597</v>
      </c>
      <c r="B213">
        <v>1</v>
      </c>
      <c r="C213">
        <v>3</v>
      </c>
      <c r="D213">
        <v>2</v>
      </c>
      <c r="E213">
        <v>22</v>
      </c>
      <c r="F213">
        <v>49</v>
      </c>
      <c r="G213">
        <v>6</v>
      </c>
      <c r="H213">
        <v>10</v>
      </c>
      <c r="I213">
        <v>13</v>
      </c>
      <c r="J213">
        <v>7</v>
      </c>
      <c r="K213">
        <v>9</v>
      </c>
      <c r="L213">
        <v>2</v>
      </c>
      <c r="M213">
        <v>2</v>
      </c>
      <c r="N213" t="s">
        <v>542</v>
      </c>
      <c r="O213">
        <v>211</v>
      </c>
      <c r="P213" t="s">
        <v>598</v>
      </c>
    </row>
    <row r="214" spans="1:16" x14ac:dyDescent="0.2">
      <c r="A214" t="s">
        <v>599</v>
      </c>
      <c r="B214">
        <v>1</v>
      </c>
      <c r="C214">
        <v>3</v>
      </c>
      <c r="D214">
        <v>2</v>
      </c>
      <c r="E214">
        <v>22</v>
      </c>
      <c r="F214">
        <v>49</v>
      </c>
      <c r="G214">
        <v>6</v>
      </c>
      <c r="H214">
        <v>10</v>
      </c>
      <c r="I214">
        <v>13</v>
      </c>
      <c r="J214">
        <v>7</v>
      </c>
      <c r="K214">
        <v>9</v>
      </c>
      <c r="L214">
        <v>2</v>
      </c>
      <c r="M214">
        <v>2</v>
      </c>
      <c r="N214" t="s">
        <v>542</v>
      </c>
      <c r="O214">
        <v>212</v>
      </c>
      <c r="P214" t="s">
        <v>600</v>
      </c>
    </row>
    <row r="215" spans="1:16" x14ac:dyDescent="0.2">
      <c r="A215" t="s">
        <v>601</v>
      </c>
      <c r="B215">
        <v>1</v>
      </c>
      <c r="C215">
        <v>3</v>
      </c>
      <c r="D215">
        <v>2</v>
      </c>
      <c r="E215">
        <v>19</v>
      </c>
      <c r="F215">
        <v>46</v>
      </c>
      <c r="G215">
        <v>6</v>
      </c>
      <c r="H215">
        <v>9</v>
      </c>
      <c r="I215">
        <v>13</v>
      </c>
      <c r="J215">
        <v>6</v>
      </c>
      <c r="K215">
        <v>8</v>
      </c>
      <c r="L215">
        <v>2</v>
      </c>
      <c r="M215">
        <v>2</v>
      </c>
      <c r="N215" t="s">
        <v>569</v>
      </c>
      <c r="O215">
        <v>213</v>
      </c>
      <c r="P215" t="s">
        <v>602</v>
      </c>
    </row>
    <row r="216" spans="1:16" x14ac:dyDescent="0.2">
      <c r="A216" t="s">
        <v>603</v>
      </c>
      <c r="B216">
        <v>1</v>
      </c>
      <c r="C216">
        <v>3</v>
      </c>
      <c r="D216">
        <v>2</v>
      </c>
      <c r="E216">
        <v>22</v>
      </c>
      <c r="F216">
        <v>46</v>
      </c>
      <c r="G216">
        <v>6</v>
      </c>
      <c r="H216">
        <v>9</v>
      </c>
      <c r="I216">
        <v>13</v>
      </c>
      <c r="J216">
        <v>6</v>
      </c>
      <c r="K216">
        <v>8</v>
      </c>
      <c r="L216">
        <v>2</v>
      </c>
      <c r="M216">
        <v>2</v>
      </c>
      <c r="N216" t="s">
        <v>569</v>
      </c>
      <c r="O216">
        <v>214</v>
      </c>
      <c r="P216" t="s">
        <v>604</v>
      </c>
    </row>
    <row r="217" spans="1:16" x14ac:dyDescent="0.2">
      <c r="A217" t="s">
        <v>605</v>
      </c>
      <c r="B217">
        <v>1</v>
      </c>
      <c r="C217">
        <v>3</v>
      </c>
      <c r="D217">
        <v>2</v>
      </c>
      <c r="E217">
        <v>21</v>
      </c>
      <c r="F217">
        <v>46</v>
      </c>
      <c r="G217">
        <v>6</v>
      </c>
      <c r="H217">
        <v>9</v>
      </c>
      <c r="I217">
        <v>13</v>
      </c>
      <c r="J217">
        <v>6</v>
      </c>
      <c r="K217">
        <v>8</v>
      </c>
      <c r="L217">
        <v>2</v>
      </c>
      <c r="M217">
        <v>2</v>
      </c>
      <c r="N217" t="s">
        <v>569</v>
      </c>
      <c r="O217">
        <v>215</v>
      </c>
      <c r="P217" t="s">
        <v>606</v>
      </c>
    </row>
    <row r="218" spans="1:16" x14ac:dyDescent="0.2">
      <c r="A218" t="s">
        <v>607</v>
      </c>
      <c r="B218">
        <v>1</v>
      </c>
      <c r="C218">
        <v>3</v>
      </c>
      <c r="D218">
        <v>2</v>
      </c>
      <c r="E218">
        <v>21</v>
      </c>
      <c r="F218">
        <v>46</v>
      </c>
      <c r="G218">
        <v>6</v>
      </c>
      <c r="H218">
        <v>9</v>
      </c>
      <c r="I218">
        <v>13</v>
      </c>
      <c r="J218">
        <v>6</v>
      </c>
      <c r="K218">
        <v>8</v>
      </c>
      <c r="L218">
        <v>2</v>
      </c>
      <c r="M218">
        <v>2</v>
      </c>
      <c r="N218" t="s">
        <v>569</v>
      </c>
      <c r="O218">
        <v>216</v>
      </c>
      <c r="P218" t="s">
        <v>608</v>
      </c>
    </row>
    <row r="219" spans="1:16" x14ac:dyDescent="0.2">
      <c r="A219" t="s">
        <v>609</v>
      </c>
      <c r="B219">
        <v>1</v>
      </c>
      <c r="C219">
        <v>3</v>
      </c>
      <c r="D219">
        <v>2</v>
      </c>
      <c r="E219">
        <v>21</v>
      </c>
      <c r="F219">
        <v>49</v>
      </c>
      <c r="G219">
        <v>6</v>
      </c>
      <c r="H219">
        <v>10</v>
      </c>
      <c r="I219">
        <v>13</v>
      </c>
      <c r="J219">
        <v>7</v>
      </c>
      <c r="K219">
        <v>9</v>
      </c>
      <c r="L219">
        <v>2</v>
      </c>
      <c r="M219">
        <v>2</v>
      </c>
      <c r="N219" t="s">
        <v>542</v>
      </c>
      <c r="O219">
        <v>217</v>
      </c>
      <c r="P219" t="s">
        <v>610</v>
      </c>
    </row>
    <row r="220" spans="1:16" x14ac:dyDescent="0.2">
      <c r="A220" t="s">
        <v>611</v>
      </c>
      <c r="B220">
        <v>1</v>
      </c>
      <c r="C220">
        <v>3</v>
      </c>
      <c r="D220">
        <v>2</v>
      </c>
      <c r="E220">
        <v>21</v>
      </c>
      <c r="F220">
        <v>49</v>
      </c>
      <c r="G220">
        <v>6</v>
      </c>
      <c r="H220">
        <v>10</v>
      </c>
      <c r="I220">
        <v>13</v>
      </c>
      <c r="J220">
        <v>7</v>
      </c>
      <c r="K220">
        <v>9</v>
      </c>
      <c r="L220">
        <v>2</v>
      </c>
      <c r="M220">
        <v>2</v>
      </c>
      <c r="N220" t="s">
        <v>542</v>
      </c>
      <c r="O220">
        <v>218</v>
      </c>
      <c r="P220" t="s">
        <v>612</v>
      </c>
    </row>
    <row r="221" spans="1:16" x14ac:dyDescent="0.2">
      <c r="A221" t="s">
        <v>613</v>
      </c>
      <c r="B221">
        <v>1</v>
      </c>
      <c r="C221">
        <v>3</v>
      </c>
      <c r="D221">
        <v>2</v>
      </c>
      <c r="E221">
        <v>21</v>
      </c>
      <c r="F221">
        <v>49</v>
      </c>
      <c r="G221">
        <v>6</v>
      </c>
      <c r="H221">
        <v>10</v>
      </c>
      <c r="I221">
        <v>13</v>
      </c>
      <c r="J221">
        <v>7</v>
      </c>
      <c r="K221">
        <v>9</v>
      </c>
      <c r="L221">
        <v>2</v>
      </c>
      <c r="M221">
        <v>2</v>
      </c>
      <c r="N221" t="s">
        <v>542</v>
      </c>
      <c r="O221">
        <v>219</v>
      </c>
      <c r="P221" t="s">
        <v>614</v>
      </c>
    </row>
    <row r="222" spans="1:16" x14ac:dyDescent="0.2">
      <c r="A222" t="s">
        <v>615</v>
      </c>
      <c r="B222">
        <v>1</v>
      </c>
      <c r="C222">
        <v>3</v>
      </c>
      <c r="D222">
        <v>2</v>
      </c>
      <c r="E222">
        <v>20</v>
      </c>
      <c r="F222">
        <v>49</v>
      </c>
      <c r="G222">
        <v>6</v>
      </c>
      <c r="H222">
        <v>10</v>
      </c>
      <c r="I222">
        <v>13</v>
      </c>
      <c r="J222">
        <v>7</v>
      </c>
      <c r="K222">
        <v>9</v>
      </c>
      <c r="L222">
        <v>2</v>
      </c>
      <c r="M222">
        <v>2</v>
      </c>
      <c r="N222" t="s">
        <v>542</v>
      </c>
      <c r="O222">
        <v>220</v>
      </c>
      <c r="P222" t="s">
        <v>616</v>
      </c>
    </row>
    <row r="223" spans="1:16" x14ac:dyDescent="0.2">
      <c r="A223" t="s">
        <v>617</v>
      </c>
      <c r="B223">
        <v>1</v>
      </c>
      <c r="C223">
        <v>3</v>
      </c>
      <c r="D223">
        <v>2</v>
      </c>
      <c r="E223">
        <v>20</v>
      </c>
      <c r="F223">
        <v>49</v>
      </c>
      <c r="G223">
        <v>6</v>
      </c>
      <c r="H223">
        <v>10</v>
      </c>
      <c r="I223">
        <v>13</v>
      </c>
      <c r="J223">
        <v>7</v>
      </c>
      <c r="K223">
        <v>9</v>
      </c>
      <c r="L223">
        <v>2</v>
      </c>
      <c r="M223">
        <v>2</v>
      </c>
      <c r="N223" t="s">
        <v>542</v>
      </c>
      <c r="O223">
        <v>221</v>
      </c>
      <c r="P223" t="s">
        <v>618</v>
      </c>
    </row>
    <row r="224" spans="1:16" x14ac:dyDescent="0.2">
      <c r="A224" t="s">
        <v>619</v>
      </c>
      <c r="B224">
        <v>1</v>
      </c>
      <c r="C224">
        <v>3</v>
      </c>
      <c r="D224">
        <v>2</v>
      </c>
      <c r="E224">
        <v>21</v>
      </c>
      <c r="F224">
        <v>49</v>
      </c>
      <c r="G224">
        <v>6</v>
      </c>
      <c r="H224">
        <v>10</v>
      </c>
      <c r="I224">
        <v>13</v>
      </c>
      <c r="J224">
        <v>7</v>
      </c>
      <c r="K224">
        <v>9</v>
      </c>
      <c r="L224">
        <v>2</v>
      </c>
      <c r="M224">
        <v>2</v>
      </c>
      <c r="N224" t="s">
        <v>542</v>
      </c>
      <c r="O224">
        <v>222</v>
      </c>
      <c r="P224" t="s">
        <v>620</v>
      </c>
    </row>
    <row r="225" spans="1:16" x14ac:dyDescent="0.2">
      <c r="A225" t="s">
        <v>621</v>
      </c>
      <c r="B225">
        <v>1</v>
      </c>
      <c r="C225">
        <v>3</v>
      </c>
      <c r="D225">
        <v>2</v>
      </c>
      <c r="E225">
        <v>20</v>
      </c>
      <c r="F225">
        <v>46</v>
      </c>
      <c r="G225">
        <v>6</v>
      </c>
      <c r="H225">
        <v>9</v>
      </c>
      <c r="I225">
        <v>13</v>
      </c>
      <c r="J225">
        <v>6</v>
      </c>
      <c r="K225">
        <v>8</v>
      </c>
      <c r="L225">
        <v>2</v>
      </c>
      <c r="M225">
        <v>2</v>
      </c>
      <c r="N225" t="s">
        <v>569</v>
      </c>
      <c r="O225">
        <v>223</v>
      </c>
      <c r="P225" t="s">
        <v>622</v>
      </c>
    </row>
    <row r="226" spans="1:16" x14ac:dyDescent="0.2">
      <c r="A226" t="s">
        <v>623</v>
      </c>
      <c r="B226">
        <v>1</v>
      </c>
      <c r="C226">
        <v>3</v>
      </c>
      <c r="D226">
        <v>2</v>
      </c>
      <c r="E226">
        <v>19</v>
      </c>
      <c r="F226">
        <v>49</v>
      </c>
      <c r="G226">
        <v>6</v>
      </c>
      <c r="H226">
        <v>10</v>
      </c>
      <c r="I226">
        <v>13</v>
      </c>
      <c r="J226">
        <v>7</v>
      </c>
      <c r="K226">
        <v>9</v>
      </c>
      <c r="L226">
        <v>2</v>
      </c>
      <c r="M226">
        <v>2</v>
      </c>
      <c r="N226" t="s">
        <v>542</v>
      </c>
      <c r="O226">
        <v>224</v>
      </c>
      <c r="P226" t="s">
        <v>624</v>
      </c>
    </row>
    <row r="227" spans="1:16" x14ac:dyDescent="0.2">
      <c r="A227" t="s">
        <v>625</v>
      </c>
      <c r="B227">
        <v>1</v>
      </c>
      <c r="C227">
        <v>3</v>
      </c>
      <c r="D227">
        <v>2</v>
      </c>
      <c r="E227">
        <v>23</v>
      </c>
      <c r="F227">
        <v>49</v>
      </c>
      <c r="G227">
        <v>6</v>
      </c>
      <c r="H227">
        <v>10</v>
      </c>
      <c r="I227">
        <v>13</v>
      </c>
      <c r="J227">
        <v>7</v>
      </c>
      <c r="K227">
        <v>9</v>
      </c>
      <c r="L227">
        <v>2</v>
      </c>
      <c r="M227">
        <v>2</v>
      </c>
      <c r="N227" t="s">
        <v>542</v>
      </c>
      <c r="O227">
        <v>225</v>
      </c>
      <c r="P227" t="s">
        <v>626</v>
      </c>
    </row>
    <row r="228" spans="1:16" x14ac:dyDescent="0.2">
      <c r="A228" t="s">
        <v>86</v>
      </c>
      <c r="B228">
        <v>1</v>
      </c>
      <c r="C228">
        <v>3</v>
      </c>
      <c r="D228">
        <v>10</v>
      </c>
      <c r="E228">
        <v>25</v>
      </c>
      <c r="F228">
        <v>67</v>
      </c>
      <c r="O228">
        <v>226</v>
      </c>
      <c r="P228" t="s">
        <v>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M56"/>
  <sheetViews>
    <sheetView zoomScaleNormal="100" zoomScaleSheetLayoutView="90" workbookViewId="0">
      <selection activeCell="R18" sqref="R18"/>
    </sheetView>
  </sheetViews>
  <sheetFormatPr defaultColWidth="9" defaultRowHeight="21" x14ac:dyDescent="0.35"/>
  <cols>
    <col min="1" max="1" width="2.625" style="1" customWidth="1"/>
    <col min="2" max="2" width="4.625" style="1" customWidth="1"/>
    <col min="3" max="3" width="3.625" style="1" customWidth="1"/>
    <col min="4" max="4" width="26.625" style="1" customWidth="1"/>
    <col min="5" max="5" width="15.625" style="1" customWidth="1"/>
    <col min="6" max="6" width="13.625" style="1" customWidth="1"/>
    <col min="7" max="8" width="7.625" style="1" customWidth="1"/>
    <col min="9" max="9" width="6.625" style="1" customWidth="1"/>
    <col min="10" max="10" width="8.625" style="1" customWidth="1"/>
    <col min="11" max="11" width="7.625" style="1" customWidth="1"/>
    <col min="12" max="12" width="5.625" style="1" customWidth="1"/>
    <col min="13" max="13" width="1.625" style="1" customWidth="1"/>
    <col min="14" max="16384" width="9" style="1"/>
  </cols>
  <sheetData>
    <row r="1" spans="1:13" x14ac:dyDescent="0.3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 t="s">
        <v>3</v>
      </c>
    </row>
    <row r="2" spans="1:13" x14ac:dyDescent="0.3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3"/>
    </row>
    <row r="3" spans="1:13" ht="23.25" x14ac:dyDescent="0.35">
      <c r="A3" s="124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</row>
    <row r="4" spans="1:13" ht="23.25" x14ac:dyDescent="0.35">
      <c r="A4" s="127"/>
      <c r="B4" s="128"/>
      <c r="C4" s="128"/>
      <c r="D4" s="128"/>
      <c r="E4" s="129" t="s">
        <v>5</v>
      </c>
      <c r="F4" s="380" t="s">
        <v>6</v>
      </c>
      <c r="G4" s="381"/>
      <c r="H4" s="381"/>
      <c r="I4" s="381"/>
      <c r="J4" s="128"/>
      <c r="K4" s="128"/>
      <c r="L4" s="128"/>
      <c r="M4" s="130"/>
    </row>
    <row r="5" spans="1:13" x14ac:dyDescent="0.35">
      <c r="A5" s="131"/>
      <c r="B5" s="132"/>
      <c r="C5" s="132"/>
      <c r="D5" s="132"/>
      <c r="E5" s="132"/>
      <c r="F5" s="132"/>
      <c r="G5" s="133"/>
      <c r="H5" s="134" t="str">
        <f>"ส่งพร้อมหนังสือสำนักงานเขตพื้นที่การศึกษา"&amp;F4&amp;" ที่ "&amp;VLOOKUP(F4,l!A2:H228,8,FALSE)</f>
        <v>ส่งพร้อมหนังสือสำนักงานเขตพื้นที่การศึกษา(เลือกเขตฯ ในเซลล์ F4 ชีท สพฐ.คปร.1) ที่ ศธ........../</v>
      </c>
      <c r="I5" s="219" t="s">
        <v>671</v>
      </c>
      <c r="J5" s="250" t="s">
        <v>7</v>
      </c>
      <c r="K5" s="135"/>
      <c r="L5" s="136"/>
      <c r="M5" s="137"/>
    </row>
    <row r="6" spans="1:13" x14ac:dyDescent="0.35">
      <c r="A6" s="138"/>
      <c r="B6" s="139"/>
      <c r="C6" s="139"/>
      <c r="D6" s="139"/>
      <c r="E6" s="139"/>
      <c r="F6" s="139"/>
      <c r="G6" s="122"/>
      <c r="H6" s="123"/>
      <c r="I6" s="123"/>
      <c r="J6" s="140"/>
      <c r="K6" s="140"/>
      <c r="L6" s="141"/>
      <c r="M6" s="141"/>
    </row>
    <row r="7" spans="1:13" x14ac:dyDescent="0.35">
      <c r="A7" s="142" t="s">
        <v>8</v>
      </c>
      <c r="B7" s="139" t="s">
        <v>9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</row>
    <row r="8" spans="1:13" x14ac:dyDescent="0.35">
      <c r="A8" s="143"/>
      <c r="B8" s="224">
        <v>1.1000000000000001</v>
      </c>
      <c r="C8" s="144" t="s">
        <v>10</v>
      </c>
      <c r="D8" s="211"/>
      <c r="E8" s="145"/>
      <c r="F8" s="146" t="s">
        <v>11</v>
      </c>
      <c r="G8" s="213"/>
      <c r="H8" s="147"/>
      <c r="I8" s="147"/>
      <c r="J8" s="147"/>
      <c r="K8" s="147"/>
      <c r="L8" s="148"/>
      <c r="M8" s="122"/>
    </row>
    <row r="9" spans="1:13" x14ac:dyDescent="0.35">
      <c r="A9" s="143"/>
      <c r="B9" s="225">
        <v>1.2</v>
      </c>
      <c r="C9" s="150" t="s">
        <v>10</v>
      </c>
      <c r="D9" s="212"/>
      <c r="E9" s="151"/>
      <c r="F9" s="152" t="s">
        <v>11</v>
      </c>
      <c r="G9" s="214"/>
      <c r="H9" s="153"/>
      <c r="I9" s="153"/>
      <c r="J9" s="153"/>
      <c r="K9" s="153"/>
      <c r="L9" s="154"/>
      <c r="M9" s="122"/>
    </row>
    <row r="10" spans="1:13" x14ac:dyDescent="0.35">
      <c r="A10" s="143"/>
      <c r="B10" s="149"/>
      <c r="C10" s="150" t="s">
        <v>12</v>
      </c>
      <c r="D10" s="212"/>
      <c r="E10" s="153"/>
      <c r="F10" s="152" t="s">
        <v>13</v>
      </c>
      <c r="G10" s="220"/>
      <c r="H10" s="153"/>
      <c r="I10" s="155" t="s">
        <v>14</v>
      </c>
      <c r="J10" s="218"/>
      <c r="K10" s="151"/>
      <c r="L10" s="154"/>
      <c r="M10" s="122"/>
    </row>
    <row r="11" spans="1:13" ht="8.1" customHeight="1" x14ac:dyDescent="0.35">
      <c r="A11" s="143"/>
      <c r="B11" s="156"/>
      <c r="C11" s="157"/>
      <c r="D11" s="157"/>
      <c r="E11" s="157"/>
      <c r="F11" s="157"/>
      <c r="G11" s="157"/>
      <c r="H11" s="157"/>
      <c r="I11" s="157"/>
      <c r="J11" s="157"/>
      <c r="K11" s="157"/>
      <c r="L11" s="158"/>
      <c r="M11" s="122"/>
    </row>
    <row r="12" spans="1:13" ht="12" customHeight="1" x14ac:dyDescent="0.35">
      <c r="A12" s="143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</row>
    <row r="13" spans="1:13" x14ac:dyDescent="0.35">
      <c r="A13" s="142" t="s">
        <v>15</v>
      </c>
      <c r="B13" s="139" t="s">
        <v>630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 x14ac:dyDescent="0.35">
      <c r="A14" s="143"/>
      <c r="B14" s="226">
        <v>2.1</v>
      </c>
      <c r="C14" s="143" t="s">
        <v>628</v>
      </c>
      <c r="D14" s="143"/>
      <c r="E14" s="143"/>
      <c r="F14" s="143"/>
      <c r="G14" s="143"/>
      <c r="H14" s="143"/>
      <c r="I14" s="143"/>
      <c r="J14" s="143" t="s">
        <v>16</v>
      </c>
      <c r="K14" s="227">
        <f>H42</f>
        <v>0</v>
      </c>
      <c r="L14" s="143" t="s">
        <v>17</v>
      </c>
      <c r="M14" s="122"/>
    </row>
    <row r="15" spans="1:13" x14ac:dyDescent="0.35">
      <c r="A15" s="143"/>
      <c r="B15" s="226">
        <v>2.2000000000000002</v>
      </c>
      <c r="C15" s="143" t="s">
        <v>649</v>
      </c>
      <c r="D15" s="143"/>
      <c r="E15" s="143"/>
      <c r="F15" s="143"/>
      <c r="G15" s="143"/>
      <c r="H15" s="143"/>
      <c r="I15" s="143"/>
      <c r="J15" s="143" t="s">
        <v>16</v>
      </c>
      <c r="K15" s="228"/>
      <c r="L15" s="143" t="s">
        <v>17</v>
      </c>
      <c r="M15" s="122"/>
    </row>
    <row r="16" spans="1:13" ht="12" customHeight="1" x14ac:dyDescent="0.35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22"/>
    </row>
    <row r="17" spans="1:13" x14ac:dyDescent="0.35">
      <c r="A17" s="142" t="s">
        <v>18</v>
      </c>
      <c r="B17" s="139" t="s">
        <v>659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22"/>
    </row>
    <row r="18" spans="1:13" x14ac:dyDescent="0.35">
      <c r="A18" s="122"/>
      <c r="B18" s="160"/>
      <c r="C18" s="161"/>
      <c r="D18" s="162"/>
      <c r="E18" s="163"/>
      <c r="F18" s="160" t="s">
        <v>19</v>
      </c>
      <c r="G18" s="161" t="s">
        <v>634</v>
      </c>
      <c r="H18" s="162"/>
      <c r="I18" s="163"/>
      <c r="J18" s="160" t="s">
        <v>16</v>
      </c>
      <c r="K18" s="160" t="s">
        <v>16</v>
      </c>
      <c r="L18" s="160" t="s">
        <v>16</v>
      </c>
      <c r="M18" s="122"/>
    </row>
    <row r="19" spans="1:13" x14ac:dyDescent="0.35">
      <c r="A19" s="122"/>
      <c r="B19" s="164" t="s">
        <v>21</v>
      </c>
      <c r="C19" s="165" t="s">
        <v>22</v>
      </c>
      <c r="D19" s="166"/>
      <c r="E19" s="167"/>
      <c r="F19" s="257" t="s">
        <v>23</v>
      </c>
      <c r="G19" s="260" t="s">
        <v>635</v>
      </c>
      <c r="H19" s="260" t="s">
        <v>636</v>
      </c>
      <c r="I19" s="260" t="s">
        <v>31</v>
      </c>
      <c r="J19" s="258" t="s">
        <v>11</v>
      </c>
      <c r="K19" s="164" t="s">
        <v>25</v>
      </c>
      <c r="L19" s="171" t="s">
        <v>26</v>
      </c>
      <c r="M19" s="122"/>
    </row>
    <row r="20" spans="1:13" x14ac:dyDescent="0.35">
      <c r="A20" s="122"/>
      <c r="B20" s="172" t="s">
        <v>27</v>
      </c>
      <c r="C20" s="168"/>
      <c r="D20" s="169"/>
      <c r="E20" s="170"/>
      <c r="F20" s="173" t="s">
        <v>28</v>
      </c>
      <c r="G20" s="172" t="s">
        <v>638</v>
      </c>
      <c r="H20" s="172" t="s">
        <v>639</v>
      </c>
      <c r="I20" s="172" t="s">
        <v>637</v>
      </c>
      <c r="J20" s="174" t="s">
        <v>32</v>
      </c>
      <c r="K20" s="172" t="s">
        <v>33</v>
      </c>
      <c r="L20" s="175" t="s">
        <v>34</v>
      </c>
      <c r="M20" s="122"/>
    </row>
    <row r="21" spans="1:13" x14ac:dyDescent="0.35">
      <c r="A21" s="122"/>
      <c r="B21" s="179">
        <v>1</v>
      </c>
      <c r="C21" s="176" t="s">
        <v>35</v>
      </c>
      <c r="D21" s="177"/>
      <c r="E21" s="178"/>
      <c r="F21" s="179"/>
      <c r="G21" s="259"/>
      <c r="H21" s="259"/>
      <c r="I21" s="259"/>
      <c r="J21" s="180"/>
      <c r="K21" s="181"/>
      <c r="L21" s="179"/>
      <c r="M21" s="122"/>
    </row>
    <row r="22" spans="1:13" x14ac:dyDescent="0.35">
      <c r="A22" s="122"/>
      <c r="B22" s="229"/>
      <c r="C22" s="182">
        <v>1.1000000000000001</v>
      </c>
      <c r="D22" s="183" t="s">
        <v>36</v>
      </c>
      <c r="E22" s="184"/>
      <c r="F22" s="185">
        <v>1</v>
      </c>
      <c r="G22" s="215"/>
      <c r="H22" s="215"/>
      <c r="I22" s="186">
        <f>SUM(G22:H22)</f>
        <v>0</v>
      </c>
      <c r="J22" s="215"/>
      <c r="K22" s="186">
        <f>SUM(I22:J22)</f>
        <v>0</v>
      </c>
      <c r="L22" s="187"/>
      <c r="M22" s="122"/>
    </row>
    <row r="23" spans="1:13" x14ac:dyDescent="0.35">
      <c r="A23" s="122"/>
      <c r="B23" s="229"/>
      <c r="C23" s="182">
        <v>1.2</v>
      </c>
      <c r="D23" s="230" t="s">
        <v>37</v>
      </c>
      <c r="E23" s="184"/>
      <c r="F23" s="185" t="str">
        <f>VLOOKUP(F4,i!A2:P228,3,FALSE)</f>
        <v>..........</v>
      </c>
      <c r="G23" s="215"/>
      <c r="H23" s="215"/>
      <c r="I23" s="186">
        <f>SUM(G23:H23)</f>
        <v>0</v>
      </c>
      <c r="J23" s="215"/>
      <c r="K23" s="186">
        <f>SUM(I23:J23)</f>
        <v>0</v>
      </c>
      <c r="L23" s="186" t="str">
        <f>IF(F23="..........","",K23-F23)</f>
        <v/>
      </c>
      <c r="M23" s="122"/>
    </row>
    <row r="24" spans="1:13" x14ac:dyDescent="0.35">
      <c r="A24" s="122"/>
      <c r="B24" s="229"/>
      <c r="C24" s="182">
        <v>1.3</v>
      </c>
      <c r="D24" s="183" t="s">
        <v>38</v>
      </c>
      <c r="E24" s="184"/>
      <c r="F24" s="187"/>
      <c r="G24" s="215"/>
      <c r="H24" s="215"/>
      <c r="I24" s="186">
        <f>SUM(G24:H24)</f>
        <v>0</v>
      </c>
      <c r="J24" s="215"/>
      <c r="K24" s="186">
        <f>SUM(I24:J24)</f>
        <v>0</v>
      </c>
      <c r="L24" s="187"/>
      <c r="M24" s="122"/>
    </row>
    <row r="25" spans="1:13" x14ac:dyDescent="0.35">
      <c r="A25" s="122"/>
      <c r="B25" s="229"/>
      <c r="C25" s="182"/>
      <c r="D25" s="183" t="s">
        <v>39</v>
      </c>
      <c r="E25" s="184"/>
      <c r="F25" s="187"/>
      <c r="G25" s="186"/>
      <c r="H25" s="186"/>
      <c r="I25" s="186"/>
      <c r="J25" s="186"/>
      <c r="K25" s="188"/>
      <c r="L25" s="187"/>
      <c r="M25" s="122"/>
    </row>
    <row r="26" spans="1:13" x14ac:dyDescent="0.35">
      <c r="A26" s="122"/>
      <c r="B26" s="229"/>
      <c r="C26" s="182">
        <v>1.4</v>
      </c>
      <c r="D26" s="183" t="s">
        <v>40</v>
      </c>
      <c r="E26" s="184"/>
      <c r="F26" s="187"/>
      <c r="G26" s="215"/>
      <c r="H26" s="215"/>
      <c r="I26" s="186">
        <f>SUM(G26:H26)</f>
        <v>0</v>
      </c>
      <c r="J26" s="215"/>
      <c r="K26" s="186">
        <f>SUM(I26:J26)</f>
        <v>0</v>
      </c>
      <c r="L26" s="187"/>
      <c r="M26" s="122"/>
    </row>
    <row r="27" spans="1:13" x14ac:dyDescent="0.35">
      <c r="A27" s="122"/>
      <c r="B27" s="229"/>
      <c r="C27" s="182">
        <v>1.5</v>
      </c>
      <c r="D27" s="183" t="s">
        <v>41</v>
      </c>
      <c r="E27" s="184"/>
      <c r="F27" s="187"/>
      <c r="G27" s="215"/>
      <c r="H27" s="215"/>
      <c r="I27" s="186">
        <f>SUM(G27:H27)</f>
        <v>0</v>
      </c>
      <c r="J27" s="215"/>
      <c r="K27" s="186">
        <f>SUM(I27:J27)</f>
        <v>0</v>
      </c>
      <c r="L27" s="187"/>
      <c r="M27" s="122"/>
    </row>
    <row r="28" spans="1:13" x14ac:dyDescent="0.35">
      <c r="A28" s="122"/>
      <c r="B28" s="229">
        <v>2</v>
      </c>
      <c r="C28" s="189" t="s">
        <v>42</v>
      </c>
      <c r="D28" s="183"/>
      <c r="E28" s="184"/>
      <c r="F28" s="190"/>
      <c r="G28" s="191"/>
      <c r="H28" s="191"/>
      <c r="I28" s="191"/>
      <c r="J28" s="191"/>
      <c r="K28" s="190"/>
      <c r="L28" s="190"/>
      <c r="M28" s="122"/>
    </row>
    <row r="29" spans="1:13" x14ac:dyDescent="0.35">
      <c r="A29" s="122"/>
      <c r="B29" s="229"/>
      <c r="C29" s="182">
        <v>2.1</v>
      </c>
      <c r="D29" s="183" t="s">
        <v>43</v>
      </c>
      <c r="E29" s="184"/>
      <c r="F29" s="190" t="str">
        <f>VLOOKUP(F4,i!A2:P228,5,FALSE)</f>
        <v>..........</v>
      </c>
      <c r="G29" s="215"/>
      <c r="H29" s="215"/>
      <c r="I29" s="186">
        <f>SUM(G29:H29)</f>
        <v>0</v>
      </c>
      <c r="J29" s="215"/>
      <c r="K29" s="186">
        <f>SUM(I29:J29)</f>
        <v>0</v>
      </c>
      <c r="L29" s="186" t="str">
        <f>IF(F29="..........","",K29-F29)</f>
        <v/>
      </c>
      <c r="M29" s="122"/>
    </row>
    <row r="30" spans="1:13" x14ac:dyDescent="0.35">
      <c r="A30" s="122"/>
      <c r="B30" s="229"/>
      <c r="C30" s="182">
        <v>2.2000000000000002</v>
      </c>
      <c r="D30" s="183" t="s">
        <v>44</v>
      </c>
      <c r="E30" s="184"/>
      <c r="F30" s="190" t="str">
        <f>VLOOKUP(F4,i!A2:P228,6,FALSE)</f>
        <v>..........</v>
      </c>
      <c r="G30" s="192">
        <f>SUM(G31:G37)</f>
        <v>0</v>
      </c>
      <c r="H30" s="192">
        <f>SUM(H31:H37)</f>
        <v>0</v>
      </c>
      <c r="I30" s="192">
        <f>SUM(G30:H30)</f>
        <v>0</v>
      </c>
      <c r="J30" s="192">
        <f>SUM(J31:J37)</f>
        <v>0</v>
      </c>
      <c r="K30" s="186">
        <f>SUM(I30:J30)</f>
        <v>0</v>
      </c>
      <c r="L30" s="186" t="str">
        <f>IF(F30="..........","",K30-F30)</f>
        <v/>
      </c>
      <c r="M30" s="122"/>
    </row>
    <row r="31" spans="1:13" ht="20.100000000000001" customHeight="1" x14ac:dyDescent="0.35">
      <c r="A31" s="122"/>
      <c r="B31" s="229"/>
      <c r="C31" s="182"/>
      <c r="D31" s="183" t="s">
        <v>45</v>
      </c>
      <c r="E31" s="184"/>
      <c r="F31" s="190" t="str">
        <f>VLOOKUP(F4,i!A2:P228,7,FALSE)</f>
        <v>..........</v>
      </c>
      <c r="G31" s="215"/>
      <c r="H31" s="215"/>
      <c r="I31" s="192">
        <f>SUM(G31:H31)</f>
        <v>0</v>
      </c>
      <c r="J31" s="215"/>
      <c r="K31" s="186">
        <f t="shared" ref="K31:K36" si="0">SUM(I31:J31)</f>
        <v>0</v>
      </c>
      <c r="L31" s="186" t="str">
        <f>IF(F31="..........","",K31-F31)</f>
        <v/>
      </c>
      <c r="M31" s="122"/>
    </row>
    <row r="32" spans="1:13" ht="20.100000000000001" customHeight="1" x14ac:dyDescent="0.35">
      <c r="A32" s="122"/>
      <c r="B32" s="229"/>
      <c r="C32" s="182"/>
      <c r="D32" s="183" t="s">
        <v>46</v>
      </c>
      <c r="E32" s="184"/>
      <c r="F32" s="190" t="str">
        <f>VLOOKUP(F4,i!A2:P228,8,FALSE)</f>
        <v>..........</v>
      </c>
      <c r="G32" s="215"/>
      <c r="H32" s="215"/>
      <c r="I32" s="192">
        <f t="shared" ref="I32:I37" si="1">SUM(G32:H32)</f>
        <v>0</v>
      </c>
      <c r="J32" s="215"/>
      <c r="K32" s="186">
        <f t="shared" si="0"/>
        <v>0</v>
      </c>
      <c r="L32" s="186" t="str">
        <f t="shared" ref="L32:L37" si="2">IF(F32="..........","",K32-F32)</f>
        <v/>
      </c>
      <c r="M32" s="122"/>
    </row>
    <row r="33" spans="1:13" ht="20.100000000000001" customHeight="1" x14ac:dyDescent="0.35">
      <c r="A33" s="122"/>
      <c r="B33" s="229"/>
      <c r="C33" s="182"/>
      <c r="D33" s="183" t="s">
        <v>47</v>
      </c>
      <c r="E33" s="184"/>
      <c r="F33" s="190" t="str">
        <f>VLOOKUP(F4,i!A2:P228,9,FALSE)</f>
        <v>..........</v>
      </c>
      <c r="G33" s="215"/>
      <c r="H33" s="215"/>
      <c r="I33" s="192">
        <f t="shared" si="1"/>
        <v>0</v>
      </c>
      <c r="J33" s="215"/>
      <c r="K33" s="186">
        <f t="shared" si="0"/>
        <v>0</v>
      </c>
      <c r="L33" s="186" t="str">
        <f t="shared" si="2"/>
        <v/>
      </c>
      <c r="M33" s="122"/>
    </row>
    <row r="34" spans="1:13" ht="20.100000000000001" customHeight="1" x14ac:dyDescent="0.35">
      <c r="A34" s="122"/>
      <c r="B34" s="229"/>
      <c r="C34" s="182"/>
      <c r="D34" s="183" t="s">
        <v>48</v>
      </c>
      <c r="E34" s="184"/>
      <c r="F34" s="190" t="str">
        <f>VLOOKUP(F4,i!A2:P228,10,FALSE)</f>
        <v>..........</v>
      </c>
      <c r="G34" s="215"/>
      <c r="H34" s="215"/>
      <c r="I34" s="192">
        <f t="shared" si="1"/>
        <v>0</v>
      </c>
      <c r="J34" s="215"/>
      <c r="K34" s="186">
        <f t="shared" si="0"/>
        <v>0</v>
      </c>
      <c r="L34" s="186" t="str">
        <f t="shared" si="2"/>
        <v/>
      </c>
      <c r="M34" s="122"/>
    </row>
    <row r="35" spans="1:13" ht="20.100000000000001" customHeight="1" x14ac:dyDescent="0.35">
      <c r="A35" s="122"/>
      <c r="B35" s="229"/>
      <c r="C35" s="182"/>
      <c r="D35" s="183" t="s">
        <v>49</v>
      </c>
      <c r="E35" s="184"/>
      <c r="F35" s="190" t="str">
        <f>VLOOKUP(F4,i!A2:P228,11,FALSE)</f>
        <v>..........</v>
      </c>
      <c r="G35" s="215"/>
      <c r="H35" s="215"/>
      <c r="I35" s="192">
        <f t="shared" si="1"/>
        <v>0</v>
      </c>
      <c r="J35" s="215"/>
      <c r="K35" s="186">
        <f t="shared" si="0"/>
        <v>0</v>
      </c>
      <c r="L35" s="186" t="str">
        <f t="shared" si="2"/>
        <v/>
      </c>
      <c r="M35" s="122"/>
    </row>
    <row r="36" spans="1:13" ht="20.100000000000001" customHeight="1" x14ac:dyDescent="0.35">
      <c r="A36" s="122"/>
      <c r="B36" s="229"/>
      <c r="C36" s="182"/>
      <c r="D36" s="183" t="s">
        <v>51</v>
      </c>
      <c r="E36" s="184"/>
      <c r="F36" s="190" t="str">
        <f>VLOOKUP(F4,i!A2:P228,12,FALSE)</f>
        <v>..........</v>
      </c>
      <c r="G36" s="215"/>
      <c r="H36" s="215"/>
      <c r="I36" s="192">
        <f t="shared" si="1"/>
        <v>0</v>
      </c>
      <c r="J36" s="215"/>
      <c r="K36" s="186">
        <f t="shared" si="0"/>
        <v>0</v>
      </c>
      <c r="L36" s="186" t="str">
        <f t="shared" si="2"/>
        <v/>
      </c>
      <c r="M36" s="122"/>
    </row>
    <row r="37" spans="1:13" ht="20.100000000000001" customHeight="1" x14ac:dyDescent="0.35">
      <c r="A37" s="122"/>
      <c r="B37" s="229"/>
      <c r="C37" s="182"/>
      <c r="D37" s="183" t="s">
        <v>52</v>
      </c>
      <c r="E37" s="184"/>
      <c r="F37" s="190" t="str">
        <f>VLOOKUP(F4,i!A2:P228,13,FALSE)</f>
        <v>..........</v>
      </c>
      <c r="G37" s="215"/>
      <c r="H37" s="215"/>
      <c r="I37" s="192">
        <f t="shared" si="1"/>
        <v>0</v>
      </c>
      <c r="J37" s="215"/>
      <c r="K37" s="186">
        <f>SUM(I37:J37)</f>
        <v>0</v>
      </c>
      <c r="L37" s="186" t="str">
        <f t="shared" si="2"/>
        <v/>
      </c>
      <c r="M37" s="122"/>
    </row>
    <row r="38" spans="1:13" x14ac:dyDescent="0.35">
      <c r="A38" s="122"/>
      <c r="B38" s="229"/>
      <c r="C38" s="182">
        <v>2.2999999999999998</v>
      </c>
      <c r="D38" s="183" t="s">
        <v>53</v>
      </c>
      <c r="E38" s="184"/>
      <c r="F38" s="217"/>
      <c r="G38" s="215"/>
      <c r="H38" s="215"/>
      <c r="I38" s="186">
        <f t="shared" ref="I38:I41" si="3">SUM(G38:H38)</f>
        <v>0</v>
      </c>
      <c r="J38" s="215"/>
      <c r="K38" s="186">
        <f t="shared" ref="K38:K40" si="4">SUM(I38:J38)</f>
        <v>0</v>
      </c>
      <c r="L38" s="186">
        <f>IF(F38="..........","",K38-F38)</f>
        <v>0</v>
      </c>
      <c r="M38" s="122"/>
    </row>
    <row r="39" spans="1:13" x14ac:dyDescent="0.35">
      <c r="A39" s="122"/>
      <c r="B39" s="229">
        <v>3</v>
      </c>
      <c r="C39" s="255" t="s">
        <v>631</v>
      </c>
      <c r="D39" s="183"/>
      <c r="E39" s="184"/>
      <c r="F39" s="187"/>
      <c r="G39" s="215"/>
      <c r="H39" s="187"/>
      <c r="I39" s="186">
        <f t="shared" si="3"/>
        <v>0</v>
      </c>
      <c r="J39" s="215"/>
      <c r="K39" s="186">
        <f t="shared" si="4"/>
        <v>0</v>
      </c>
      <c r="L39" s="187"/>
      <c r="M39" s="122"/>
    </row>
    <row r="40" spans="1:13" x14ac:dyDescent="0.35">
      <c r="A40" s="122"/>
      <c r="B40" s="229">
        <v>4</v>
      </c>
      <c r="C40" s="255" t="s">
        <v>632</v>
      </c>
      <c r="D40" s="183"/>
      <c r="E40" s="184"/>
      <c r="F40" s="187"/>
      <c r="G40" s="215"/>
      <c r="H40" s="187"/>
      <c r="I40" s="186">
        <f t="shared" si="3"/>
        <v>0</v>
      </c>
      <c r="J40" s="215"/>
      <c r="K40" s="186">
        <f t="shared" si="4"/>
        <v>0</v>
      </c>
      <c r="L40" s="187"/>
      <c r="M40" s="122"/>
    </row>
    <row r="41" spans="1:13" x14ac:dyDescent="0.35">
      <c r="A41" s="122"/>
      <c r="B41" s="229">
        <v>5</v>
      </c>
      <c r="C41" s="255" t="s">
        <v>633</v>
      </c>
      <c r="D41" s="183"/>
      <c r="E41" s="184"/>
      <c r="F41" s="193"/>
      <c r="G41" s="216"/>
      <c r="H41" s="193"/>
      <c r="I41" s="194">
        <f t="shared" si="3"/>
        <v>0</v>
      </c>
      <c r="J41" s="216"/>
      <c r="K41" s="194">
        <f>SUM(I41:J41)</f>
        <v>0</v>
      </c>
      <c r="L41" s="187"/>
      <c r="M41" s="122"/>
    </row>
    <row r="42" spans="1:13" x14ac:dyDescent="0.35">
      <c r="A42" s="122"/>
      <c r="B42" s="195"/>
      <c r="C42" s="196"/>
      <c r="D42" s="196" t="s">
        <v>31</v>
      </c>
      <c r="E42" s="197"/>
      <c r="F42" s="198">
        <f t="shared" ref="F42:K42" si="5">SUM(F22:F30,F38:F41)</f>
        <v>1</v>
      </c>
      <c r="G42" s="199">
        <f t="shared" si="5"/>
        <v>0</v>
      </c>
      <c r="H42" s="199">
        <f t="shared" si="5"/>
        <v>0</v>
      </c>
      <c r="I42" s="199">
        <f t="shared" si="5"/>
        <v>0</v>
      </c>
      <c r="J42" s="199">
        <f t="shared" si="5"/>
        <v>0</v>
      </c>
      <c r="K42" s="199">
        <f t="shared" si="5"/>
        <v>0</v>
      </c>
      <c r="L42" s="200"/>
      <c r="M42" s="122"/>
    </row>
    <row r="43" spans="1:13" ht="9.9499999999999993" customHeight="1" x14ac:dyDescent="0.35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1:13" x14ac:dyDescent="0.35">
      <c r="A44" s="122"/>
      <c r="B44" s="201"/>
      <c r="C44" s="202"/>
      <c r="D44" s="202"/>
      <c r="E44" s="203"/>
      <c r="F44" s="122"/>
      <c r="G44" s="122"/>
      <c r="H44" s="201"/>
      <c r="I44" s="202"/>
      <c r="J44" s="204" t="s">
        <v>54</v>
      </c>
      <c r="K44" s="202"/>
      <c r="L44" s="203"/>
      <c r="M44" s="122"/>
    </row>
    <row r="45" spans="1:13" x14ac:dyDescent="0.35">
      <c r="A45" s="122"/>
      <c r="B45" s="205"/>
      <c r="C45" s="206" t="s">
        <v>55</v>
      </c>
      <c r="D45" s="212"/>
      <c r="E45" s="207"/>
      <c r="F45" s="122"/>
      <c r="G45" s="122"/>
      <c r="H45" s="205"/>
      <c r="I45" s="208"/>
      <c r="J45" s="11" t="s">
        <v>56</v>
      </c>
      <c r="K45" s="208"/>
      <c r="L45" s="207"/>
      <c r="M45" s="122"/>
    </row>
    <row r="46" spans="1:13" x14ac:dyDescent="0.35">
      <c r="A46" s="122"/>
      <c r="B46" s="205"/>
      <c r="C46" s="206" t="s">
        <v>57</v>
      </c>
      <c r="D46" s="218"/>
      <c r="E46" s="207"/>
      <c r="F46" s="122"/>
      <c r="G46" s="122"/>
      <c r="H46" s="205"/>
      <c r="I46" s="208"/>
      <c r="J46" s="11" t="s">
        <v>58</v>
      </c>
      <c r="K46" s="208"/>
      <c r="L46" s="207"/>
      <c r="M46" s="122"/>
    </row>
    <row r="47" spans="1:13" x14ac:dyDescent="0.35">
      <c r="A47" s="122"/>
      <c r="B47" s="209"/>
      <c r="C47" s="133"/>
      <c r="D47" s="133"/>
      <c r="E47" s="210"/>
      <c r="F47" s="122"/>
      <c r="G47" s="122"/>
      <c r="H47" s="209"/>
      <c r="I47" s="133"/>
      <c r="J47" s="221" t="s">
        <v>59</v>
      </c>
      <c r="K47" s="133"/>
      <c r="L47" s="210"/>
      <c r="M47" s="122"/>
    </row>
    <row r="48" spans="1:13" ht="9.9499999999999993" customHeight="1" x14ac:dyDescent="0.35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</row>
    <row r="49" spans="1:13" ht="9.9499999999999993" customHeight="1" x14ac:dyDescent="0.3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</row>
    <row r="50" spans="1:13" x14ac:dyDescent="0.35">
      <c r="A50" s="120" t="s">
        <v>60</v>
      </c>
      <c r="B50" s="121"/>
      <c r="C50" s="254" t="s">
        <v>61</v>
      </c>
      <c r="D50" s="121" t="s">
        <v>62</v>
      </c>
      <c r="E50" s="121"/>
      <c r="F50" s="121"/>
      <c r="G50" s="121"/>
      <c r="H50" s="121"/>
      <c r="I50" s="121"/>
      <c r="J50" s="121"/>
      <c r="K50" s="121"/>
      <c r="L50" s="121"/>
      <c r="M50" s="20"/>
    </row>
    <row r="51" spans="1:13" x14ac:dyDescent="0.35">
      <c r="A51" s="121"/>
      <c r="B51" s="121"/>
      <c r="C51" s="254" t="s">
        <v>63</v>
      </c>
      <c r="D51" s="121" t="s">
        <v>64</v>
      </c>
      <c r="E51" s="121"/>
      <c r="F51" s="121"/>
      <c r="G51" s="121"/>
      <c r="H51" s="121"/>
      <c r="I51" s="121"/>
      <c r="J51" s="121"/>
      <c r="K51" s="121"/>
      <c r="L51" s="121"/>
      <c r="M51" s="20"/>
    </row>
    <row r="52" spans="1:13" x14ac:dyDescent="0.35">
      <c r="A52" s="121"/>
      <c r="B52" s="121"/>
      <c r="C52" s="254"/>
      <c r="D52" s="121" t="s">
        <v>650</v>
      </c>
      <c r="E52" s="121"/>
      <c r="F52" s="121"/>
      <c r="G52" s="121"/>
      <c r="H52" s="121"/>
      <c r="I52" s="121"/>
      <c r="J52" s="121"/>
      <c r="K52" s="121"/>
      <c r="L52" s="121"/>
      <c r="M52" s="20"/>
    </row>
    <row r="53" spans="1:13" x14ac:dyDescent="0.35">
      <c r="A53" s="121"/>
      <c r="B53" s="121"/>
      <c r="C53" s="254" t="s">
        <v>65</v>
      </c>
      <c r="D53" s="121" t="s">
        <v>629</v>
      </c>
      <c r="E53" s="121"/>
      <c r="F53" s="121"/>
      <c r="G53" s="121"/>
      <c r="H53" s="121"/>
      <c r="I53" s="121"/>
      <c r="J53" s="121"/>
      <c r="K53" s="121"/>
      <c r="L53" s="121"/>
      <c r="M53" s="20"/>
    </row>
    <row r="54" spans="1:13" x14ac:dyDescent="0.35">
      <c r="A54" s="20"/>
      <c r="B54" s="336"/>
      <c r="C54" s="20" t="s"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x14ac:dyDescent="0.35">
      <c r="B55" s="104"/>
      <c r="C55" s="1" t="s">
        <v>66</v>
      </c>
    </row>
    <row r="56" spans="1:13" x14ac:dyDescent="0.35">
      <c r="B56" s="105"/>
      <c r="C56" s="1" t="s">
        <v>67</v>
      </c>
    </row>
  </sheetData>
  <sheetProtection selectLockedCells="1"/>
  <mergeCells count="1">
    <mergeCell ref="F4:I4"/>
  </mergeCells>
  <conditionalFormatting sqref="I22:I25 I28:I41 K29:K41 L29:L37">
    <cfRule type="cellIs" dxfId="14" priority="14" operator="equal">
      <formula>0</formula>
    </cfRule>
  </conditionalFormatting>
  <conditionalFormatting sqref="K22:K23">
    <cfRule type="cellIs" dxfId="13" priority="13" operator="equal">
      <formula>0</formula>
    </cfRule>
  </conditionalFormatting>
  <conditionalFormatting sqref="K24">
    <cfRule type="cellIs" dxfId="12" priority="12" operator="equal">
      <formula>0</formula>
    </cfRule>
  </conditionalFormatting>
  <conditionalFormatting sqref="I26:I27">
    <cfRule type="cellIs" dxfId="11" priority="9" operator="equal">
      <formula>0</formula>
    </cfRule>
  </conditionalFormatting>
  <conditionalFormatting sqref="K26:K27">
    <cfRule type="cellIs" dxfId="10" priority="8" operator="equal">
      <formula>0</formula>
    </cfRule>
  </conditionalFormatting>
  <conditionalFormatting sqref="K14">
    <cfRule type="cellIs" dxfId="9" priority="7" operator="equal">
      <formula>0</formula>
    </cfRule>
  </conditionalFormatting>
  <conditionalFormatting sqref="L38">
    <cfRule type="cellIs" dxfId="8" priority="6" operator="equal">
      <formula>0</formula>
    </cfRule>
  </conditionalFormatting>
  <conditionalFormatting sqref="L23">
    <cfRule type="cellIs" dxfId="7" priority="4" operator="equal">
      <formula>0</formula>
    </cfRule>
  </conditionalFormatting>
  <conditionalFormatting sqref="F42:K42">
    <cfRule type="cellIs" dxfId="6" priority="3" operator="equal">
      <formula>0</formula>
    </cfRule>
  </conditionalFormatting>
  <conditionalFormatting sqref="G30:H30">
    <cfRule type="cellIs" dxfId="5" priority="2" operator="equal">
      <formula>0</formula>
    </cfRule>
  </conditionalFormatting>
  <conditionalFormatting sqref="J30">
    <cfRule type="cellIs" dxfId="4" priority="1" operator="equal">
      <formula>0</formula>
    </cfRule>
  </conditionalFormatting>
  <dataValidations count="1">
    <dataValidation type="list" allowBlank="1" showInputMessage="1" showErrorMessage="1" sqref="F4" xr:uid="{00000000-0002-0000-0100-000000000000}">
      <formula1>สพท</formula1>
    </dataValidation>
  </dataValidations>
  <printOptions horizontalCentered="1"/>
  <pageMargins left="0.31496062992125984" right="0.19685039370078741" top="0.35433070866141736" bottom="0.19685039370078741" header="0.19685039370078741" footer="0.11811023622047245"/>
  <pageSetup paperSize="9" scale="80" orientation="portrait" r:id="rId1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A1:J32"/>
  <sheetViews>
    <sheetView zoomScaleNormal="100" zoomScaleSheetLayoutView="100" workbookViewId="0">
      <selection activeCell="L11" sqref="L11"/>
    </sheetView>
  </sheetViews>
  <sheetFormatPr defaultRowHeight="21" x14ac:dyDescent="0.35"/>
  <cols>
    <col min="1" max="1" width="5.75" style="8" customWidth="1"/>
    <col min="2" max="2" width="8.75" style="8" customWidth="1"/>
    <col min="3" max="3" width="30.75" style="8" customWidth="1"/>
    <col min="4" max="4" width="13.75" style="8" customWidth="1"/>
    <col min="5" max="5" width="10.75" style="8" customWidth="1"/>
    <col min="6" max="6" width="8.75" style="8" customWidth="1"/>
    <col min="7" max="7" width="30.75" style="8" customWidth="1"/>
    <col min="8" max="8" width="13.75" style="8" customWidth="1"/>
    <col min="9" max="9" width="10.75" style="8" customWidth="1"/>
    <col min="10" max="10" width="28.125" style="8" customWidth="1"/>
    <col min="11" max="254" width="9" style="8"/>
    <col min="255" max="255" width="5.625" style="8" customWidth="1"/>
    <col min="256" max="256" width="7.25" style="8" customWidth="1"/>
    <col min="257" max="257" width="26.875" style="8" customWidth="1"/>
    <col min="258" max="258" width="12.875" style="8" customWidth="1"/>
    <col min="259" max="259" width="13.75" style="8" customWidth="1"/>
    <col min="260" max="260" width="9.375" style="8" customWidth="1"/>
    <col min="261" max="261" width="7.25" style="8" customWidth="1"/>
    <col min="262" max="262" width="26.875" style="8" customWidth="1"/>
    <col min="263" max="263" width="12.875" style="8" customWidth="1"/>
    <col min="264" max="264" width="13.75" style="8" customWidth="1"/>
    <col min="265" max="265" width="9.375" style="8" customWidth="1"/>
    <col min="266" max="266" width="14.625" style="8" customWidth="1"/>
    <col min="267" max="510" width="9" style="8"/>
    <col min="511" max="511" width="5.625" style="8" customWidth="1"/>
    <col min="512" max="512" width="7.25" style="8" customWidth="1"/>
    <col min="513" max="513" width="26.875" style="8" customWidth="1"/>
    <col min="514" max="514" width="12.875" style="8" customWidth="1"/>
    <col min="515" max="515" width="13.75" style="8" customWidth="1"/>
    <col min="516" max="516" width="9.375" style="8" customWidth="1"/>
    <col min="517" max="517" width="7.25" style="8" customWidth="1"/>
    <col min="518" max="518" width="26.875" style="8" customWidth="1"/>
    <col min="519" max="519" width="12.875" style="8" customWidth="1"/>
    <col min="520" max="520" width="13.75" style="8" customWidth="1"/>
    <col min="521" max="521" width="9.375" style="8" customWidth="1"/>
    <col min="522" max="522" width="14.625" style="8" customWidth="1"/>
    <col min="523" max="766" width="9" style="8"/>
    <col min="767" max="767" width="5.625" style="8" customWidth="1"/>
    <col min="768" max="768" width="7.25" style="8" customWidth="1"/>
    <col min="769" max="769" width="26.875" style="8" customWidth="1"/>
    <col min="770" max="770" width="12.875" style="8" customWidth="1"/>
    <col min="771" max="771" width="13.75" style="8" customWidth="1"/>
    <col min="772" max="772" width="9.375" style="8" customWidth="1"/>
    <col min="773" max="773" width="7.25" style="8" customWidth="1"/>
    <col min="774" max="774" width="26.875" style="8" customWidth="1"/>
    <col min="775" max="775" width="12.875" style="8" customWidth="1"/>
    <col min="776" max="776" width="13.75" style="8" customWidth="1"/>
    <col min="777" max="777" width="9.375" style="8" customWidth="1"/>
    <col min="778" max="778" width="14.625" style="8" customWidth="1"/>
    <col min="779" max="1022" width="9" style="8"/>
    <col min="1023" max="1023" width="5.625" style="8" customWidth="1"/>
    <col min="1024" max="1024" width="7.25" style="8" customWidth="1"/>
    <col min="1025" max="1025" width="26.875" style="8" customWidth="1"/>
    <col min="1026" max="1026" width="12.875" style="8" customWidth="1"/>
    <col min="1027" max="1027" width="13.75" style="8" customWidth="1"/>
    <col min="1028" max="1028" width="9.375" style="8" customWidth="1"/>
    <col min="1029" max="1029" width="7.25" style="8" customWidth="1"/>
    <col min="1030" max="1030" width="26.875" style="8" customWidth="1"/>
    <col min="1031" max="1031" width="12.875" style="8" customWidth="1"/>
    <col min="1032" max="1032" width="13.75" style="8" customWidth="1"/>
    <col min="1033" max="1033" width="9.375" style="8" customWidth="1"/>
    <col min="1034" max="1034" width="14.625" style="8" customWidth="1"/>
    <col min="1035" max="1278" width="9" style="8"/>
    <col min="1279" max="1279" width="5.625" style="8" customWidth="1"/>
    <col min="1280" max="1280" width="7.25" style="8" customWidth="1"/>
    <col min="1281" max="1281" width="26.875" style="8" customWidth="1"/>
    <col min="1282" max="1282" width="12.875" style="8" customWidth="1"/>
    <col min="1283" max="1283" width="13.75" style="8" customWidth="1"/>
    <col min="1284" max="1284" width="9.375" style="8" customWidth="1"/>
    <col min="1285" max="1285" width="7.25" style="8" customWidth="1"/>
    <col min="1286" max="1286" width="26.875" style="8" customWidth="1"/>
    <col min="1287" max="1287" width="12.875" style="8" customWidth="1"/>
    <col min="1288" max="1288" width="13.75" style="8" customWidth="1"/>
    <col min="1289" max="1289" width="9.375" style="8" customWidth="1"/>
    <col min="1290" max="1290" width="14.625" style="8" customWidth="1"/>
    <col min="1291" max="1534" width="9" style="8"/>
    <col min="1535" max="1535" width="5.625" style="8" customWidth="1"/>
    <col min="1536" max="1536" width="7.25" style="8" customWidth="1"/>
    <col min="1537" max="1537" width="26.875" style="8" customWidth="1"/>
    <col min="1538" max="1538" width="12.875" style="8" customWidth="1"/>
    <col min="1539" max="1539" width="13.75" style="8" customWidth="1"/>
    <col min="1540" max="1540" width="9.375" style="8" customWidth="1"/>
    <col min="1541" max="1541" width="7.25" style="8" customWidth="1"/>
    <col min="1542" max="1542" width="26.875" style="8" customWidth="1"/>
    <col min="1543" max="1543" width="12.875" style="8" customWidth="1"/>
    <col min="1544" max="1544" width="13.75" style="8" customWidth="1"/>
    <col min="1545" max="1545" width="9.375" style="8" customWidth="1"/>
    <col min="1546" max="1546" width="14.625" style="8" customWidth="1"/>
    <col min="1547" max="1790" width="9" style="8"/>
    <col min="1791" max="1791" width="5.625" style="8" customWidth="1"/>
    <col min="1792" max="1792" width="7.25" style="8" customWidth="1"/>
    <col min="1793" max="1793" width="26.875" style="8" customWidth="1"/>
    <col min="1794" max="1794" width="12.875" style="8" customWidth="1"/>
    <col min="1795" max="1795" width="13.75" style="8" customWidth="1"/>
    <col min="1796" max="1796" width="9.375" style="8" customWidth="1"/>
    <col min="1797" max="1797" width="7.25" style="8" customWidth="1"/>
    <col min="1798" max="1798" width="26.875" style="8" customWidth="1"/>
    <col min="1799" max="1799" width="12.875" style="8" customWidth="1"/>
    <col min="1800" max="1800" width="13.75" style="8" customWidth="1"/>
    <col min="1801" max="1801" width="9.375" style="8" customWidth="1"/>
    <col min="1802" max="1802" width="14.625" style="8" customWidth="1"/>
    <col min="1803" max="2046" width="9" style="8"/>
    <col min="2047" max="2047" width="5.625" style="8" customWidth="1"/>
    <col min="2048" max="2048" width="7.25" style="8" customWidth="1"/>
    <col min="2049" max="2049" width="26.875" style="8" customWidth="1"/>
    <col min="2050" max="2050" width="12.875" style="8" customWidth="1"/>
    <col min="2051" max="2051" width="13.75" style="8" customWidth="1"/>
    <col min="2052" max="2052" width="9.375" style="8" customWidth="1"/>
    <col min="2053" max="2053" width="7.25" style="8" customWidth="1"/>
    <col min="2054" max="2054" width="26.875" style="8" customWidth="1"/>
    <col min="2055" max="2055" width="12.875" style="8" customWidth="1"/>
    <col min="2056" max="2056" width="13.75" style="8" customWidth="1"/>
    <col min="2057" max="2057" width="9.375" style="8" customWidth="1"/>
    <col min="2058" max="2058" width="14.625" style="8" customWidth="1"/>
    <col min="2059" max="2302" width="9" style="8"/>
    <col min="2303" max="2303" width="5.625" style="8" customWidth="1"/>
    <col min="2304" max="2304" width="7.25" style="8" customWidth="1"/>
    <col min="2305" max="2305" width="26.875" style="8" customWidth="1"/>
    <col min="2306" max="2306" width="12.875" style="8" customWidth="1"/>
    <col min="2307" max="2307" width="13.75" style="8" customWidth="1"/>
    <col min="2308" max="2308" width="9.375" style="8" customWidth="1"/>
    <col min="2309" max="2309" width="7.25" style="8" customWidth="1"/>
    <col min="2310" max="2310" width="26.875" style="8" customWidth="1"/>
    <col min="2311" max="2311" width="12.875" style="8" customWidth="1"/>
    <col min="2312" max="2312" width="13.75" style="8" customWidth="1"/>
    <col min="2313" max="2313" width="9.375" style="8" customWidth="1"/>
    <col min="2314" max="2314" width="14.625" style="8" customWidth="1"/>
    <col min="2315" max="2558" width="9" style="8"/>
    <col min="2559" max="2559" width="5.625" style="8" customWidth="1"/>
    <col min="2560" max="2560" width="7.25" style="8" customWidth="1"/>
    <col min="2561" max="2561" width="26.875" style="8" customWidth="1"/>
    <col min="2562" max="2562" width="12.875" style="8" customWidth="1"/>
    <col min="2563" max="2563" width="13.75" style="8" customWidth="1"/>
    <col min="2564" max="2564" width="9.375" style="8" customWidth="1"/>
    <col min="2565" max="2565" width="7.25" style="8" customWidth="1"/>
    <col min="2566" max="2566" width="26.875" style="8" customWidth="1"/>
    <col min="2567" max="2567" width="12.875" style="8" customWidth="1"/>
    <col min="2568" max="2568" width="13.75" style="8" customWidth="1"/>
    <col min="2569" max="2569" width="9.375" style="8" customWidth="1"/>
    <col min="2570" max="2570" width="14.625" style="8" customWidth="1"/>
    <col min="2571" max="2814" width="9" style="8"/>
    <col min="2815" max="2815" width="5.625" style="8" customWidth="1"/>
    <col min="2816" max="2816" width="7.25" style="8" customWidth="1"/>
    <col min="2817" max="2817" width="26.875" style="8" customWidth="1"/>
    <col min="2818" max="2818" width="12.875" style="8" customWidth="1"/>
    <col min="2819" max="2819" width="13.75" style="8" customWidth="1"/>
    <col min="2820" max="2820" width="9.375" style="8" customWidth="1"/>
    <col min="2821" max="2821" width="7.25" style="8" customWidth="1"/>
    <col min="2822" max="2822" width="26.875" style="8" customWidth="1"/>
    <col min="2823" max="2823" width="12.875" style="8" customWidth="1"/>
    <col min="2824" max="2824" width="13.75" style="8" customWidth="1"/>
    <col min="2825" max="2825" width="9.375" style="8" customWidth="1"/>
    <col min="2826" max="2826" width="14.625" style="8" customWidth="1"/>
    <col min="2827" max="3070" width="9" style="8"/>
    <col min="3071" max="3071" width="5.625" style="8" customWidth="1"/>
    <col min="3072" max="3072" width="7.25" style="8" customWidth="1"/>
    <col min="3073" max="3073" width="26.875" style="8" customWidth="1"/>
    <col min="3074" max="3074" width="12.875" style="8" customWidth="1"/>
    <col min="3075" max="3075" width="13.75" style="8" customWidth="1"/>
    <col min="3076" max="3076" width="9.375" style="8" customWidth="1"/>
    <col min="3077" max="3077" width="7.25" style="8" customWidth="1"/>
    <col min="3078" max="3078" width="26.875" style="8" customWidth="1"/>
    <col min="3079" max="3079" width="12.875" style="8" customWidth="1"/>
    <col min="3080" max="3080" width="13.75" style="8" customWidth="1"/>
    <col min="3081" max="3081" width="9.375" style="8" customWidth="1"/>
    <col min="3082" max="3082" width="14.625" style="8" customWidth="1"/>
    <col min="3083" max="3326" width="9" style="8"/>
    <col min="3327" max="3327" width="5.625" style="8" customWidth="1"/>
    <col min="3328" max="3328" width="7.25" style="8" customWidth="1"/>
    <col min="3329" max="3329" width="26.875" style="8" customWidth="1"/>
    <col min="3330" max="3330" width="12.875" style="8" customWidth="1"/>
    <col min="3331" max="3331" width="13.75" style="8" customWidth="1"/>
    <col min="3332" max="3332" width="9.375" style="8" customWidth="1"/>
    <col min="3333" max="3333" width="7.25" style="8" customWidth="1"/>
    <col min="3334" max="3334" width="26.875" style="8" customWidth="1"/>
    <col min="3335" max="3335" width="12.875" style="8" customWidth="1"/>
    <col min="3336" max="3336" width="13.75" style="8" customWidth="1"/>
    <col min="3337" max="3337" width="9.375" style="8" customWidth="1"/>
    <col min="3338" max="3338" width="14.625" style="8" customWidth="1"/>
    <col min="3339" max="3582" width="9" style="8"/>
    <col min="3583" max="3583" width="5.625" style="8" customWidth="1"/>
    <col min="3584" max="3584" width="7.25" style="8" customWidth="1"/>
    <col min="3585" max="3585" width="26.875" style="8" customWidth="1"/>
    <col min="3586" max="3586" width="12.875" style="8" customWidth="1"/>
    <col min="3587" max="3587" width="13.75" style="8" customWidth="1"/>
    <col min="3588" max="3588" width="9.375" style="8" customWidth="1"/>
    <col min="3589" max="3589" width="7.25" style="8" customWidth="1"/>
    <col min="3590" max="3590" width="26.875" style="8" customWidth="1"/>
    <col min="3591" max="3591" width="12.875" style="8" customWidth="1"/>
    <col min="3592" max="3592" width="13.75" style="8" customWidth="1"/>
    <col min="3593" max="3593" width="9.375" style="8" customWidth="1"/>
    <col min="3594" max="3594" width="14.625" style="8" customWidth="1"/>
    <col min="3595" max="3838" width="9" style="8"/>
    <col min="3839" max="3839" width="5.625" style="8" customWidth="1"/>
    <col min="3840" max="3840" width="7.25" style="8" customWidth="1"/>
    <col min="3841" max="3841" width="26.875" style="8" customWidth="1"/>
    <col min="3842" max="3842" width="12.875" style="8" customWidth="1"/>
    <col min="3843" max="3843" width="13.75" style="8" customWidth="1"/>
    <col min="3844" max="3844" width="9.375" style="8" customWidth="1"/>
    <col min="3845" max="3845" width="7.25" style="8" customWidth="1"/>
    <col min="3846" max="3846" width="26.875" style="8" customWidth="1"/>
    <col min="3847" max="3847" width="12.875" style="8" customWidth="1"/>
    <col min="3848" max="3848" width="13.75" style="8" customWidth="1"/>
    <col min="3849" max="3849" width="9.375" style="8" customWidth="1"/>
    <col min="3850" max="3850" width="14.625" style="8" customWidth="1"/>
    <col min="3851" max="4094" width="9" style="8"/>
    <col min="4095" max="4095" width="5.625" style="8" customWidth="1"/>
    <col min="4096" max="4096" width="7.25" style="8" customWidth="1"/>
    <col min="4097" max="4097" width="26.875" style="8" customWidth="1"/>
    <col min="4098" max="4098" width="12.875" style="8" customWidth="1"/>
    <col min="4099" max="4099" width="13.75" style="8" customWidth="1"/>
    <col min="4100" max="4100" width="9.375" style="8" customWidth="1"/>
    <col min="4101" max="4101" width="7.25" style="8" customWidth="1"/>
    <col min="4102" max="4102" width="26.875" style="8" customWidth="1"/>
    <col min="4103" max="4103" width="12.875" style="8" customWidth="1"/>
    <col min="4104" max="4104" width="13.75" style="8" customWidth="1"/>
    <col min="4105" max="4105" width="9.375" style="8" customWidth="1"/>
    <col min="4106" max="4106" width="14.625" style="8" customWidth="1"/>
    <col min="4107" max="4350" width="9" style="8"/>
    <col min="4351" max="4351" width="5.625" style="8" customWidth="1"/>
    <col min="4352" max="4352" width="7.25" style="8" customWidth="1"/>
    <col min="4353" max="4353" width="26.875" style="8" customWidth="1"/>
    <col min="4354" max="4354" width="12.875" style="8" customWidth="1"/>
    <col min="4355" max="4355" width="13.75" style="8" customWidth="1"/>
    <col min="4356" max="4356" width="9.375" style="8" customWidth="1"/>
    <col min="4357" max="4357" width="7.25" style="8" customWidth="1"/>
    <col min="4358" max="4358" width="26.875" style="8" customWidth="1"/>
    <col min="4359" max="4359" width="12.875" style="8" customWidth="1"/>
    <col min="4360" max="4360" width="13.75" style="8" customWidth="1"/>
    <col min="4361" max="4361" width="9.375" style="8" customWidth="1"/>
    <col min="4362" max="4362" width="14.625" style="8" customWidth="1"/>
    <col min="4363" max="4606" width="9" style="8"/>
    <col min="4607" max="4607" width="5.625" style="8" customWidth="1"/>
    <col min="4608" max="4608" width="7.25" style="8" customWidth="1"/>
    <col min="4609" max="4609" width="26.875" style="8" customWidth="1"/>
    <col min="4610" max="4610" width="12.875" style="8" customWidth="1"/>
    <col min="4611" max="4611" width="13.75" style="8" customWidth="1"/>
    <col min="4612" max="4612" width="9.375" style="8" customWidth="1"/>
    <col min="4613" max="4613" width="7.25" style="8" customWidth="1"/>
    <col min="4614" max="4614" width="26.875" style="8" customWidth="1"/>
    <col min="4615" max="4615" width="12.875" style="8" customWidth="1"/>
    <col min="4616" max="4616" width="13.75" style="8" customWidth="1"/>
    <col min="4617" max="4617" width="9.375" style="8" customWidth="1"/>
    <col min="4618" max="4618" width="14.625" style="8" customWidth="1"/>
    <col min="4619" max="4862" width="9" style="8"/>
    <col min="4863" max="4863" width="5.625" style="8" customWidth="1"/>
    <col min="4864" max="4864" width="7.25" style="8" customWidth="1"/>
    <col min="4865" max="4865" width="26.875" style="8" customWidth="1"/>
    <col min="4866" max="4866" width="12.875" style="8" customWidth="1"/>
    <col min="4867" max="4867" width="13.75" style="8" customWidth="1"/>
    <col min="4868" max="4868" width="9.375" style="8" customWidth="1"/>
    <col min="4869" max="4869" width="7.25" style="8" customWidth="1"/>
    <col min="4870" max="4870" width="26.875" style="8" customWidth="1"/>
    <col min="4871" max="4871" width="12.875" style="8" customWidth="1"/>
    <col min="4872" max="4872" width="13.75" style="8" customWidth="1"/>
    <col min="4873" max="4873" width="9.375" style="8" customWidth="1"/>
    <col min="4874" max="4874" width="14.625" style="8" customWidth="1"/>
    <col min="4875" max="5118" width="9" style="8"/>
    <col min="5119" max="5119" width="5.625" style="8" customWidth="1"/>
    <col min="5120" max="5120" width="7.25" style="8" customWidth="1"/>
    <col min="5121" max="5121" width="26.875" style="8" customWidth="1"/>
    <col min="5122" max="5122" width="12.875" style="8" customWidth="1"/>
    <col min="5123" max="5123" width="13.75" style="8" customWidth="1"/>
    <col min="5124" max="5124" width="9.375" style="8" customWidth="1"/>
    <col min="5125" max="5125" width="7.25" style="8" customWidth="1"/>
    <col min="5126" max="5126" width="26.875" style="8" customWidth="1"/>
    <col min="5127" max="5127" width="12.875" style="8" customWidth="1"/>
    <col min="5128" max="5128" width="13.75" style="8" customWidth="1"/>
    <col min="5129" max="5129" width="9.375" style="8" customWidth="1"/>
    <col min="5130" max="5130" width="14.625" style="8" customWidth="1"/>
    <col min="5131" max="5374" width="9" style="8"/>
    <col min="5375" max="5375" width="5.625" style="8" customWidth="1"/>
    <col min="5376" max="5376" width="7.25" style="8" customWidth="1"/>
    <col min="5377" max="5377" width="26.875" style="8" customWidth="1"/>
    <col min="5378" max="5378" width="12.875" style="8" customWidth="1"/>
    <col min="5379" max="5379" width="13.75" style="8" customWidth="1"/>
    <col min="5380" max="5380" width="9.375" style="8" customWidth="1"/>
    <col min="5381" max="5381" width="7.25" style="8" customWidth="1"/>
    <col min="5382" max="5382" width="26.875" style="8" customWidth="1"/>
    <col min="5383" max="5383" width="12.875" style="8" customWidth="1"/>
    <col min="5384" max="5384" width="13.75" style="8" customWidth="1"/>
    <col min="5385" max="5385" width="9.375" style="8" customWidth="1"/>
    <col min="5386" max="5386" width="14.625" style="8" customWidth="1"/>
    <col min="5387" max="5630" width="9" style="8"/>
    <col min="5631" max="5631" width="5.625" style="8" customWidth="1"/>
    <col min="5632" max="5632" width="7.25" style="8" customWidth="1"/>
    <col min="5633" max="5633" width="26.875" style="8" customWidth="1"/>
    <col min="5634" max="5634" width="12.875" style="8" customWidth="1"/>
    <col min="5635" max="5635" width="13.75" style="8" customWidth="1"/>
    <col min="5636" max="5636" width="9.375" style="8" customWidth="1"/>
    <col min="5637" max="5637" width="7.25" style="8" customWidth="1"/>
    <col min="5638" max="5638" width="26.875" style="8" customWidth="1"/>
    <col min="5639" max="5639" width="12.875" style="8" customWidth="1"/>
    <col min="5640" max="5640" width="13.75" style="8" customWidth="1"/>
    <col min="5641" max="5641" width="9.375" style="8" customWidth="1"/>
    <col min="5642" max="5642" width="14.625" style="8" customWidth="1"/>
    <col min="5643" max="5886" width="9" style="8"/>
    <col min="5887" max="5887" width="5.625" style="8" customWidth="1"/>
    <col min="5888" max="5888" width="7.25" style="8" customWidth="1"/>
    <col min="5889" max="5889" width="26.875" style="8" customWidth="1"/>
    <col min="5890" max="5890" width="12.875" style="8" customWidth="1"/>
    <col min="5891" max="5891" width="13.75" style="8" customWidth="1"/>
    <col min="5892" max="5892" width="9.375" style="8" customWidth="1"/>
    <col min="5893" max="5893" width="7.25" style="8" customWidth="1"/>
    <col min="5894" max="5894" width="26.875" style="8" customWidth="1"/>
    <col min="5895" max="5895" width="12.875" style="8" customWidth="1"/>
    <col min="5896" max="5896" width="13.75" style="8" customWidth="1"/>
    <col min="5897" max="5897" width="9.375" style="8" customWidth="1"/>
    <col min="5898" max="5898" width="14.625" style="8" customWidth="1"/>
    <col min="5899" max="6142" width="9" style="8"/>
    <col min="6143" max="6143" width="5.625" style="8" customWidth="1"/>
    <col min="6144" max="6144" width="7.25" style="8" customWidth="1"/>
    <col min="6145" max="6145" width="26.875" style="8" customWidth="1"/>
    <col min="6146" max="6146" width="12.875" style="8" customWidth="1"/>
    <col min="6147" max="6147" width="13.75" style="8" customWidth="1"/>
    <col min="6148" max="6148" width="9.375" style="8" customWidth="1"/>
    <col min="6149" max="6149" width="7.25" style="8" customWidth="1"/>
    <col min="6150" max="6150" width="26.875" style="8" customWidth="1"/>
    <col min="6151" max="6151" width="12.875" style="8" customWidth="1"/>
    <col min="6152" max="6152" width="13.75" style="8" customWidth="1"/>
    <col min="6153" max="6153" width="9.375" style="8" customWidth="1"/>
    <col min="6154" max="6154" width="14.625" style="8" customWidth="1"/>
    <col min="6155" max="6398" width="9" style="8"/>
    <col min="6399" max="6399" width="5.625" style="8" customWidth="1"/>
    <col min="6400" max="6400" width="7.25" style="8" customWidth="1"/>
    <col min="6401" max="6401" width="26.875" style="8" customWidth="1"/>
    <col min="6402" max="6402" width="12.875" style="8" customWidth="1"/>
    <col min="6403" max="6403" width="13.75" style="8" customWidth="1"/>
    <col min="6404" max="6404" width="9.375" style="8" customWidth="1"/>
    <col min="6405" max="6405" width="7.25" style="8" customWidth="1"/>
    <col min="6406" max="6406" width="26.875" style="8" customWidth="1"/>
    <col min="6407" max="6407" width="12.875" style="8" customWidth="1"/>
    <col min="6408" max="6408" width="13.75" style="8" customWidth="1"/>
    <col min="6409" max="6409" width="9.375" style="8" customWidth="1"/>
    <col min="6410" max="6410" width="14.625" style="8" customWidth="1"/>
    <col min="6411" max="6654" width="9" style="8"/>
    <col min="6655" max="6655" width="5.625" style="8" customWidth="1"/>
    <col min="6656" max="6656" width="7.25" style="8" customWidth="1"/>
    <col min="6657" max="6657" width="26.875" style="8" customWidth="1"/>
    <col min="6658" max="6658" width="12.875" style="8" customWidth="1"/>
    <col min="6659" max="6659" width="13.75" style="8" customWidth="1"/>
    <col min="6660" max="6660" width="9.375" style="8" customWidth="1"/>
    <col min="6661" max="6661" width="7.25" style="8" customWidth="1"/>
    <col min="6662" max="6662" width="26.875" style="8" customWidth="1"/>
    <col min="6663" max="6663" width="12.875" style="8" customWidth="1"/>
    <col min="6664" max="6664" width="13.75" style="8" customWidth="1"/>
    <col min="6665" max="6665" width="9.375" style="8" customWidth="1"/>
    <col min="6666" max="6666" width="14.625" style="8" customWidth="1"/>
    <col min="6667" max="6910" width="9" style="8"/>
    <col min="6911" max="6911" width="5.625" style="8" customWidth="1"/>
    <col min="6912" max="6912" width="7.25" style="8" customWidth="1"/>
    <col min="6913" max="6913" width="26.875" style="8" customWidth="1"/>
    <col min="6914" max="6914" width="12.875" style="8" customWidth="1"/>
    <col min="6915" max="6915" width="13.75" style="8" customWidth="1"/>
    <col min="6916" max="6916" width="9.375" style="8" customWidth="1"/>
    <col min="6917" max="6917" width="7.25" style="8" customWidth="1"/>
    <col min="6918" max="6918" width="26.875" style="8" customWidth="1"/>
    <col min="6919" max="6919" width="12.875" style="8" customWidth="1"/>
    <col min="6920" max="6920" width="13.75" style="8" customWidth="1"/>
    <col min="6921" max="6921" width="9.375" style="8" customWidth="1"/>
    <col min="6922" max="6922" width="14.625" style="8" customWidth="1"/>
    <col min="6923" max="7166" width="9" style="8"/>
    <col min="7167" max="7167" width="5.625" style="8" customWidth="1"/>
    <col min="7168" max="7168" width="7.25" style="8" customWidth="1"/>
    <col min="7169" max="7169" width="26.875" style="8" customWidth="1"/>
    <col min="7170" max="7170" width="12.875" style="8" customWidth="1"/>
    <col min="7171" max="7171" width="13.75" style="8" customWidth="1"/>
    <col min="7172" max="7172" width="9.375" style="8" customWidth="1"/>
    <col min="7173" max="7173" width="7.25" style="8" customWidth="1"/>
    <col min="7174" max="7174" width="26.875" style="8" customWidth="1"/>
    <col min="7175" max="7175" width="12.875" style="8" customWidth="1"/>
    <col min="7176" max="7176" width="13.75" style="8" customWidth="1"/>
    <col min="7177" max="7177" width="9.375" style="8" customWidth="1"/>
    <col min="7178" max="7178" width="14.625" style="8" customWidth="1"/>
    <col min="7179" max="7422" width="9" style="8"/>
    <col min="7423" max="7423" width="5.625" style="8" customWidth="1"/>
    <col min="7424" max="7424" width="7.25" style="8" customWidth="1"/>
    <col min="7425" max="7425" width="26.875" style="8" customWidth="1"/>
    <col min="7426" max="7426" width="12.875" style="8" customWidth="1"/>
    <col min="7427" max="7427" width="13.75" style="8" customWidth="1"/>
    <col min="7428" max="7428" width="9.375" style="8" customWidth="1"/>
    <col min="7429" max="7429" width="7.25" style="8" customWidth="1"/>
    <col min="7430" max="7430" width="26.875" style="8" customWidth="1"/>
    <col min="7431" max="7431" width="12.875" style="8" customWidth="1"/>
    <col min="7432" max="7432" width="13.75" style="8" customWidth="1"/>
    <col min="7433" max="7433" width="9.375" style="8" customWidth="1"/>
    <col min="7434" max="7434" width="14.625" style="8" customWidth="1"/>
    <col min="7435" max="7678" width="9" style="8"/>
    <col min="7679" max="7679" width="5.625" style="8" customWidth="1"/>
    <col min="7680" max="7680" width="7.25" style="8" customWidth="1"/>
    <col min="7681" max="7681" width="26.875" style="8" customWidth="1"/>
    <col min="7682" max="7682" width="12.875" style="8" customWidth="1"/>
    <col min="7683" max="7683" width="13.75" style="8" customWidth="1"/>
    <col min="7684" max="7684" width="9.375" style="8" customWidth="1"/>
    <col min="7685" max="7685" width="7.25" style="8" customWidth="1"/>
    <col min="7686" max="7686" width="26.875" style="8" customWidth="1"/>
    <col min="7687" max="7687" width="12.875" style="8" customWidth="1"/>
    <col min="7688" max="7688" width="13.75" style="8" customWidth="1"/>
    <col min="7689" max="7689" width="9.375" style="8" customWidth="1"/>
    <col min="7690" max="7690" width="14.625" style="8" customWidth="1"/>
    <col min="7691" max="7934" width="9" style="8"/>
    <col min="7935" max="7935" width="5.625" style="8" customWidth="1"/>
    <col min="7936" max="7936" width="7.25" style="8" customWidth="1"/>
    <col min="7937" max="7937" width="26.875" style="8" customWidth="1"/>
    <col min="7938" max="7938" width="12.875" style="8" customWidth="1"/>
    <col min="7939" max="7939" width="13.75" style="8" customWidth="1"/>
    <col min="7940" max="7940" width="9.375" style="8" customWidth="1"/>
    <col min="7941" max="7941" width="7.25" style="8" customWidth="1"/>
    <col min="7942" max="7942" width="26.875" style="8" customWidth="1"/>
    <col min="7943" max="7943" width="12.875" style="8" customWidth="1"/>
    <col min="7944" max="7944" width="13.75" style="8" customWidth="1"/>
    <col min="7945" max="7945" width="9.375" style="8" customWidth="1"/>
    <col min="7946" max="7946" width="14.625" style="8" customWidth="1"/>
    <col min="7947" max="8190" width="9" style="8"/>
    <col min="8191" max="8191" width="5.625" style="8" customWidth="1"/>
    <col min="8192" max="8192" width="7.25" style="8" customWidth="1"/>
    <col min="8193" max="8193" width="26.875" style="8" customWidth="1"/>
    <col min="8194" max="8194" width="12.875" style="8" customWidth="1"/>
    <col min="8195" max="8195" width="13.75" style="8" customWidth="1"/>
    <col min="8196" max="8196" width="9.375" style="8" customWidth="1"/>
    <col min="8197" max="8197" width="7.25" style="8" customWidth="1"/>
    <col min="8198" max="8198" width="26.875" style="8" customWidth="1"/>
    <col min="8199" max="8199" width="12.875" style="8" customWidth="1"/>
    <col min="8200" max="8200" width="13.75" style="8" customWidth="1"/>
    <col min="8201" max="8201" width="9.375" style="8" customWidth="1"/>
    <col min="8202" max="8202" width="14.625" style="8" customWidth="1"/>
    <col min="8203" max="8446" width="9" style="8"/>
    <col min="8447" max="8447" width="5.625" style="8" customWidth="1"/>
    <col min="8448" max="8448" width="7.25" style="8" customWidth="1"/>
    <col min="8449" max="8449" width="26.875" style="8" customWidth="1"/>
    <col min="8450" max="8450" width="12.875" style="8" customWidth="1"/>
    <col min="8451" max="8451" width="13.75" style="8" customWidth="1"/>
    <col min="8452" max="8452" width="9.375" style="8" customWidth="1"/>
    <col min="8453" max="8453" width="7.25" style="8" customWidth="1"/>
    <col min="8454" max="8454" width="26.875" style="8" customWidth="1"/>
    <col min="8455" max="8455" width="12.875" style="8" customWidth="1"/>
    <col min="8456" max="8456" width="13.75" style="8" customWidth="1"/>
    <col min="8457" max="8457" width="9.375" style="8" customWidth="1"/>
    <col min="8458" max="8458" width="14.625" style="8" customWidth="1"/>
    <col min="8459" max="8702" width="9" style="8"/>
    <col min="8703" max="8703" width="5.625" style="8" customWidth="1"/>
    <col min="8704" max="8704" width="7.25" style="8" customWidth="1"/>
    <col min="8705" max="8705" width="26.875" style="8" customWidth="1"/>
    <col min="8706" max="8706" width="12.875" style="8" customWidth="1"/>
    <col min="8707" max="8707" width="13.75" style="8" customWidth="1"/>
    <col min="8708" max="8708" width="9.375" style="8" customWidth="1"/>
    <col min="8709" max="8709" width="7.25" style="8" customWidth="1"/>
    <col min="8710" max="8710" width="26.875" style="8" customWidth="1"/>
    <col min="8711" max="8711" width="12.875" style="8" customWidth="1"/>
    <col min="8712" max="8712" width="13.75" style="8" customWidth="1"/>
    <col min="8713" max="8713" width="9.375" style="8" customWidth="1"/>
    <col min="8714" max="8714" width="14.625" style="8" customWidth="1"/>
    <col min="8715" max="8958" width="9" style="8"/>
    <col min="8959" max="8959" width="5.625" style="8" customWidth="1"/>
    <col min="8960" max="8960" width="7.25" style="8" customWidth="1"/>
    <col min="8961" max="8961" width="26.875" style="8" customWidth="1"/>
    <col min="8962" max="8962" width="12.875" style="8" customWidth="1"/>
    <col min="8963" max="8963" width="13.75" style="8" customWidth="1"/>
    <col min="8964" max="8964" width="9.375" style="8" customWidth="1"/>
    <col min="8965" max="8965" width="7.25" style="8" customWidth="1"/>
    <col min="8966" max="8966" width="26.875" style="8" customWidth="1"/>
    <col min="8967" max="8967" width="12.875" style="8" customWidth="1"/>
    <col min="8968" max="8968" width="13.75" style="8" customWidth="1"/>
    <col min="8969" max="8969" width="9.375" style="8" customWidth="1"/>
    <col min="8970" max="8970" width="14.625" style="8" customWidth="1"/>
    <col min="8971" max="9214" width="9" style="8"/>
    <col min="9215" max="9215" width="5.625" style="8" customWidth="1"/>
    <col min="9216" max="9216" width="7.25" style="8" customWidth="1"/>
    <col min="9217" max="9217" width="26.875" style="8" customWidth="1"/>
    <col min="9218" max="9218" width="12.875" style="8" customWidth="1"/>
    <col min="9219" max="9219" width="13.75" style="8" customWidth="1"/>
    <col min="9220" max="9220" width="9.375" style="8" customWidth="1"/>
    <col min="9221" max="9221" width="7.25" style="8" customWidth="1"/>
    <col min="9222" max="9222" width="26.875" style="8" customWidth="1"/>
    <col min="9223" max="9223" width="12.875" style="8" customWidth="1"/>
    <col min="9224" max="9224" width="13.75" style="8" customWidth="1"/>
    <col min="9225" max="9225" width="9.375" style="8" customWidth="1"/>
    <col min="9226" max="9226" width="14.625" style="8" customWidth="1"/>
    <col min="9227" max="9470" width="9" style="8"/>
    <col min="9471" max="9471" width="5.625" style="8" customWidth="1"/>
    <col min="9472" max="9472" width="7.25" style="8" customWidth="1"/>
    <col min="9473" max="9473" width="26.875" style="8" customWidth="1"/>
    <col min="9474" max="9474" width="12.875" style="8" customWidth="1"/>
    <col min="9475" max="9475" width="13.75" style="8" customWidth="1"/>
    <col min="9476" max="9476" width="9.375" style="8" customWidth="1"/>
    <col min="9477" max="9477" width="7.25" style="8" customWidth="1"/>
    <col min="9478" max="9478" width="26.875" style="8" customWidth="1"/>
    <col min="9479" max="9479" width="12.875" style="8" customWidth="1"/>
    <col min="9480" max="9480" width="13.75" style="8" customWidth="1"/>
    <col min="9481" max="9481" width="9.375" style="8" customWidth="1"/>
    <col min="9482" max="9482" width="14.625" style="8" customWidth="1"/>
    <col min="9483" max="9726" width="9" style="8"/>
    <col min="9727" max="9727" width="5.625" style="8" customWidth="1"/>
    <col min="9728" max="9728" width="7.25" style="8" customWidth="1"/>
    <col min="9729" max="9729" width="26.875" style="8" customWidth="1"/>
    <col min="9730" max="9730" width="12.875" style="8" customWidth="1"/>
    <col min="9731" max="9731" width="13.75" style="8" customWidth="1"/>
    <col min="9732" max="9732" width="9.375" style="8" customWidth="1"/>
    <col min="9733" max="9733" width="7.25" style="8" customWidth="1"/>
    <col min="9734" max="9734" width="26.875" style="8" customWidth="1"/>
    <col min="9735" max="9735" width="12.875" style="8" customWidth="1"/>
    <col min="9736" max="9736" width="13.75" style="8" customWidth="1"/>
    <col min="9737" max="9737" width="9.375" style="8" customWidth="1"/>
    <col min="9738" max="9738" width="14.625" style="8" customWidth="1"/>
    <col min="9739" max="9982" width="9" style="8"/>
    <col min="9983" max="9983" width="5.625" style="8" customWidth="1"/>
    <col min="9984" max="9984" width="7.25" style="8" customWidth="1"/>
    <col min="9985" max="9985" width="26.875" style="8" customWidth="1"/>
    <col min="9986" max="9986" width="12.875" style="8" customWidth="1"/>
    <col min="9987" max="9987" width="13.75" style="8" customWidth="1"/>
    <col min="9988" max="9988" width="9.375" style="8" customWidth="1"/>
    <col min="9989" max="9989" width="7.25" style="8" customWidth="1"/>
    <col min="9990" max="9990" width="26.875" style="8" customWidth="1"/>
    <col min="9991" max="9991" width="12.875" style="8" customWidth="1"/>
    <col min="9992" max="9992" width="13.75" style="8" customWidth="1"/>
    <col min="9993" max="9993" width="9.375" style="8" customWidth="1"/>
    <col min="9994" max="9994" width="14.625" style="8" customWidth="1"/>
    <col min="9995" max="10238" width="9" style="8"/>
    <col min="10239" max="10239" width="5.625" style="8" customWidth="1"/>
    <col min="10240" max="10240" width="7.25" style="8" customWidth="1"/>
    <col min="10241" max="10241" width="26.875" style="8" customWidth="1"/>
    <col min="10242" max="10242" width="12.875" style="8" customWidth="1"/>
    <col min="10243" max="10243" width="13.75" style="8" customWidth="1"/>
    <col min="10244" max="10244" width="9.375" style="8" customWidth="1"/>
    <col min="10245" max="10245" width="7.25" style="8" customWidth="1"/>
    <col min="10246" max="10246" width="26.875" style="8" customWidth="1"/>
    <col min="10247" max="10247" width="12.875" style="8" customWidth="1"/>
    <col min="10248" max="10248" width="13.75" style="8" customWidth="1"/>
    <col min="10249" max="10249" width="9.375" style="8" customWidth="1"/>
    <col min="10250" max="10250" width="14.625" style="8" customWidth="1"/>
    <col min="10251" max="10494" width="9" style="8"/>
    <col min="10495" max="10495" width="5.625" style="8" customWidth="1"/>
    <col min="10496" max="10496" width="7.25" style="8" customWidth="1"/>
    <col min="10497" max="10497" width="26.875" style="8" customWidth="1"/>
    <col min="10498" max="10498" width="12.875" style="8" customWidth="1"/>
    <col min="10499" max="10499" width="13.75" style="8" customWidth="1"/>
    <col min="10500" max="10500" width="9.375" style="8" customWidth="1"/>
    <col min="10501" max="10501" width="7.25" style="8" customWidth="1"/>
    <col min="10502" max="10502" width="26.875" style="8" customWidth="1"/>
    <col min="10503" max="10503" width="12.875" style="8" customWidth="1"/>
    <col min="10504" max="10504" width="13.75" style="8" customWidth="1"/>
    <col min="10505" max="10505" width="9.375" style="8" customWidth="1"/>
    <col min="10506" max="10506" width="14.625" style="8" customWidth="1"/>
    <col min="10507" max="10750" width="9" style="8"/>
    <col min="10751" max="10751" width="5.625" style="8" customWidth="1"/>
    <col min="10752" max="10752" width="7.25" style="8" customWidth="1"/>
    <col min="10753" max="10753" width="26.875" style="8" customWidth="1"/>
    <col min="10754" max="10754" width="12.875" style="8" customWidth="1"/>
    <col min="10755" max="10755" width="13.75" style="8" customWidth="1"/>
    <col min="10756" max="10756" width="9.375" style="8" customWidth="1"/>
    <col min="10757" max="10757" width="7.25" style="8" customWidth="1"/>
    <col min="10758" max="10758" width="26.875" style="8" customWidth="1"/>
    <col min="10759" max="10759" width="12.875" style="8" customWidth="1"/>
    <col min="10760" max="10760" width="13.75" style="8" customWidth="1"/>
    <col min="10761" max="10761" width="9.375" style="8" customWidth="1"/>
    <col min="10762" max="10762" width="14.625" style="8" customWidth="1"/>
    <col min="10763" max="11006" width="9" style="8"/>
    <col min="11007" max="11007" width="5.625" style="8" customWidth="1"/>
    <col min="11008" max="11008" width="7.25" style="8" customWidth="1"/>
    <col min="11009" max="11009" width="26.875" style="8" customWidth="1"/>
    <col min="11010" max="11010" width="12.875" style="8" customWidth="1"/>
    <col min="11011" max="11011" width="13.75" style="8" customWidth="1"/>
    <col min="11012" max="11012" width="9.375" style="8" customWidth="1"/>
    <col min="11013" max="11013" width="7.25" style="8" customWidth="1"/>
    <col min="11014" max="11014" width="26.875" style="8" customWidth="1"/>
    <col min="11015" max="11015" width="12.875" style="8" customWidth="1"/>
    <col min="11016" max="11016" width="13.75" style="8" customWidth="1"/>
    <col min="11017" max="11017" width="9.375" style="8" customWidth="1"/>
    <col min="11018" max="11018" width="14.625" style="8" customWidth="1"/>
    <col min="11019" max="11262" width="9" style="8"/>
    <col min="11263" max="11263" width="5.625" style="8" customWidth="1"/>
    <col min="11264" max="11264" width="7.25" style="8" customWidth="1"/>
    <col min="11265" max="11265" width="26.875" style="8" customWidth="1"/>
    <col min="11266" max="11266" width="12.875" style="8" customWidth="1"/>
    <col min="11267" max="11267" width="13.75" style="8" customWidth="1"/>
    <col min="11268" max="11268" width="9.375" style="8" customWidth="1"/>
    <col min="11269" max="11269" width="7.25" style="8" customWidth="1"/>
    <col min="11270" max="11270" width="26.875" style="8" customWidth="1"/>
    <col min="11271" max="11271" width="12.875" style="8" customWidth="1"/>
    <col min="11272" max="11272" width="13.75" style="8" customWidth="1"/>
    <col min="11273" max="11273" width="9.375" style="8" customWidth="1"/>
    <col min="11274" max="11274" width="14.625" style="8" customWidth="1"/>
    <col min="11275" max="11518" width="9" style="8"/>
    <col min="11519" max="11519" width="5.625" style="8" customWidth="1"/>
    <col min="11520" max="11520" width="7.25" style="8" customWidth="1"/>
    <col min="11521" max="11521" width="26.875" style="8" customWidth="1"/>
    <col min="11522" max="11522" width="12.875" style="8" customWidth="1"/>
    <col min="11523" max="11523" width="13.75" style="8" customWidth="1"/>
    <col min="11524" max="11524" width="9.375" style="8" customWidth="1"/>
    <col min="11525" max="11525" width="7.25" style="8" customWidth="1"/>
    <col min="11526" max="11526" width="26.875" style="8" customWidth="1"/>
    <col min="11527" max="11527" width="12.875" style="8" customWidth="1"/>
    <col min="11528" max="11528" width="13.75" style="8" customWidth="1"/>
    <col min="11529" max="11529" width="9.375" style="8" customWidth="1"/>
    <col min="11530" max="11530" width="14.625" style="8" customWidth="1"/>
    <col min="11531" max="11774" width="9" style="8"/>
    <col min="11775" max="11775" width="5.625" style="8" customWidth="1"/>
    <col min="11776" max="11776" width="7.25" style="8" customWidth="1"/>
    <col min="11777" max="11777" width="26.875" style="8" customWidth="1"/>
    <col min="11778" max="11778" width="12.875" style="8" customWidth="1"/>
    <col min="11779" max="11779" width="13.75" style="8" customWidth="1"/>
    <col min="11780" max="11780" width="9.375" style="8" customWidth="1"/>
    <col min="11781" max="11781" width="7.25" style="8" customWidth="1"/>
    <col min="11782" max="11782" width="26.875" style="8" customWidth="1"/>
    <col min="11783" max="11783" width="12.875" style="8" customWidth="1"/>
    <col min="11784" max="11784" width="13.75" style="8" customWidth="1"/>
    <col min="11785" max="11785" width="9.375" style="8" customWidth="1"/>
    <col min="11786" max="11786" width="14.625" style="8" customWidth="1"/>
    <col min="11787" max="12030" width="9" style="8"/>
    <col min="12031" max="12031" width="5.625" style="8" customWidth="1"/>
    <col min="12032" max="12032" width="7.25" style="8" customWidth="1"/>
    <col min="12033" max="12033" width="26.875" style="8" customWidth="1"/>
    <col min="12034" max="12034" width="12.875" style="8" customWidth="1"/>
    <col min="12035" max="12035" width="13.75" style="8" customWidth="1"/>
    <col min="12036" max="12036" width="9.375" style="8" customWidth="1"/>
    <col min="12037" max="12037" width="7.25" style="8" customWidth="1"/>
    <col min="12038" max="12038" width="26.875" style="8" customWidth="1"/>
    <col min="12039" max="12039" width="12.875" style="8" customWidth="1"/>
    <col min="12040" max="12040" width="13.75" style="8" customWidth="1"/>
    <col min="12041" max="12041" width="9.375" style="8" customWidth="1"/>
    <col min="12042" max="12042" width="14.625" style="8" customWidth="1"/>
    <col min="12043" max="12286" width="9" style="8"/>
    <col min="12287" max="12287" width="5.625" style="8" customWidth="1"/>
    <col min="12288" max="12288" width="7.25" style="8" customWidth="1"/>
    <col min="12289" max="12289" width="26.875" style="8" customWidth="1"/>
    <col min="12290" max="12290" width="12.875" style="8" customWidth="1"/>
    <col min="12291" max="12291" width="13.75" style="8" customWidth="1"/>
    <col min="12292" max="12292" width="9.375" style="8" customWidth="1"/>
    <col min="12293" max="12293" width="7.25" style="8" customWidth="1"/>
    <col min="12294" max="12294" width="26.875" style="8" customWidth="1"/>
    <col min="12295" max="12295" width="12.875" style="8" customWidth="1"/>
    <col min="12296" max="12296" width="13.75" style="8" customWidth="1"/>
    <col min="12297" max="12297" width="9.375" style="8" customWidth="1"/>
    <col min="12298" max="12298" width="14.625" style="8" customWidth="1"/>
    <col min="12299" max="12542" width="9" style="8"/>
    <col min="12543" max="12543" width="5.625" style="8" customWidth="1"/>
    <col min="12544" max="12544" width="7.25" style="8" customWidth="1"/>
    <col min="12545" max="12545" width="26.875" style="8" customWidth="1"/>
    <col min="12546" max="12546" width="12.875" style="8" customWidth="1"/>
    <col min="12547" max="12547" width="13.75" style="8" customWidth="1"/>
    <col min="12548" max="12548" width="9.375" style="8" customWidth="1"/>
    <col min="12549" max="12549" width="7.25" style="8" customWidth="1"/>
    <col min="12550" max="12550" width="26.875" style="8" customWidth="1"/>
    <col min="12551" max="12551" width="12.875" style="8" customWidth="1"/>
    <col min="12552" max="12552" width="13.75" style="8" customWidth="1"/>
    <col min="12553" max="12553" width="9.375" style="8" customWidth="1"/>
    <col min="12554" max="12554" width="14.625" style="8" customWidth="1"/>
    <col min="12555" max="12798" width="9" style="8"/>
    <col min="12799" max="12799" width="5.625" style="8" customWidth="1"/>
    <col min="12800" max="12800" width="7.25" style="8" customWidth="1"/>
    <col min="12801" max="12801" width="26.875" style="8" customWidth="1"/>
    <col min="12802" max="12802" width="12.875" style="8" customWidth="1"/>
    <col min="12803" max="12803" width="13.75" style="8" customWidth="1"/>
    <col min="12804" max="12804" width="9.375" style="8" customWidth="1"/>
    <col min="12805" max="12805" width="7.25" style="8" customWidth="1"/>
    <col min="12806" max="12806" width="26.875" style="8" customWidth="1"/>
    <col min="12807" max="12807" width="12.875" style="8" customWidth="1"/>
    <col min="12808" max="12808" width="13.75" style="8" customWidth="1"/>
    <col min="12809" max="12809" width="9.375" style="8" customWidth="1"/>
    <col min="12810" max="12810" width="14.625" style="8" customWidth="1"/>
    <col min="12811" max="13054" width="9" style="8"/>
    <col min="13055" max="13055" width="5.625" style="8" customWidth="1"/>
    <col min="13056" max="13056" width="7.25" style="8" customWidth="1"/>
    <col min="13057" max="13057" width="26.875" style="8" customWidth="1"/>
    <col min="13058" max="13058" width="12.875" style="8" customWidth="1"/>
    <col min="13059" max="13059" width="13.75" style="8" customWidth="1"/>
    <col min="13060" max="13060" width="9.375" style="8" customWidth="1"/>
    <col min="13061" max="13061" width="7.25" style="8" customWidth="1"/>
    <col min="13062" max="13062" width="26.875" style="8" customWidth="1"/>
    <col min="13063" max="13063" width="12.875" style="8" customWidth="1"/>
    <col min="13064" max="13064" width="13.75" style="8" customWidth="1"/>
    <col min="13065" max="13065" width="9.375" style="8" customWidth="1"/>
    <col min="13066" max="13066" width="14.625" style="8" customWidth="1"/>
    <col min="13067" max="13310" width="9" style="8"/>
    <col min="13311" max="13311" width="5.625" style="8" customWidth="1"/>
    <col min="13312" max="13312" width="7.25" style="8" customWidth="1"/>
    <col min="13313" max="13313" width="26.875" style="8" customWidth="1"/>
    <col min="13314" max="13314" width="12.875" style="8" customWidth="1"/>
    <col min="13315" max="13315" width="13.75" style="8" customWidth="1"/>
    <col min="13316" max="13316" width="9.375" style="8" customWidth="1"/>
    <col min="13317" max="13317" width="7.25" style="8" customWidth="1"/>
    <col min="13318" max="13318" width="26.875" style="8" customWidth="1"/>
    <col min="13319" max="13319" width="12.875" style="8" customWidth="1"/>
    <col min="13320" max="13320" width="13.75" style="8" customWidth="1"/>
    <col min="13321" max="13321" width="9.375" style="8" customWidth="1"/>
    <col min="13322" max="13322" width="14.625" style="8" customWidth="1"/>
    <col min="13323" max="13566" width="9" style="8"/>
    <col min="13567" max="13567" width="5.625" style="8" customWidth="1"/>
    <col min="13568" max="13568" width="7.25" style="8" customWidth="1"/>
    <col min="13569" max="13569" width="26.875" style="8" customWidth="1"/>
    <col min="13570" max="13570" width="12.875" style="8" customWidth="1"/>
    <col min="13571" max="13571" width="13.75" style="8" customWidth="1"/>
    <col min="13572" max="13572" width="9.375" style="8" customWidth="1"/>
    <col min="13573" max="13573" width="7.25" style="8" customWidth="1"/>
    <col min="13574" max="13574" width="26.875" style="8" customWidth="1"/>
    <col min="13575" max="13575" width="12.875" style="8" customWidth="1"/>
    <col min="13576" max="13576" width="13.75" style="8" customWidth="1"/>
    <col min="13577" max="13577" width="9.375" style="8" customWidth="1"/>
    <col min="13578" max="13578" width="14.625" style="8" customWidth="1"/>
    <col min="13579" max="13822" width="9" style="8"/>
    <col min="13823" max="13823" width="5.625" style="8" customWidth="1"/>
    <col min="13824" max="13824" width="7.25" style="8" customWidth="1"/>
    <col min="13825" max="13825" width="26.875" style="8" customWidth="1"/>
    <col min="13826" max="13826" width="12.875" style="8" customWidth="1"/>
    <col min="13827" max="13827" width="13.75" style="8" customWidth="1"/>
    <col min="13828" max="13828" width="9.375" style="8" customWidth="1"/>
    <col min="13829" max="13829" width="7.25" style="8" customWidth="1"/>
    <col min="13830" max="13830" width="26.875" style="8" customWidth="1"/>
    <col min="13831" max="13831" width="12.875" style="8" customWidth="1"/>
    <col min="13832" max="13832" width="13.75" style="8" customWidth="1"/>
    <col min="13833" max="13833" width="9.375" style="8" customWidth="1"/>
    <col min="13834" max="13834" width="14.625" style="8" customWidth="1"/>
    <col min="13835" max="14078" width="9" style="8"/>
    <col min="14079" max="14079" width="5.625" style="8" customWidth="1"/>
    <col min="14080" max="14080" width="7.25" style="8" customWidth="1"/>
    <col min="14081" max="14081" width="26.875" style="8" customWidth="1"/>
    <col min="14082" max="14082" width="12.875" style="8" customWidth="1"/>
    <col min="14083" max="14083" width="13.75" style="8" customWidth="1"/>
    <col min="14084" max="14084" width="9.375" style="8" customWidth="1"/>
    <col min="14085" max="14085" width="7.25" style="8" customWidth="1"/>
    <col min="14086" max="14086" width="26.875" style="8" customWidth="1"/>
    <col min="14087" max="14087" width="12.875" style="8" customWidth="1"/>
    <col min="14088" max="14088" width="13.75" style="8" customWidth="1"/>
    <col min="14089" max="14089" width="9.375" style="8" customWidth="1"/>
    <col min="14090" max="14090" width="14.625" style="8" customWidth="1"/>
    <col min="14091" max="14334" width="9" style="8"/>
    <col min="14335" max="14335" width="5.625" style="8" customWidth="1"/>
    <col min="14336" max="14336" width="7.25" style="8" customWidth="1"/>
    <col min="14337" max="14337" width="26.875" style="8" customWidth="1"/>
    <col min="14338" max="14338" width="12.875" style="8" customWidth="1"/>
    <col min="14339" max="14339" width="13.75" style="8" customWidth="1"/>
    <col min="14340" max="14340" width="9.375" style="8" customWidth="1"/>
    <col min="14341" max="14341" width="7.25" style="8" customWidth="1"/>
    <col min="14342" max="14342" width="26.875" style="8" customWidth="1"/>
    <col min="14343" max="14343" width="12.875" style="8" customWidth="1"/>
    <col min="14344" max="14344" width="13.75" style="8" customWidth="1"/>
    <col min="14345" max="14345" width="9.375" style="8" customWidth="1"/>
    <col min="14346" max="14346" width="14.625" style="8" customWidth="1"/>
    <col min="14347" max="14590" width="9" style="8"/>
    <col min="14591" max="14591" width="5.625" style="8" customWidth="1"/>
    <col min="14592" max="14592" width="7.25" style="8" customWidth="1"/>
    <col min="14593" max="14593" width="26.875" style="8" customWidth="1"/>
    <col min="14594" max="14594" width="12.875" style="8" customWidth="1"/>
    <col min="14595" max="14595" width="13.75" style="8" customWidth="1"/>
    <col min="14596" max="14596" width="9.375" style="8" customWidth="1"/>
    <col min="14597" max="14597" width="7.25" style="8" customWidth="1"/>
    <col min="14598" max="14598" width="26.875" style="8" customWidth="1"/>
    <col min="14599" max="14599" width="12.875" style="8" customWidth="1"/>
    <col min="14600" max="14600" width="13.75" style="8" customWidth="1"/>
    <col min="14601" max="14601" width="9.375" style="8" customWidth="1"/>
    <col min="14602" max="14602" width="14.625" style="8" customWidth="1"/>
    <col min="14603" max="14846" width="9" style="8"/>
    <col min="14847" max="14847" width="5.625" style="8" customWidth="1"/>
    <col min="14848" max="14848" width="7.25" style="8" customWidth="1"/>
    <col min="14849" max="14849" width="26.875" style="8" customWidth="1"/>
    <col min="14850" max="14850" width="12.875" style="8" customWidth="1"/>
    <col min="14851" max="14851" width="13.75" style="8" customWidth="1"/>
    <col min="14852" max="14852" width="9.375" style="8" customWidth="1"/>
    <col min="14853" max="14853" width="7.25" style="8" customWidth="1"/>
    <col min="14854" max="14854" width="26.875" style="8" customWidth="1"/>
    <col min="14855" max="14855" width="12.875" style="8" customWidth="1"/>
    <col min="14856" max="14856" width="13.75" style="8" customWidth="1"/>
    <col min="14857" max="14857" width="9.375" style="8" customWidth="1"/>
    <col min="14858" max="14858" width="14.625" style="8" customWidth="1"/>
    <col min="14859" max="15102" width="9" style="8"/>
    <col min="15103" max="15103" width="5.625" style="8" customWidth="1"/>
    <col min="15104" max="15104" width="7.25" style="8" customWidth="1"/>
    <col min="15105" max="15105" width="26.875" style="8" customWidth="1"/>
    <col min="15106" max="15106" width="12.875" style="8" customWidth="1"/>
    <col min="15107" max="15107" width="13.75" style="8" customWidth="1"/>
    <col min="15108" max="15108" width="9.375" style="8" customWidth="1"/>
    <col min="15109" max="15109" width="7.25" style="8" customWidth="1"/>
    <col min="15110" max="15110" width="26.875" style="8" customWidth="1"/>
    <col min="15111" max="15111" width="12.875" style="8" customWidth="1"/>
    <col min="15112" max="15112" width="13.75" style="8" customWidth="1"/>
    <col min="15113" max="15113" width="9.375" style="8" customWidth="1"/>
    <col min="15114" max="15114" width="14.625" style="8" customWidth="1"/>
    <col min="15115" max="15358" width="9" style="8"/>
    <col min="15359" max="15359" width="5.625" style="8" customWidth="1"/>
    <col min="15360" max="15360" width="7.25" style="8" customWidth="1"/>
    <col min="15361" max="15361" width="26.875" style="8" customWidth="1"/>
    <col min="15362" max="15362" width="12.875" style="8" customWidth="1"/>
    <col min="15363" max="15363" width="13.75" style="8" customWidth="1"/>
    <col min="15364" max="15364" width="9.375" style="8" customWidth="1"/>
    <col min="15365" max="15365" width="7.25" style="8" customWidth="1"/>
    <col min="15366" max="15366" width="26.875" style="8" customWidth="1"/>
    <col min="15367" max="15367" width="12.875" style="8" customWidth="1"/>
    <col min="15368" max="15368" width="13.75" style="8" customWidth="1"/>
    <col min="15369" max="15369" width="9.375" style="8" customWidth="1"/>
    <col min="15370" max="15370" width="14.625" style="8" customWidth="1"/>
    <col min="15371" max="15614" width="9" style="8"/>
    <col min="15615" max="15615" width="5.625" style="8" customWidth="1"/>
    <col min="15616" max="15616" width="7.25" style="8" customWidth="1"/>
    <col min="15617" max="15617" width="26.875" style="8" customWidth="1"/>
    <col min="15618" max="15618" width="12.875" style="8" customWidth="1"/>
    <col min="15619" max="15619" width="13.75" style="8" customWidth="1"/>
    <col min="15620" max="15620" width="9.375" style="8" customWidth="1"/>
    <col min="15621" max="15621" width="7.25" style="8" customWidth="1"/>
    <col min="15622" max="15622" width="26.875" style="8" customWidth="1"/>
    <col min="15623" max="15623" width="12.875" style="8" customWidth="1"/>
    <col min="15624" max="15624" width="13.75" style="8" customWidth="1"/>
    <col min="15625" max="15625" width="9.375" style="8" customWidth="1"/>
    <col min="15626" max="15626" width="14.625" style="8" customWidth="1"/>
    <col min="15627" max="15870" width="9" style="8"/>
    <col min="15871" max="15871" width="5.625" style="8" customWidth="1"/>
    <col min="15872" max="15872" width="7.25" style="8" customWidth="1"/>
    <col min="15873" max="15873" width="26.875" style="8" customWidth="1"/>
    <col min="15874" max="15874" width="12.875" style="8" customWidth="1"/>
    <col min="15875" max="15875" width="13.75" style="8" customWidth="1"/>
    <col min="15876" max="15876" width="9.375" style="8" customWidth="1"/>
    <col min="15877" max="15877" width="7.25" style="8" customWidth="1"/>
    <col min="15878" max="15878" width="26.875" style="8" customWidth="1"/>
    <col min="15879" max="15879" width="12.875" style="8" customWidth="1"/>
    <col min="15880" max="15880" width="13.75" style="8" customWidth="1"/>
    <col min="15881" max="15881" width="9.375" style="8" customWidth="1"/>
    <col min="15882" max="15882" width="14.625" style="8" customWidth="1"/>
    <col min="15883" max="16126" width="9" style="8"/>
    <col min="16127" max="16127" width="5.625" style="8" customWidth="1"/>
    <col min="16128" max="16128" width="7.25" style="8" customWidth="1"/>
    <col min="16129" max="16129" width="26.875" style="8" customWidth="1"/>
    <col min="16130" max="16130" width="12.875" style="8" customWidth="1"/>
    <col min="16131" max="16131" width="13.75" style="8" customWidth="1"/>
    <col min="16132" max="16132" width="9.375" style="8" customWidth="1"/>
    <col min="16133" max="16133" width="7.25" style="8" customWidth="1"/>
    <col min="16134" max="16134" width="26.875" style="8" customWidth="1"/>
    <col min="16135" max="16135" width="12.875" style="8" customWidth="1"/>
    <col min="16136" max="16136" width="13.75" style="8" customWidth="1"/>
    <col min="16137" max="16137" width="9.375" style="8" customWidth="1"/>
    <col min="16138" max="16138" width="14.625" style="8" customWidth="1"/>
    <col min="16139" max="16383" width="9" style="8"/>
    <col min="16384" max="16384" width="9" style="8" customWidth="1"/>
  </cols>
  <sheetData>
    <row r="1" spans="1:10" x14ac:dyDescent="0.35">
      <c r="J1" s="2" t="s">
        <v>68</v>
      </c>
    </row>
    <row r="3" spans="1:10" ht="21" customHeight="1" x14ac:dyDescent="0.35">
      <c r="A3" s="7" t="s">
        <v>651</v>
      </c>
      <c r="B3" s="7"/>
      <c r="C3" s="7"/>
      <c r="D3" s="7"/>
      <c r="E3" s="7"/>
      <c r="F3" s="7"/>
      <c r="G3" s="7"/>
      <c r="H3" s="7"/>
      <c r="I3" s="7"/>
      <c r="J3" s="7"/>
    </row>
    <row r="4" spans="1:10" ht="21" customHeight="1" x14ac:dyDescent="0.35">
      <c r="A4" s="7" t="str">
        <f>สพฐ.คปร.1!E4&amp;สพฐ.คปร.1!F4</f>
        <v>สำนักงานเขตพื้นที่การศึกษา(เลือกเขตฯ ในเซลล์ F4 ชีท สพฐ.คปร.1)</v>
      </c>
      <c r="B4" s="7"/>
      <c r="C4" s="7"/>
      <c r="D4" s="7"/>
      <c r="E4" s="7"/>
      <c r="F4" s="7"/>
      <c r="G4" s="7"/>
      <c r="H4" s="7"/>
      <c r="I4" s="7"/>
      <c r="J4" s="7"/>
    </row>
    <row r="5" spans="1:10" ht="21" customHeight="1" x14ac:dyDescent="0.35">
      <c r="A5" s="7" t="str">
        <f>สพฐ.คปร.1!H5&amp;สพฐ.คปร.1!I5&amp;" "&amp;สพฐ.คปร.1!J5</f>
        <v>ส่งพร้อมหนังสือสำนักงานเขตพื้นที่การศึกษา(เลือกเขตฯ ในเซลล์ F4 ชีท สพฐ.คปร.1) ที่ ศธ........../.............. ลงวันที่ ............................</v>
      </c>
      <c r="B5" s="7"/>
      <c r="C5" s="7"/>
      <c r="D5" s="7"/>
      <c r="E5" s="7"/>
      <c r="F5" s="7"/>
      <c r="G5" s="7"/>
      <c r="H5" s="7"/>
      <c r="I5" s="7"/>
      <c r="J5" s="7"/>
    </row>
    <row r="6" spans="1:10" ht="21" customHeight="1" x14ac:dyDescent="0.35"/>
    <row r="7" spans="1:10" x14ac:dyDescent="0.35">
      <c r="A7" s="389" t="s">
        <v>679</v>
      </c>
      <c r="B7" s="386" t="s">
        <v>656</v>
      </c>
      <c r="C7" s="387"/>
      <c r="D7" s="387"/>
      <c r="E7" s="388"/>
      <c r="F7" s="386" t="s">
        <v>657</v>
      </c>
      <c r="G7" s="387"/>
      <c r="H7" s="387"/>
      <c r="I7" s="387"/>
      <c r="J7" s="391" t="s">
        <v>60</v>
      </c>
    </row>
    <row r="8" spans="1:10" ht="42" x14ac:dyDescent="0.35">
      <c r="A8" s="390"/>
      <c r="B8" s="94" t="s">
        <v>71</v>
      </c>
      <c r="C8" s="95" t="s">
        <v>72</v>
      </c>
      <c r="D8" s="94" t="s">
        <v>74</v>
      </c>
      <c r="E8" s="94" t="s">
        <v>75</v>
      </c>
      <c r="F8" s="94" t="s">
        <v>71</v>
      </c>
      <c r="G8" s="95" t="s">
        <v>72</v>
      </c>
      <c r="H8" s="94" t="s">
        <v>74</v>
      </c>
      <c r="I8" s="356" t="s">
        <v>75</v>
      </c>
      <c r="J8" s="390"/>
    </row>
    <row r="9" spans="1:10" ht="21" customHeight="1" x14ac:dyDescent="0.35">
      <c r="A9" s="86"/>
      <c r="B9" s="86"/>
      <c r="C9" s="369" t="s">
        <v>36</v>
      </c>
      <c r="D9" s="370"/>
      <c r="E9" s="88"/>
      <c r="F9" s="86"/>
      <c r="G9" s="369"/>
      <c r="H9" s="370"/>
      <c r="I9" s="88"/>
      <c r="J9" s="89"/>
    </row>
    <row r="10" spans="1:10" ht="21" customHeight="1" x14ac:dyDescent="0.35">
      <c r="A10" s="90"/>
      <c r="B10" s="90"/>
      <c r="C10" s="91"/>
      <c r="D10" s="87"/>
      <c r="E10" s="92"/>
      <c r="F10" s="90"/>
      <c r="G10" s="91"/>
      <c r="H10" s="87"/>
      <c r="I10" s="92"/>
      <c r="J10" s="93"/>
    </row>
    <row r="11" spans="1:10" ht="21" customHeight="1" x14ac:dyDescent="0.35">
      <c r="A11" s="90"/>
      <c r="B11" s="90"/>
      <c r="C11" s="91"/>
      <c r="D11" s="87"/>
      <c r="E11" s="92"/>
      <c r="F11" s="90"/>
      <c r="G11" s="91"/>
      <c r="H11" s="87"/>
      <c r="I11" s="92"/>
      <c r="J11" s="93"/>
    </row>
    <row r="12" spans="1:10" ht="21" customHeight="1" x14ac:dyDescent="0.35">
      <c r="A12" s="90"/>
      <c r="B12" s="90"/>
      <c r="C12" s="91"/>
      <c r="D12" s="87"/>
      <c r="E12" s="92"/>
      <c r="F12" s="90"/>
      <c r="G12" s="91"/>
      <c r="H12" s="87"/>
      <c r="I12" s="92"/>
      <c r="J12" s="93"/>
    </row>
    <row r="13" spans="1:10" ht="21" customHeight="1" x14ac:dyDescent="0.35">
      <c r="A13" s="90"/>
      <c r="B13" s="90"/>
      <c r="C13" s="91"/>
      <c r="D13" s="87"/>
      <c r="E13" s="92"/>
      <c r="F13" s="90"/>
      <c r="G13" s="91"/>
      <c r="H13" s="87"/>
      <c r="I13" s="92"/>
      <c r="J13" s="93"/>
    </row>
    <row r="14" spans="1:10" ht="21" customHeight="1" x14ac:dyDescent="0.35">
      <c r="A14" s="90"/>
      <c r="B14" s="90"/>
      <c r="C14" s="91"/>
      <c r="D14" s="87"/>
      <c r="E14" s="92"/>
      <c r="F14" s="90"/>
      <c r="G14" s="91"/>
      <c r="H14" s="87"/>
      <c r="I14" s="92"/>
      <c r="J14" s="93"/>
    </row>
    <row r="15" spans="1:10" ht="21" customHeight="1" x14ac:dyDescent="0.35">
      <c r="A15" s="90"/>
      <c r="B15" s="90"/>
      <c r="C15" s="91"/>
      <c r="D15" s="87"/>
      <c r="E15" s="92"/>
      <c r="F15" s="90"/>
      <c r="G15" s="91"/>
      <c r="H15" s="87"/>
      <c r="I15" s="92"/>
      <c r="J15" s="93"/>
    </row>
    <row r="16" spans="1:10" ht="21" customHeight="1" x14ac:dyDescent="0.35">
      <c r="A16" s="90"/>
      <c r="B16" s="90"/>
      <c r="C16" s="91"/>
      <c r="D16" s="87"/>
      <c r="E16" s="92"/>
      <c r="F16" s="90"/>
      <c r="G16" s="91"/>
      <c r="H16" s="87"/>
      <c r="I16" s="92"/>
      <c r="J16" s="93"/>
    </row>
    <row r="17" spans="1:10" ht="21" customHeight="1" x14ac:dyDescent="0.35">
      <c r="A17" s="90"/>
      <c r="B17" s="90"/>
      <c r="C17" s="91"/>
      <c r="D17" s="87"/>
      <c r="E17" s="92"/>
      <c r="F17" s="90"/>
      <c r="G17" s="91"/>
      <c r="H17" s="87"/>
      <c r="I17" s="92"/>
      <c r="J17" s="93"/>
    </row>
    <row r="18" spans="1:10" ht="21" customHeight="1" x14ac:dyDescent="0.35">
      <c r="A18" s="90"/>
      <c r="B18" s="90"/>
      <c r="C18" s="91"/>
      <c r="D18" s="87"/>
      <c r="E18" s="92"/>
      <c r="F18" s="90"/>
      <c r="G18" s="91"/>
      <c r="H18" s="87"/>
      <c r="I18" s="92"/>
      <c r="J18" s="93"/>
    </row>
    <row r="19" spans="1:10" ht="21" customHeight="1" x14ac:dyDescent="0.35">
      <c r="A19" s="90"/>
      <c r="B19" s="90"/>
      <c r="C19" s="91"/>
      <c r="D19" s="87"/>
      <c r="E19" s="92"/>
      <c r="F19" s="90"/>
      <c r="G19" s="91"/>
      <c r="H19" s="87"/>
      <c r="I19" s="92"/>
      <c r="J19" s="93"/>
    </row>
    <row r="20" spans="1:10" ht="21" customHeight="1" x14ac:dyDescent="0.35">
      <c r="A20" s="365"/>
      <c r="B20" s="365"/>
      <c r="C20" s="366"/>
      <c r="D20" s="319"/>
      <c r="E20" s="367"/>
      <c r="F20" s="365"/>
      <c r="G20" s="366"/>
      <c r="H20" s="319"/>
      <c r="I20" s="367"/>
      <c r="J20" s="368"/>
    </row>
    <row r="22" spans="1:10" x14ac:dyDescent="0.35">
      <c r="A22" s="9" t="s">
        <v>60</v>
      </c>
      <c r="I22" s="392" t="s">
        <v>54</v>
      </c>
      <c r="J22" s="393"/>
    </row>
    <row r="23" spans="1:10" x14ac:dyDescent="0.35">
      <c r="B23" s="8" t="s">
        <v>691</v>
      </c>
      <c r="I23" s="382" t="s">
        <v>56</v>
      </c>
      <c r="J23" s="383"/>
    </row>
    <row r="24" spans="1:10" x14ac:dyDescent="0.35">
      <c r="B24" s="8" t="s">
        <v>660</v>
      </c>
      <c r="I24" s="382" t="str">
        <f>สพฐ.คปร.1!J46</f>
        <v>(..............................................)</v>
      </c>
      <c r="J24" s="383"/>
    </row>
    <row r="25" spans="1:10" x14ac:dyDescent="0.35">
      <c r="B25" s="8" t="s">
        <v>76</v>
      </c>
      <c r="I25" s="384" t="str">
        <f>สพฐ.คปร.1!J47</f>
        <v>ตำแหน่ง ผอ.กลุ่มบริหารงานบุคคล</v>
      </c>
      <c r="J25" s="385"/>
    </row>
    <row r="26" spans="1:10" ht="21" customHeight="1" x14ac:dyDescent="0.35"/>
    <row r="27" spans="1:10" ht="21" customHeight="1" x14ac:dyDescent="0.35"/>
    <row r="28" spans="1:10" ht="21" customHeight="1" x14ac:dyDescent="0.35"/>
    <row r="29" spans="1:10" ht="21" customHeight="1" x14ac:dyDescent="0.35"/>
    <row r="30" spans="1:10" ht="21" customHeight="1" x14ac:dyDescent="0.35">
      <c r="B30" s="103"/>
      <c r="C30" s="1" t="s">
        <v>0</v>
      </c>
    </row>
    <row r="31" spans="1:10" ht="21" customHeight="1" x14ac:dyDescent="0.35">
      <c r="B31" s="104"/>
      <c r="C31" s="1" t="s">
        <v>66</v>
      </c>
    </row>
    <row r="32" spans="1:10" x14ac:dyDescent="0.35">
      <c r="B32" s="105"/>
      <c r="C32" s="1" t="s">
        <v>67</v>
      </c>
    </row>
  </sheetData>
  <sheetProtection selectLockedCells="1"/>
  <mergeCells count="8">
    <mergeCell ref="I23:J23"/>
    <mergeCell ref="I24:J24"/>
    <mergeCell ref="I25:J25"/>
    <mergeCell ref="B7:E7"/>
    <mergeCell ref="A7:A8"/>
    <mergeCell ref="F7:I7"/>
    <mergeCell ref="J7:J8"/>
    <mergeCell ref="I22:J22"/>
  </mergeCells>
  <dataValidations count="2">
    <dataValidation type="list" allowBlank="1" showInputMessage="1" showErrorMessage="1" sqref="C9:C20 G9:G20" xr:uid="{00000000-0002-0000-0200-000000000000}">
      <formula1>ชื่อตำแหน่ง</formula1>
    </dataValidation>
    <dataValidation type="list" allowBlank="1" showInputMessage="1" showErrorMessage="1" sqref="D9:D20 H9:H20" xr:uid="{00000000-0002-0000-0200-000001000000}">
      <formula1>ระอัน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3" orientation="landscape" r:id="rId1"/>
  <rowBreaks count="1" manualBreakCount="1">
    <brk id="2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</sheetPr>
  <dimension ref="A1:F30"/>
  <sheetViews>
    <sheetView zoomScaleNormal="100" zoomScaleSheetLayoutView="80" workbookViewId="0">
      <selection activeCell="H12" sqref="H12"/>
    </sheetView>
  </sheetViews>
  <sheetFormatPr defaultColWidth="8" defaultRowHeight="21" x14ac:dyDescent="0.35"/>
  <cols>
    <col min="1" max="1" width="5.75" style="72" customWidth="1"/>
    <col min="2" max="2" width="8.75" style="72" customWidth="1"/>
    <col min="3" max="3" width="35.75" style="72" customWidth="1"/>
    <col min="4" max="4" width="13.75" style="72" customWidth="1"/>
    <col min="5" max="5" width="10.75" style="72" customWidth="1"/>
    <col min="6" max="6" width="60.625" style="72" customWidth="1"/>
    <col min="7" max="16384" width="8" style="72"/>
  </cols>
  <sheetData>
    <row r="1" spans="1:6" s="8" customFormat="1" x14ac:dyDescent="0.35">
      <c r="F1" s="2" t="s">
        <v>77</v>
      </c>
    </row>
    <row r="2" spans="1:6" s="8" customFormat="1" x14ac:dyDescent="0.35"/>
    <row r="3" spans="1:6" x14ac:dyDescent="0.35">
      <c r="A3" s="71" t="s">
        <v>652</v>
      </c>
      <c r="B3" s="71"/>
      <c r="C3" s="71"/>
      <c r="D3" s="71"/>
      <c r="E3" s="71"/>
      <c r="F3" s="71"/>
    </row>
    <row r="4" spans="1:6" x14ac:dyDescent="0.35">
      <c r="A4" s="71" t="str">
        <f>สพฐ.คปร.1!E4&amp;สพฐ.คปร.1!F4</f>
        <v>สำนักงานเขตพื้นที่การศึกษา(เลือกเขตฯ ในเซลล์ F4 ชีท สพฐ.คปร.1)</v>
      </c>
      <c r="B4" s="71"/>
      <c r="C4" s="71"/>
      <c r="D4" s="71"/>
      <c r="E4" s="71"/>
      <c r="F4" s="71"/>
    </row>
    <row r="5" spans="1:6" x14ac:dyDescent="0.35">
      <c r="A5" s="71" t="str">
        <f>สพฐ.คปร.1!H5&amp;สพฐ.คปร.1!I5&amp;" "&amp;สพฐ.คปร.1!J5</f>
        <v>ส่งพร้อมหนังสือสำนักงานเขตพื้นที่การศึกษา(เลือกเขตฯ ในเซลล์ F4 ชีท สพฐ.คปร.1) ที่ ศธ........../.............. ลงวันที่ ............................</v>
      </c>
      <c r="B5" s="71"/>
      <c r="C5" s="71"/>
      <c r="D5" s="71"/>
      <c r="E5" s="71"/>
      <c r="F5" s="71"/>
    </row>
    <row r="7" spans="1:6" x14ac:dyDescent="0.35">
      <c r="A7" s="73" t="s">
        <v>21</v>
      </c>
      <c r="B7" s="73" t="s">
        <v>11</v>
      </c>
      <c r="C7" s="394" t="s">
        <v>72</v>
      </c>
      <c r="D7" s="394" t="s">
        <v>74</v>
      </c>
      <c r="E7" s="73" t="s">
        <v>17</v>
      </c>
      <c r="F7" s="394" t="s">
        <v>78</v>
      </c>
    </row>
    <row r="8" spans="1:6" x14ac:dyDescent="0.35">
      <c r="A8" s="74" t="s">
        <v>79</v>
      </c>
      <c r="B8" s="74" t="s">
        <v>80</v>
      </c>
      <c r="C8" s="395"/>
      <c r="D8" s="395"/>
      <c r="E8" s="74" t="s">
        <v>82</v>
      </c>
      <c r="F8" s="395"/>
    </row>
    <row r="9" spans="1:6" x14ac:dyDescent="0.35">
      <c r="A9" s="75"/>
      <c r="B9" s="75"/>
      <c r="C9" s="80"/>
      <c r="D9" s="76"/>
      <c r="E9" s="77"/>
      <c r="F9" s="78"/>
    </row>
    <row r="10" spans="1:6" x14ac:dyDescent="0.35">
      <c r="A10" s="79"/>
      <c r="B10" s="79"/>
      <c r="C10" s="80"/>
      <c r="D10" s="76"/>
      <c r="E10" s="81"/>
      <c r="F10" s="82"/>
    </row>
    <row r="11" spans="1:6" x14ac:dyDescent="0.35">
      <c r="A11" s="79"/>
      <c r="B11" s="79"/>
      <c r="C11" s="80"/>
      <c r="D11" s="76"/>
      <c r="E11" s="81"/>
      <c r="F11" s="82"/>
    </row>
    <row r="12" spans="1:6" x14ac:dyDescent="0.35">
      <c r="A12" s="79"/>
      <c r="B12" s="79"/>
      <c r="C12" s="80"/>
      <c r="D12" s="76"/>
      <c r="E12" s="81"/>
      <c r="F12" s="82"/>
    </row>
    <row r="13" spans="1:6" x14ac:dyDescent="0.35">
      <c r="A13" s="79"/>
      <c r="B13" s="79"/>
      <c r="C13" s="80"/>
      <c r="D13" s="76"/>
      <c r="E13" s="81"/>
      <c r="F13" s="82"/>
    </row>
    <row r="14" spans="1:6" x14ac:dyDescent="0.35">
      <c r="A14" s="79"/>
      <c r="B14" s="79"/>
      <c r="C14" s="80"/>
      <c r="D14" s="76"/>
      <c r="E14" s="81"/>
      <c r="F14" s="82"/>
    </row>
    <row r="15" spans="1:6" x14ac:dyDescent="0.35">
      <c r="A15" s="79"/>
      <c r="B15" s="79"/>
      <c r="C15" s="80"/>
      <c r="D15" s="76"/>
      <c r="E15" s="81"/>
      <c r="F15" s="82"/>
    </row>
    <row r="16" spans="1:6" x14ac:dyDescent="0.35">
      <c r="A16" s="79"/>
      <c r="B16" s="79"/>
      <c r="C16" s="80"/>
      <c r="D16" s="76"/>
      <c r="E16" s="81"/>
      <c r="F16" s="82"/>
    </row>
    <row r="17" spans="1:6" x14ac:dyDescent="0.35">
      <c r="A17" s="79"/>
      <c r="B17" s="79"/>
      <c r="C17" s="80"/>
      <c r="D17" s="76"/>
      <c r="E17" s="81"/>
      <c r="F17" s="82"/>
    </row>
    <row r="18" spans="1:6" x14ac:dyDescent="0.35">
      <c r="A18" s="322"/>
      <c r="B18" s="322"/>
      <c r="C18" s="321"/>
      <c r="D18" s="325"/>
      <c r="E18" s="323"/>
      <c r="F18" s="324"/>
    </row>
    <row r="19" spans="1:6" x14ac:dyDescent="0.35">
      <c r="C19" s="320"/>
      <c r="D19" s="320"/>
    </row>
    <row r="20" spans="1:6" x14ac:dyDescent="0.35">
      <c r="C20" s="320"/>
      <c r="D20" s="320"/>
      <c r="F20" s="83" t="s">
        <v>54</v>
      </c>
    </row>
    <row r="21" spans="1:6" x14ac:dyDescent="0.35">
      <c r="C21" s="320"/>
      <c r="D21" s="320"/>
      <c r="F21" s="84" t="s">
        <v>83</v>
      </c>
    </row>
    <row r="22" spans="1:6" x14ac:dyDescent="0.35">
      <c r="F22" s="84" t="str">
        <f>สพฐ.คปร.1!J46</f>
        <v>(..............................................)</v>
      </c>
    </row>
    <row r="23" spans="1:6" x14ac:dyDescent="0.35">
      <c r="F23" s="223" t="str">
        <f>สพฐ.คปร.1!J47</f>
        <v>ตำแหน่ง ผอ.กลุ่มบริหารงานบุคคล</v>
      </c>
    </row>
    <row r="24" spans="1:6" x14ac:dyDescent="0.35">
      <c r="A24" s="85" t="s">
        <v>60</v>
      </c>
    </row>
    <row r="25" spans="1:6" x14ac:dyDescent="0.35">
      <c r="B25" s="72" t="s">
        <v>84</v>
      </c>
    </row>
    <row r="26" spans="1:6" x14ac:dyDescent="0.35">
      <c r="B26" s="72" t="s">
        <v>85</v>
      </c>
    </row>
    <row r="28" spans="1:6" x14ac:dyDescent="0.35">
      <c r="B28" s="103"/>
      <c r="C28" s="1" t="s">
        <v>0</v>
      </c>
    </row>
    <row r="29" spans="1:6" x14ac:dyDescent="0.35">
      <c r="B29" s="104"/>
      <c r="C29" s="1" t="s">
        <v>66</v>
      </c>
    </row>
    <row r="30" spans="1:6" x14ac:dyDescent="0.35">
      <c r="B30" s="105"/>
      <c r="C30" s="1" t="s">
        <v>67</v>
      </c>
    </row>
  </sheetData>
  <sheetProtection selectLockedCells="1"/>
  <mergeCells count="3">
    <mergeCell ref="D7:D8"/>
    <mergeCell ref="F7:F8"/>
    <mergeCell ref="C7:C8"/>
  </mergeCells>
  <dataValidations count="2">
    <dataValidation type="list" allowBlank="1" showInputMessage="1" showErrorMessage="1" sqref="C9:C17" xr:uid="{00000000-0002-0000-0300-000000000000}">
      <formula1>ชื่อตำแหน่ง</formula1>
    </dataValidation>
    <dataValidation type="list" allowBlank="1" showInputMessage="1" showErrorMessage="1" sqref="D9:D17" xr:uid="{00000000-0002-0000-0300-000001000000}">
      <formula1>ระอัน</formula1>
    </dataValidation>
  </dataValidations>
  <printOptions horizontalCentered="1"/>
  <pageMargins left="0.39370078740157499" right="0.39370078740157499" top="0.39370078740157499" bottom="0.39370078740157499" header="0.31496062992126" footer="0.31496062992126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</sheetPr>
  <dimension ref="A1:N52"/>
  <sheetViews>
    <sheetView zoomScaleNormal="100" zoomScaleSheetLayoutView="100" workbookViewId="0">
      <selection activeCell="N13" sqref="N13"/>
    </sheetView>
  </sheetViews>
  <sheetFormatPr defaultColWidth="9.125" defaultRowHeight="14.25" x14ac:dyDescent="0.2"/>
  <cols>
    <col min="1" max="1" width="5.375" customWidth="1"/>
    <col min="2" max="2" width="8.75" customWidth="1"/>
    <col min="3" max="3" width="20.75" customWidth="1"/>
    <col min="4" max="4" width="13.75" customWidth="1"/>
    <col min="5" max="5" width="10.75" customWidth="1"/>
    <col min="6" max="6" width="8.75" customWidth="1"/>
    <col min="7" max="7" width="20.75" customWidth="1"/>
    <col min="8" max="8" width="13.75" customWidth="1"/>
    <col min="9" max="9" width="10.75" customWidth="1"/>
    <col min="10" max="11" width="20.75" customWidth="1"/>
    <col min="12" max="12" width="10.75" customWidth="1"/>
    <col min="13" max="13" width="14.375" style="310" customWidth="1"/>
  </cols>
  <sheetData>
    <row r="1" spans="1:14" ht="23.25" customHeight="1" x14ac:dyDescent="0.35">
      <c r="D1" s="297"/>
      <c r="J1" s="402" t="s">
        <v>689</v>
      </c>
      <c r="K1" s="402"/>
      <c r="L1" s="402"/>
      <c r="M1" s="280"/>
    </row>
    <row r="2" spans="1:14" ht="24.6" customHeight="1" x14ac:dyDescent="0.35">
      <c r="A2" s="396" t="s">
        <v>692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298"/>
    </row>
    <row r="3" spans="1:14" ht="24.6" customHeight="1" x14ac:dyDescent="0.35">
      <c r="A3" s="396" t="s">
        <v>678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298"/>
    </row>
    <row r="4" spans="1:14" ht="24.6" customHeight="1" x14ac:dyDescent="0.35">
      <c r="A4" s="396" t="str">
        <f>สพฐ.คปร.1!E4&amp;สพฐ.คปร.1!F4</f>
        <v>สำนักงานเขตพื้นที่การศึกษา(เลือกเขตฯ ในเซลล์ F4 ชีท สพฐ.คปร.1)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298"/>
    </row>
    <row r="5" spans="1:14" ht="24.6" customHeight="1" x14ac:dyDescent="0.35">
      <c r="A5" s="397" t="str">
        <f>สพฐ.คปร.1!H5&amp;สพฐ.คปร.1!I5&amp;" "&amp;สพฐ.คปร.1!J5</f>
        <v>ส่งพร้อมหนังสือสำนักงานเขตพื้นที่การศึกษา(เลือกเขตฯ ในเซลล์ F4 ชีท สพฐ.คปร.1) ที่ ศธ........../.............. ลงวันที่ ............................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298"/>
    </row>
    <row r="6" spans="1:14" ht="24.6" customHeight="1" x14ac:dyDescent="0.35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98"/>
    </row>
    <row r="7" spans="1:14" ht="24.6" customHeight="1" x14ac:dyDescent="0.35">
      <c r="A7" s="398" t="s">
        <v>687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299"/>
    </row>
    <row r="8" spans="1:14" ht="39" customHeight="1" x14ac:dyDescent="0.2">
      <c r="A8" s="403" t="s">
        <v>679</v>
      </c>
      <c r="B8" s="404" t="s">
        <v>680</v>
      </c>
      <c r="C8" s="405"/>
      <c r="D8" s="405"/>
      <c r="E8" s="405"/>
      <c r="F8" s="406" t="s">
        <v>682</v>
      </c>
      <c r="G8" s="407"/>
      <c r="H8" s="407"/>
      <c r="I8" s="407"/>
      <c r="J8" s="408" t="s">
        <v>681</v>
      </c>
      <c r="K8" s="409"/>
      <c r="L8" s="410"/>
      <c r="M8" s="309"/>
    </row>
    <row r="9" spans="1:14" ht="25.5" customHeight="1" x14ac:dyDescent="0.2">
      <c r="A9" s="403"/>
      <c r="B9" s="403" t="s">
        <v>71</v>
      </c>
      <c r="C9" s="403" t="s">
        <v>72</v>
      </c>
      <c r="D9" s="403" t="s">
        <v>74</v>
      </c>
      <c r="E9" s="403" t="s">
        <v>686</v>
      </c>
      <c r="F9" s="403" t="s">
        <v>71</v>
      </c>
      <c r="G9" s="403" t="s">
        <v>72</v>
      </c>
      <c r="H9" s="403" t="s">
        <v>74</v>
      </c>
      <c r="I9" s="403" t="s">
        <v>686</v>
      </c>
      <c r="J9" s="403" t="s">
        <v>683</v>
      </c>
      <c r="K9" s="403"/>
      <c r="L9" s="411" t="s">
        <v>665</v>
      </c>
    </row>
    <row r="10" spans="1:14" ht="48" customHeight="1" x14ac:dyDescent="0.2">
      <c r="A10" s="403"/>
      <c r="B10" s="403"/>
      <c r="C10" s="403"/>
      <c r="D10" s="403"/>
      <c r="E10" s="403"/>
      <c r="F10" s="403"/>
      <c r="G10" s="403"/>
      <c r="H10" s="403"/>
      <c r="I10" s="403"/>
      <c r="J10" s="300" t="s">
        <v>72</v>
      </c>
      <c r="K10" s="300" t="s">
        <v>684</v>
      </c>
      <c r="L10" s="412"/>
    </row>
    <row r="11" spans="1:14" ht="25.5" customHeight="1" x14ac:dyDescent="0.2">
      <c r="A11" s="315"/>
      <c r="B11" s="315"/>
      <c r="C11" s="326"/>
      <c r="D11" s="315"/>
      <c r="E11" s="327"/>
      <c r="F11" s="315"/>
      <c r="G11" s="326"/>
      <c r="H11" s="315"/>
      <c r="I11" s="327"/>
      <c r="J11" s="326"/>
      <c r="K11" s="332"/>
      <c r="L11" s="332"/>
    </row>
    <row r="12" spans="1:14" ht="25.5" customHeight="1" x14ac:dyDescent="0.2">
      <c r="A12" s="315"/>
      <c r="B12" s="315"/>
      <c r="C12" s="326"/>
      <c r="D12" s="315"/>
      <c r="E12" s="327"/>
      <c r="F12" s="315"/>
      <c r="G12" s="326"/>
      <c r="H12" s="315"/>
      <c r="I12" s="327"/>
      <c r="J12" s="326"/>
      <c r="K12" s="332"/>
      <c r="L12" s="332"/>
    </row>
    <row r="13" spans="1:14" ht="25.5" customHeight="1" x14ac:dyDescent="0.2">
      <c r="A13" s="315"/>
      <c r="B13" s="315"/>
      <c r="C13" s="326"/>
      <c r="D13" s="315"/>
      <c r="E13" s="327"/>
      <c r="F13" s="315"/>
      <c r="G13" s="326"/>
      <c r="H13" s="315"/>
      <c r="I13" s="327"/>
      <c r="J13" s="326"/>
      <c r="K13" s="332"/>
      <c r="L13" s="332"/>
    </row>
    <row r="14" spans="1:14" ht="25.5" customHeight="1" x14ac:dyDescent="0.2">
      <c r="A14" s="315"/>
      <c r="B14" s="315"/>
      <c r="C14" s="326"/>
      <c r="D14" s="315"/>
      <c r="E14" s="327"/>
      <c r="F14" s="315"/>
      <c r="G14" s="326"/>
      <c r="H14" s="315"/>
      <c r="I14" s="327"/>
      <c r="J14" s="326"/>
      <c r="K14" s="332"/>
      <c r="L14" s="332"/>
    </row>
    <row r="15" spans="1:14" s="301" customFormat="1" ht="25.5" customHeight="1" x14ac:dyDescent="0.2">
      <c r="A15" s="316"/>
      <c r="B15" s="316"/>
      <c r="C15" s="328"/>
      <c r="D15" s="316"/>
      <c r="E15" s="329"/>
      <c r="F15" s="316"/>
      <c r="G15" s="328"/>
      <c r="H15" s="316"/>
      <c r="I15" s="329"/>
      <c r="J15" s="328"/>
      <c r="K15" s="316"/>
      <c r="L15" s="333"/>
      <c r="M15" s="311"/>
    </row>
    <row r="16" spans="1:14" s="301" customFormat="1" ht="25.5" customHeight="1" x14ac:dyDescent="0.2">
      <c r="A16" s="316"/>
      <c r="B16" s="316"/>
      <c r="C16" s="326"/>
      <c r="D16" s="316"/>
      <c r="E16" s="329"/>
      <c r="F16" s="316"/>
      <c r="G16" s="326"/>
      <c r="H16" s="316"/>
      <c r="I16" s="329"/>
      <c r="J16" s="334"/>
      <c r="K16" s="316"/>
      <c r="L16" s="333"/>
      <c r="M16" s="311"/>
    </row>
    <row r="17" spans="1:14" s="301" customFormat="1" ht="25.5" customHeight="1" x14ac:dyDescent="0.2">
      <c r="A17" s="316"/>
      <c r="B17" s="316"/>
      <c r="C17" s="328"/>
      <c r="D17" s="316"/>
      <c r="E17" s="329"/>
      <c r="F17" s="316"/>
      <c r="G17" s="328"/>
      <c r="H17" s="316"/>
      <c r="I17" s="329"/>
      <c r="J17" s="328"/>
      <c r="K17" s="316"/>
      <c r="L17" s="333"/>
      <c r="M17" s="311"/>
    </row>
    <row r="18" spans="1:14" s="301" customFormat="1" ht="25.5" customHeight="1" x14ac:dyDescent="0.2">
      <c r="A18" s="317"/>
      <c r="B18" s="317"/>
      <c r="C18" s="330"/>
      <c r="D18" s="317"/>
      <c r="E18" s="331"/>
      <c r="F18" s="317"/>
      <c r="G18" s="330"/>
      <c r="H18" s="317"/>
      <c r="I18" s="331"/>
      <c r="J18" s="330"/>
      <c r="K18" s="317"/>
      <c r="L18" s="335"/>
      <c r="M18" s="311"/>
    </row>
    <row r="19" spans="1:14" s="301" customFormat="1" ht="28.5" customHeight="1" x14ac:dyDescent="0.35">
      <c r="A19" s="400" t="s">
        <v>685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1"/>
    </row>
    <row r="20" spans="1:14" s="1" customFormat="1" ht="24.75" customHeight="1" x14ac:dyDescent="0.35">
      <c r="A20" s="397"/>
      <c r="B20" s="397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12"/>
    </row>
    <row r="21" spans="1:14" s="1" customFormat="1" ht="24.75" customHeight="1" x14ac:dyDescent="0.35">
      <c r="A21" s="279"/>
      <c r="B21" s="279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12"/>
    </row>
    <row r="22" spans="1:14" s="1" customFormat="1" ht="24.75" customHeight="1" x14ac:dyDescent="0.35">
      <c r="A22" s="279"/>
      <c r="B22" s="279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12"/>
    </row>
    <row r="23" spans="1:14" s="1" customFormat="1" ht="24.75" customHeight="1" x14ac:dyDescent="0.35">
      <c r="A23" s="279"/>
      <c r="B23" s="279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12"/>
    </row>
    <row r="24" spans="1:14" s="1" customFormat="1" ht="24.75" customHeight="1" x14ac:dyDescent="0.35">
      <c r="A24" s="279"/>
      <c r="B24" s="279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12"/>
    </row>
    <row r="25" spans="1:14" s="1" customFormat="1" ht="24.75" customHeight="1" x14ac:dyDescent="0.35">
      <c r="A25" s="377"/>
      <c r="B25" s="377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12"/>
    </row>
    <row r="26" spans="1:14" s="1" customFormat="1" ht="24.75" customHeight="1" x14ac:dyDescent="0.35">
      <c r="A26" s="303"/>
      <c r="B26" s="302"/>
      <c r="C26" s="379"/>
      <c r="D26" s="379"/>
      <c r="E26" s="379"/>
      <c r="F26" s="379"/>
      <c r="G26" s="379"/>
      <c r="H26" s="379"/>
      <c r="I26" s="379"/>
      <c r="J26" s="379"/>
      <c r="K26" s="379"/>
      <c r="L26" s="379"/>
      <c r="M26" s="312"/>
    </row>
    <row r="27" spans="1:14" s="1" customFormat="1" ht="24.75" customHeight="1" x14ac:dyDescent="0.35">
      <c r="A27" s="303"/>
      <c r="B27" s="302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12"/>
    </row>
    <row r="28" spans="1:14" s="1" customFormat="1" ht="24.75" customHeight="1" x14ac:dyDescent="0.35">
      <c r="A28" s="303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13"/>
    </row>
    <row r="29" spans="1:14" s="1" customFormat="1" ht="24.75" customHeight="1" x14ac:dyDescent="0.35">
      <c r="A29" s="303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13"/>
    </row>
    <row r="30" spans="1:14" s="297" customFormat="1" ht="24" customHeight="1" x14ac:dyDescent="0.35">
      <c r="B30" s="1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13"/>
      <c r="N30" s="299"/>
    </row>
    <row r="31" spans="1:14" s="297" customFormat="1" ht="24" customHeight="1" x14ac:dyDescent="0.35">
      <c r="B31" s="1"/>
      <c r="C31" s="72"/>
      <c r="D31" s="72"/>
      <c r="E31" s="72"/>
      <c r="F31" s="72"/>
      <c r="G31" s="72"/>
      <c r="H31" s="72"/>
      <c r="I31" s="72"/>
      <c r="J31" s="72"/>
      <c r="K31" s="72"/>
      <c r="L31" s="371"/>
      <c r="M31" s="314"/>
      <c r="N31" s="299"/>
    </row>
    <row r="32" spans="1:14" ht="24" customHeight="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299"/>
      <c r="M32" s="314"/>
      <c r="N32" s="299"/>
    </row>
    <row r="33" spans="1:14" ht="24" customHeight="1" x14ac:dyDescent="0.3">
      <c r="G33" s="298"/>
      <c r="H33" s="298"/>
      <c r="I33" s="298"/>
      <c r="K33" s="299"/>
      <c r="L33" s="299"/>
      <c r="M33" s="314"/>
      <c r="N33" s="299"/>
    </row>
    <row r="34" spans="1:14" ht="24" customHeight="1" x14ac:dyDescent="0.3">
      <c r="G34" s="298"/>
      <c r="H34" s="298"/>
      <c r="I34" s="298"/>
      <c r="K34" s="299"/>
      <c r="L34" s="299"/>
      <c r="M34" s="314"/>
      <c r="N34" s="299"/>
    </row>
    <row r="35" spans="1:14" ht="24" customHeight="1" x14ac:dyDescent="0.3">
      <c r="G35" s="298"/>
      <c r="H35" s="298"/>
      <c r="I35" s="298"/>
      <c r="K35" s="299"/>
      <c r="L35" s="299"/>
      <c r="M35" s="314"/>
      <c r="N35" s="299"/>
    </row>
    <row r="36" spans="1:14" ht="24" customHeight="1" x14ac:dyDescent="0.3">
      <c r="G36" s="298"/>
      <c r="H36" s="298"/>
      <c r="I36" s="298"/>
      <c r="K36" s="299"/>
      <c r="L36" s="299"/>
      <c r="M36" s="314"/>
      <c r="N36" s="299"/>
    </row>
    <row r="37" spans="1:14" ht="24" customHeight="1" x14ac:dyDescent="0.3">
      <c r="G37" s="298"/>
      <c r="H37" s="298"/>
      <c r="I37" s="298"/>
      <c r="K37" s="299"/>
      <c r="L37" s="299"/>
      <c r="M37" s="314"/>
      <c r="N37" s="299"/>
    </row>
    <row r="38" spans="1:14" ht="24" customHeight="1" x14ac:dyDescent="0.3">
      <c r="G38" s="298"/>
      <c r="H38" s="298"/>
      <c r="I38" s="298"/>
      <c r="K38" s="299"/>
      <c r="L38" s="299"/>
      <c r="M38" s="314"/>
      <c r="N38" s="299"/>
    </row>
    <row r="39" spans="1:14" ht="21" customHeight="1" x14ac:dyDescent="0.2"/>
    <row r="40" spans="1:14" ht="24" customHeight="1" x14ac:dyDescent="0.2"/>
    <row r="41" spans="1:14" ht="24" customHeight="1" x14ac:dyDescent="0.2"/>
    <row r="42" spans="1:14" ht="24" customHeight="1" x14ac:dyDescent="0.2">
      <c r="A42" s="304"/>
      <c r="B42" s="304"/>
      <c r="C42" s="304"/>
      <c r="D42" s="305"/>
      <c r="E42" s="305"/>
      <c r="F42" s="305"/>
      <c r="G42" s="305"/>
      <c r="H42" s="305"/>
    </row>
    <row r="43" spans="1:14" ht="24" customHeight="1" x14ac:dyDescent="0.2">
      <c r="A43" s="304"/>
      <c r="B43" s="304"/>
      <c r="C43" s="304"/>
      <c r="D43" s="305"/>
      <c r="E43" s="305"/>
      <c r="F43" s="305"/>
      <c r="G43" s="305"/>
      <c r="H43" s="305"/>
    </row>
    <row r="44" spans="1:14" ht="18.75" x14ac:dyDescent="0.3">
      <c r="A44" s="306"/>
      <c r="B44" s="399"/>
      <c r="C44" s="399"/>
      <c r="D44" s="306"/>
      <c r="E44" s="306"/>
      <c r="F44" s="306"/>
      <c r="G44" s="306"/>
      <c r="H44" s="307"/>
    </row>
    <row r="45" spans="1:14" ht="18.75" x14ac:dyDescent="0.3">
      <c r="A45" s="306"/>
      <c r="B45" s="399"/>
      <c r="C45" s="399"/>
      <c r="D45" s="306"/>
      <c r="E45" s="306"/>
      <c r="F45" s="306"/>
      <c r="G45" s="306"/>
      <c r="H45" s="307"/>
    </row>
    <row r="46" spans="1:14" ht="18.75" x14ac:dyDescent="0.3">
      <c r="A46" s="306"/>
      <c r="B46" s="399"/>
      <c r="C46" s="399"/>
      <c r="D46" s="306"/>
      <c r="E46" s="306"/>
      <c r="F46" s="306"/>
      <c r="G46" s="306"/>
      <c r="H46" s="307"/>
    </row>
    <row r="47" spans="1:14" ht="18.75" x14ac:dyDescent="0.3">
      <c r="A47" s="306"/>
      <c r="B47" s="399"/>
      <c r="C47" s="399"/>
      <c r="D47" s="306"/>
      <c r="E47" s="306"/>
      <c r="F47" s="306"/>
      <c r="G47" s="306"/>
      <c r="H47" s="307"/>
    </row>
    <row r="48" spans="1:14" ht="19.5" customHeight="1" x14ac:dyDescent="0.3">
      <c r="A48" s="306"/>
      <c r="B48" s="399"/>
      <c r="C48" s="399"/>
      <c r="D48" s="306"/>
      <c r="E48" s="306"/>
      <c r="F48" s="306"/>
      <c r="G48" s="306"/>
      <c r="H48" s="307"/>
    </row>
    <row r="49" spans="1:8" ht="18.75" x14ac:dyDescent="0.3">
      <c r="A49" s="306"/>
      <c r="B49" s="399"/>
      <c r="C49" s="399"/>
      <c r="D49" s="306"/>
      <c r="E49" s="306"/>
      <c r="F49" s="306"/>
      <c r="G49" s="306"/>
      <c r="H49" s="307"/>
    </row>
    <row r="50" spans="1:8" ht="18.75" x14ac:dyDescent="0.3">
      <c r="A50" s="306"/>
      <c r="B50" s="399"/>
      <c r="C50" s="399"/>
      <c r="D50" s="306"/>
      <c r="E50" s="306"/>
      <c r="F50" s="306"/>
      <c r="G50" s="306"/>
      <c r="H50" s="307"/>
    </row>
    <row r="51" spans="1:8" ht="18.75" x14ac:dyDescent="0.3">
      <c r="A51" s="306"/>
      <c r="B51" s="399"/>
      <c r="C51" s="399"/>
      <c r="D51" s="306"/>
      <c r="E51" s="306"/>
      <c r="F51" s="306"/>
      <c r="G51" s="306"/>
      <c r="H51" s="307"/>
    </row>
    <row r="52" spans="1:8" ht="22.5" customHeight="1" x14ac:dyDescent="0.3">
      <c r="A52" s="308"/>
      <c r="H52" s="307"/>
    </row>
  </sheetData>
  <mergeCells count="30">
    <mergeCell ref="J1:L1"/>
    <mergeCell ref="A8:A10"/>
    <mergeCell ref="B9:B10"/>
    <mergeCell ref="C9:C10"/>
    <mergeCell ref="D9:D10"/>
    <mergeCell ref="E9:E10"/>
    <mergeCell ref="B8:E8"/>
    <mergeCell ref="F8:I8"/>
    <mergeCell ref="J8:L8"/>
    <mergeCell ref="F9:F10"/>
    <mergeCell ref="G9:G10"/>
    <mergeCell ref="J9:K9"/>
    <mergeCell ref="H9:H10"/>
    <mergeCell ref="I9:I10"/>
    <mergeCell ref="L9:L10"/>
    <mergeCell ref="A2:M2"/>
    <mergeCell ref="B49:C49"/>
    <mergeCell ref="B50:C50"/>
    <mergeCell ref="B51:C51"/>
    <mergeCell ref="B44:C44"/>
    <mergeCell ref="B45:C45"/>
    <mergeCell ref="B46:C46"/>
    <mergeCell ref="B47:C47"/>
    <mergeCell ref="A3:M3"/>
    <mergeCell ref="A4:M4"/>
    <mergeCell ref="A5:M5"/>
    <mergeCell ref="A7:M7"/>
    <mergeCell ref="B48:C48"/>
    <mergeCell ref="A19:M19"/>
    <mergeCell ref="A20:B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23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CC"/>
  </sheetPr>
  <dimension ref="A1:N26"/>
  <sheetViews>
    <sheetView zoomScaleNormal="100" workbookViewId="0">
      <selection activeCell="A29" sqref="A29"/>
    </sheetView>
  </sheetViews>
  <sheetFormatPr defaultColWidth="9.125" defaultRowHeight="21" x14ac:dyDescent="0.35"/>
  <cols>
    <col min="1" max="1" width="30.625" style="274" customWidth="1"/>
    <col min="2" max="2" width="20.625" style="274" customWidth="1"/>
    <col min="3" max="3" width="7.125" style="274" customWidth="1"/>
    <col min="4" max="7" width="6.125" style="274" customWidth="1"/>
    <col min="8" max="8" width="6.625" style="274" customWidth="1"/>
    <col min="9" max="10" width="9.625" style="274" customWidth="1"/>
    <col min="11" max="11" width="37.375" style="274" customWidth="1"/>
    <col min="12" max="16384" width="9.125" style="274"/>
  </cols>
  <sheetData>
    <row r="1" spans="1:14" x14ac:dyDescent="0.35">
      <c r="J1" s="402" t="s">
        <v>690</v>
      </c>
      <c r="K1" s="402"/>
      <c r="L1" s="280"/>
    </row>
    <row r="2" spans="1:14" x14ac:dyDescent="0.35">
      <c r="A2" s="418" t="s">
        <v>693</v>
      </c>
      <c r="B2" s="418"/>
      <c r="C2" s="418"/>
      <c r="D2" s="418"/>
      <c r="E2" s="418"/>
      <c r="F2" s="418"/>
      <c r="G2" s="418"/>
      <c r="H2" s="418"/>
      <c r="I2" s="418"/>
      <c r="J2" s="418"/>
      <c r="K2" s="419"/>
    </row>
    <row r="3" spans="1:14" x14ac:dyDescent="0.35">
      <c r="A3" s="420" t="s">
        <v>662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</row>
    <row r="4" spans="1:14" x14ac:dyDescent="0.35">
      <c r="A4" s="396" t="str">
        <f>สพฐ.คปร.1!E4&amp;สพฐ.คปร.1!F4</f>
        <v>สำนักงานเขตพื้นที่การศึกษา(เลือกเขตฯ ในเซลล์ F4 ชีท สพฐ.คปร.1)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281"/>
      <c r="M4" s="281"/>
      <c r="N4" s="281"/>
    </row>
    <row r="5" spans="1:14" x14ac:dyDescent="0.35">
      <c r="A5" s="397" t="str">
        <f>สพฐ.คปร.1!H5&amp;สพฐ.คปร.1!I5&amp;" "&amp;สพฐ.คปร.1!J5</f>
        <v>ส่งพร้อมหนังสือสำนักงานเขตพื้นที่การศึกษา(เลือกเขตฯ ในเซลล์ F4 ชีท สพฐ.คปร.1) ที่ ศธ........../.............. ลงวันที่ ............................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280"/>
      <c r="M5" s="280"/>
      <c r="N5" s="280"/>
    </row>
    <row r="7" spans="1:14" x14ac:dyDescent="0.35">
      <c r="A7" s="421" t="s">
        <v>674</v>
      </c>
      <c r="B7" s="421" t="s">
        <v>663</v>
      </c>
      <c r="C7" s="421"/>
      <c r="D7" s="423" t="s">
        <v>664</v>
      </c>
      <c r="E7" s="424"/>
      <c r="F7" s="424"/>
      <c r="G7" s="424"/>
      <c r="H7" s="425"/>
      <c r="I7" s="426" t="s">
        <v>676</v>
      </c>
      <c r="J7" s="426" t="s">
        <v>677</v>
      </c>
      <c r="K7" s="426" t="s">
        <v>78</v>
      </c>
    </row>
    <row r="8" spans="1:14" ht="75.75" customHeight="1" x14ac:dyDescent="0.35">
      <c r="A8" s="422"/>
      <c r="B8" s="275" t="s">
        <v>72</v>
      </c>
      <c r="C8" s="275" t="s">
        <v>672</v>
      </c>
      <c r="D8" s="275" t="s">
        <v>666</v>
      </c>
      <c r="E8" s="275" t="s">
        <v>667</v>
      </c>
      <c r="F8" s="275" t="s">
        <v>668</v>
      </c>
      <c r="G8" s="296" t="s">
        <v>669</v>
      </c>
      <c r="H8" s="275" t="s">
        <v>670</v>
      </c>
      <c r="I8" s="427"/>
      <c r="J8" s="427"/>
      <c r="K8" s="428"/>
    </row>
    <row r="9" spans="1:14" ht="21" customHeight="1" x14ac:dyDescent="0.35">
      <c r="A9" s="318" t="str">
        <f>สพฐ.คปร.1!E4&amp;สพฐ.คปร.1!F4</f>
        <v>สำนักงานเขตพื้นที่การศึกษา(เลือกเขตฯ ในเซลล์ F4 ชีท สพฐ.คปร.1)</v>
      </c>
      <c r="B9" s="282"/>
      <c r="C9" s="283"/>
      <c r="D9" s="283"/>
      <c r="E9" s="283"/>
      <c r="F9" s="283"/>
      <c r="G9" s="283"/>
      <c r="H9" s="283"/>
      <c r="I9" s="284"/>
      <c r="J9" s="284"/>
      <c r="K9" s="282"/>
    </row>
    <row r="10" spans="1:14" x14ac:dyDescent="0.35">
      <c r="A10" s="295"/>
      <c r="B10" s="285"/>
      <c r="C10" s="286"/>
      <c r="D10" s="286"/>
      <c r="E10" s="286"/>
      <c r="F10" s="286"/>
      <c r="G10" s="286"/>
      <c r="H10" s="286"/>
      <c r="I10" s="287"/>
      <c r="J10" s="287"/>
      <c r="K10" s="288"/>
    </row>
    <row r="11" spans="1:14" x14ac:dyDescent="0.35">
      <c r="A11" s="293"/>
      <c r="B11" s="286"/>
      <c r="C11" s="286"/>
      <c r="D11" s="286"/>
      <c r="E11" s="286"/>
      <c r="F11" s="286"/>
      <c r="G11" s="286"/>
      <c r="H11" s="286"/>
      <c r="I11" s="286"/>
      <c r="J11" s="286"/>
      <c r="K11" s="286"/>
    </row>
    <row r="12" spans="1:14" x14ac:dyDescent="0.35">
      <c r="A12" s="293"/>
      <c r="B12" s="286"/>
      <c r="C12" s="286"/>
      <c r="D12" s="286"/>
      <c r="E12" s="286"/>
      <c r="F12" s="286"/>
      <c r="G12" s="286"/>
      <c r="H12" s="286"/>
      <c r="I12" s="286"/>
      <c r="J12" s="286"/>
      <c r="K12" s="286"/>
    </row>
    <row r="13" spans="1:14" x14ac:dyDescent="0.35">
      <c r="A13" s="293"/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4" x14ac:dyDescent="0.35">
      <c r="A14" s="293"/>
      <c r="B14" s="286"/>
      <c r="C14" s="286"/>
      <c r="D14" s="286"/>
      <c r="E14" s="286"/>
      <c r="F14" s="286"/>
      <c r="G14" s="286"/>
      <c r="H14" s="286"/>
      <c r="I14" s="286"/>
      <c r="J14" s="286"/>
      <c r="K14" s="286"/>
    </row>
    <row r="15" spans="1:14" x14ac:dyDescent="0.35">
      <c r="A15" s="293"/>
      <c r="B15" s="286"/>
      <c r="C15" s="286"/>
      <c r="D15" s="286"/>
      <c r="E15" s="286"/>
      <c r="F15" s="286"/>
      <c r="G15" s="286"/>
      <c r="H15" s="286"/>
      <c r="I15" s="286"/>
      <c r="J15" s="286"/>
      <c r="K15" s="286"/>
    </row>
    <row r="16" spans="1:14" x14ac:dyDescent="0.35">
      <c r="A16" s="294"/>
      <c r="B16" s="289"/>
      <c r="C16" s="290"/>
      <c r="D16" s="290"/>
      <c r="E16" s="290"/>
      <c r="F16" s="289"/>
      <c r="G16" s="289"/>
      <c r="H16" s="290"/>
      <c r="I16" s="290"/>
      <c r="J16" s="290"/>
      <c r="K16" s="290"/>
    </row>
    <row r="17" spans="1:11" x14ac:dyDescent="0.35">
      <c r="A17" s="276" t="s">
        <v>31</v>
      </c>
      <c r="B17" s="291"/>
      <c r="C17" s="277">
        <f>SUM(C9:C16)</f>
        <v>0</v>
      </c>
      <c r="D17" s="277">
        <f t="shared" ref="D17:J17" si="0">SUM(D9:D16)</f>
        <v>0</v>
      </c>
      <c r="E17" s="277">
        <f t="shared" si="0"/>
        <v>0</v>
      </c>
      <c r="F17" s="277">
        <f t="shared" si="0"/>
        <v>0</v>
      </c>
      <c r="G17" s="277">
        <f t="shared" si="0"/>
        <v>0</v>
      </c>
      <c r="H17" s="277">
        <f t="shared" si="0"/>
        <v>0</v>
      </c>
      <c r="I17" s="277">
        <f t="shared" si="0"/>
        <v>0</v>
      </c>
      <c r="J17" s="277">
        <f t="shared" si="0"/>
        <v>0</v>
      </c>
      <c r="K17" s="292"/>
    </row>
    <row r="19" spans="1:11" x14ac:dyDescent="0.35">
      <c r="I19" s="413" t="s">
        <v>54</v>
      </c>
      <c r="J19" s="414"/>
      <c r="K19" s="415"/>
    </row>
    <row r="20" spans="1:11" x14ac:dyDescent="0.35">
      <c r="I20" s="382" t="s">
        <v>673</v>
      </c>
      <c r="J20" s="383"/>
      <c r="K20" s="416"/>
    </row>
    <row r="21" spans="1:11" x14ac:dyDescent="0.35">
      <c r="I21" s="382" t="str">
        <f>สพฐ.คปร.1!J46</f>
        <v>(..............................................)</v>
      </c>
      <c r="J21" s="383"/>
      <c r="K21" s="416"/>
    </row>
    <row r="22" spans="1:11" x14ac:dyDescent="0.35">
      <c r="I22" s="384" t="str">
        <f>สพฐ.คปร.1!J47</f>
        <v>ตำแหน่ง ผอ.กลุ่มบริหารงานบุคคล</v>
      </c>
      <c r="J22" s="385"/>
      <c r="K22" s="417"/>
    </row>
    <row r="25" spans="1:11" x14ac:dyDescent="0.35">
      <c r="A25" s="278" t="s">
        <v>696</v>
      </c>
    </row>
    <row r="26" spans="1:11" x14ac:dyDescent="0.35">
      <c r="A26" s="274" t="s">
        <v>675</v>
      </c>
    </row>
  </sheetData>
  <mergeCells count="15">
    <mergeCell ref="J1:K1"/>
    <mergeCell ref="A4:K4"/>
    <mergeCell ref="A2:K2"/>
    <mergeCell ref="A3:K3"/>
    <mergeCell ref="A7:A8"/>
    <mergeCell ref="B7:C7"/>
    <mergeCell ref="D7:H7"/>
    <mergeCell ref="I7:I8"/>
    <mergeCell ref="J7:J8"/>
    <mergeCell ref="K7:K8"/>
    <mergeCell ref="I19:K19"/>
    <mergeCell ref="I20:K20"/>
    <mergeCell ref="I21:K21"/>
    <mergeCell ref="I22:K22"/>
    <mergeCell ref="A5:K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CC"/>
  </sheetPr>
  <dimension ref="A1:P55"/>
  <sheetViews>
    <sheetView zoomScaleNormal="100" workbookViewId="0">
      <selection activeCell="Q18" sqref="Q18"/>
    </sheetView>
  </sheetViews>
  <sheetFormatPr defaultColWidth="9" defaultRowHeight="21" x14ac:dyDescent="0.35"/>
  <cols>
    <col min="1" max="1" width="2.625" style="1" customWidth="1"/>
    <col min="2" max="2" width="5.375" style="1" customWidth="1"/>
    <col min="3" max="3" width="3.625" style="1" customWidth="1"/>
    <col min="4" max="4" width="16.625" style="1" customWidth="1"/>
    <col min="5" max="5" width="20.625" style="1" customWidth="1"/>
    <col min="6" max="6" width="14.625" style="1" customWidth="1"/>
    <col min="7" max="7" width="6.625" style="1" customWidth="1"/>
    <col min="8" max="8" width="8.625" style="1" customWidth="1"/>
    <col min="9" max="9" width="6.625" style="1" customWidth="1"/>
    <col min="10" max="10" width="8.625" style="1" customWidth="1"/>
    <col min="11" max="12" width="7.625" style="1" customWidth="1"/>
    <col min="13" max="13" width="1.625" style="1" customWidth="1"/>
    <col min="14" max="16384" width="9" style="1"/>
  </cols>
  <sheetData>
    <row r="1" spans="1:13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 t="s">
        <v>3</v>
      </c>
    </row>
    <row r="2" spans="1:13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3" ht="23.25" x14ac:dyDescent="0.35">
      <c r="A3" s="261" t="s">
        <v>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3"/>
    </row>
    <row r="4" spans="1:13" ht="23.25" x14ac:dyDescent="0.35">
      <c r="A4" s="115"/>
      <c r="B4" s="116"/>
      <c r="C4" s="116"/>
      <c r="D4" s="116"/>
      <c r="E4" s="117" t="s">
        <v>5</v>
      </c>
      <c r="F4" s="429" t="s">
        <v>135</v>
      </c>
      <c r="G4" s="429"/>
      <c r="H4" s="429"/>
      <c r="I4" s="429"/>
      <c r="J4" s="116"/>
      <c r="K4" s="116"/>
      <c r="L4" s="116"/>
      <c r="M4" s="118"/>
    </row>
    <row r="5" spans="1:13" x14ac:dyDescent="0.35">
      <c r="A5" s="110"/>
      <c r="B5" s="111"/>
      <c r="C5" s="111"/>
      <c r="D5" s="111"/>
      <c r="E5" s="111"/>
      <c r="F5" s="111"/>
      <c r="G5" s="19"/>
      <c r="H5" s="112" t="str">
        <f>"ส่งพร้อมหนังสือสำนักงานเขตพื้นที่การศึกษา"&amp;F4&amp;" ที่ "&amp;VLOOKUP(F4,l!A2:H228,8,FALSE)</f>
        <v>ส่งพร้อมหนังสือสำนักงานเขตพื้นที่การศึกษาประถมศึกษากระบี่ ที่ ศธ04013/</v>
      </c>
      <c r="I5" s="113" t="s">
        <v>661</v>
      </c>
      <c r="J5" s="114"/>
      <c r="K5" s="114"/>
      <c r="L5" s="264"/>
      <c r="M5" s="265"/>
    </row>
    <row r="6" spans="1:13" x14ac:dyDescent="0.35">
      <c r="A6" s="96"/>
      <c r="B6" s="22"/>
      <c r="C6" s="22"/>
      <c r="D6" s="22"/>
      <c r="E6" s="22"/>
      <c r="F6" s="22"/>
      <c r="H6" s="21"/>
      <c r="I6" s="21"/>
      <c r="J6" s="97"/>
      <c r="K6" s="97"/>
      <c r="L6" s="266"/>
      <c r="M6" s="266"/>
    </row>
    <row r="7" spans="1:13" x14ac:dyDescent="0.35">
      <c r="A7" s="24" t="s">
        <v>8</v>
      </c>
      <c r="B7" s="25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35">
      <c r="A8" s="26"/>
      <c r="B8" s="27">
        <v>1.1000000000000001</v>
      </c>
      <c r="C8" s="98" t="s">
        <v>87</v>
      </c>
      <c r="D8" s="99"/>
      <c r="E8" s="99"/>
      <c r="F8" s="100" t="s">
        <v>11</v>
      </c>
      <c r="G8" s="101" t="s">
        <v>88</v>
      </c>
      <c r="H8" s="102"/>
      <c r="I8" s="102"/>
      <c r="J8" s="102"/>
      <c r="K8" s="102"/>
      <c r="L8" s="28"/>
    </row>
    <row r="9" spans="1:13" x14ac:dyDescent="0.35">
      <c r="A9" s="26"/>
      <c r="B9" s="29">
        <v>1.2</v>
      </c>
      <c r="C9" s="13" t="s">
        <v>89</v>
      </c>
      <c r="D9" s="12"/>
      <c r="E9" s="12"/>
      <c r="F9" s="35" t="s">
        <v>11</v>
      </c>
      <c r="G9" s="14" t="s">
        <v>90</v>
      </c>
      <c r="H9" s="36"/>
      <c r="I9" s="36"/>
      <c r="J9" s="36"/>
      <c r="K9" s="36"/>
      <c r="L9" s="33"/>
    </row>
    <row r="10" spans="1:13" x14ac:dyDescent="0.35">
      <c r="A10" s="26"/>
      <c r="B10" s="29"/>
      <c r="C10" s="13" t="s">
        <v>91</v>
      </c>
      <c r="D10" s="12"/>
      <c r="E10" s="12"/>
      <c r="F10" s="35" t="s">
        <v>13</v>
      </c>
      <c r="G10" s="14" t="s">
        <v>92</v>
      </c>
      <c r="H10" s="36"/>
      <c r="I10" s="3" t="s">
        <v>14</v>
      </c>
      <c r="J10" s="14" t="s">
        <v>93</v>
      </c>
      <c r="K10" s="12"/>
      <c r="L10" s="33"/>
    </row>
    <row r="11" spans="1:13" ht="8.1" customHeight="1" x14ac:dyDescent="0.35">
      <c r="A11" s="26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4"/>
    </row>
    <row r="12" spans="1:13" ht="12" customHeight="1" x14ac:dyDescent="0.35">
      <c r="A12" s="26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35">
      <c r="A13" s="24" t="s">
        <v>15</v>
      </c>
      <c r="B13" s="139" t="s">
        <v>630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35">
      <c r="A14" s="26"/>
      <c r="B14" s="26">
        <v>2.1</v>
      </c>
      <c r="C14" s="26" t="s">
        <v>628</v>
      </c>
      <c r="D14" s="26"/>
      <c r="E14" s="26"/>
      <c r="F14" s="26"/>
      <c r="G14" s="26"/>
      <c r="H14" s="26"/>
      <c r="I14" s="26"/>
      <c r="J14" s="26" t="s">
        <v>16</v>
      </c>
      <c r="K14" s="109">
        <f>H42</f>
        <v>6</v>
      </c>
      <c r="L14" s="26" t="s">
        <v>17</v>
      </c>
      <c r="M14" s="23"/>
    </row>
    <row r="15" spans="1:13" x14ac:dyDescent="0.35">
      <c r="A15" s="26"/>
      <c r="B15" s="26">
        <v>2.2000000000000002</v>
      </c>
      <c r="C15" s="26" t="s">
        <v>649</v>
      </c>
      <c r="D15" s="26"/>
      <c r="E15" s="26"/>
      <c r="F15" s="26"/>
      <c r="G15" s="26"/>
      <c r="H15" s="26"/>
      <c r="I15" s="26"/>
      <c r="J15" s="26" t="s">
        <v>16</v>
      </c>
      <c r="K15" s="106">
        <v>3</v>
      </c>
      <c r="L15" s="26" t="s">
        <v>17</v>
      </c>
      <c r="M15" s="23"/>
    </row>
    <row r="16" spans="1:13" ht="12" customHeigh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3"/>
    </row>
    <row r="17" spans="1:16" x14ac:dyDescent="0.35">
      <c r="A17" s="24" t="s">
        <v>18</v>
      </c>
      <c r="B17" s="25" t="s">
        <v>659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3"/>
    </row>
    <row r="18" spans="1:16" x14ac:dyDescent="0.35">
      <c r="A18" s="23"/>
      <c r="B18" s="37"/>
      <c r="C18" s="267"/>
      <c r="D18" s="268"/>
      <c r="E18" s="269"/>
      <c r="F18" s="37" t="s">
        <v>94</v>
      </c>
      <c r="G18" s="267" t="s">
        <v>20</v>
      </c>
      <c r="H18" s="268"/>
      <c r="I18" s="269"/>
      <c r="J18" s="37" t="s">
        <v>16</v>
      </c>
      <c r="K18" s="37" t="s">
        <v>25</v>
      </c>
      <c r="L18" s="37" t="s">
        <v>16</v>
      </c>
      <c r="M18" s="23"/>
    </row>
    <row r="19" spans="1:16" x14ac:dyDescent="0.35">
      <c r="A19" s="23"/>
      <c r="B19" s="38" t="s">
        <v>21</v>
      </c>
      <c r="C19" s="270" t="s">
        <v>22</v>
      </c>
      <c r="D19" s="271"/>
      <c r="E19" s="272"/>
      <c r="F19" s="38" t="s">
        <v>95</v>
      </c>
      <c r="G19" s="40" t="s">
        <v>24</v>
      </c>
      <c r="H19" s="273"/>
      <c r="I19" s="42"/>
      <c r="J19" s="38" t="s">
        <v>11</v>
      </c>
      <c r="K19" s="38" t="s">
        <v>31</v>
      </c>
      <c r="L19" s="107" t="s">
        <v>26</v>
      </c>
      <c r="M19" s="23"/>
    </row>
    <row r="20" spans="1:16" x14ac:dyDescent="0.35">
      <c r="A20" s="23"/>
      <c r="B20" s="39" t="s">
        <v>27</v>
      </c>
      <c r="C20" s="40"/>
      <c r="D20" s="273"/>
      <c r="E20" s="42"/>
      <c r="F20" s="40" t="s">
        <v>96</v>
      </c>
      <c r="G20" s="41" t="s">
        <v>29</v>
      </c>
      <c r="H20" s="41" t="s">
        <v>30</v>
      </c>
      <c r="I20" s="41" t="s">
        <v>31</v>
      </c>
      <c r="J20" s="42" t="s">
        <v>32</v>
      </c>
      <c r="K20" s="39" t="s">
        <v>97</v>
      </c>
      <c r="L20" s="108" t="s">
        <v>34</v>
      </c>
      <c r="M20" s="23"/>
    </row>
    <row r="21" spans="1:16" x14ac:dyDescent="0.35">
      <c r="A21" s="23"/>
      <c r="B21" s="43">
        <v>1</v>
      </c>
      <c r="C21" s="44" t="s">
        <v>35</v>
      </c>
      <c r="D21" s="45"/>
      <c r="E21" s="46"/>
      <c r="F21" s="47"/>
      <c r="G21" s="48"/>
      <c r="H21" s="48"/>
      <c r="I21" s="48"/>
      <c r="J21" s="48"/>
      <c r="K21" s="49"/>
      <c r="L21" s="47"/>
      <c r="M21" s="23"/>
    </row>
    <row r="22" spans="1:16" x14ac:dyDescent="0.35">
      <c r="A22" s="23"/>
      <c r="B22" s="50"/>
      <c r="C22" s="51">
        <v>1.1000000000000001</v>
      </c>
      <c r="D22" s="52" t="s">
        <v>36</v>
      </c>
      <c r="E22" s="53"/>
      <c r="F22" s="54">
        <v>1</v>
      </c>
      <c r="G22" s="16"/>
      <c r="H22" s="16">
        <v>1</v>
      </c>
      <c r="I22" s="15">
        <f>SUM(G22:H22)</f>
        <v>1</v>
      </c>
      <c r="J22" s="16"/>
      <c r="K22" s="15">
        <f>SUM(I22:J22)</f>
        <v>1</v>
      </c>
      <c r="L22" s="18"/>
      <c r="M22" s="23"/>
    </row>
    <row r="23" spans="1:16" x14ac:dyDescent="0.35">
      <c r="A23" s="23"/>
      <c r="B23" s="50"/>
      <c r="C23" s="51">
        <v>1.2</v>
      </c>
      <c r="D23" s="119" t="s">
        <v>37</v>
      </c>
      <c r="E23" s="53"/>
      <c r="F23" s="54">
        <f>VLOOKUP(F4,i!A2:H228,3,FALSE)</f>
        <v>3</v>
      </c>
      <c r="G23" s="16">
        <v>2</v>
      </c>
      <c r="H23" s="16">
        <v>1</v>
      </c>
      <c r="I23" s="15">
        <f>SUM(G23:H23)</f>
        <v>3</v>
      </c>
      <c r="J23" s="16"/>
      <c r="K23" s="15">
        <f>SUM(I23:J23)</f>
        <v>3</v>
      </c>
      <c r="L23" s="5">
        <f>K23-F23</f>
        <v>0</v>
      </c>
      <c r="M23" s="23"/>
    </row>
    <row r="24" spans="1:16" x14ac:dyDescent="0.35">
      <c r="A24" s="23"/>
      <c r="B24" s="50"/>
      <c r="C24" s="51">
        <v>1.3</v>
      </c>
      <c r="D24" s="52" t="s">
        <v>38</v>
      </c>
      <c r="E24" s="53"/>
      <c r="F24" s="18"/>
      <c r="G24" s="16">
        <v>2</v>
      </c>
      <c r="H24" s="16">
        <v>1</v>
      </c>
      <c r="I24" s="15">
        <f>SUM(G24:H24)</f>
        <v>3</v>
      </c>
      <c r="J24" s="16"/>
      <c r="K24" s="15">
        <f>SUM(I24:J24)</f>
        <v>3</v>
      </c>
      <c r="L24" s="18"/>
      <c r="M24" s="23"/>
    </row>
    <row r="25" spans="1:16" x14ac:dyDescent="0.35">
      <c r="A25" s="23"/>
      <c r="B25" s="50"/>
      <c r="C25" s="51"/>
      <c r="D25" s="52" t="s">
        <v>39</v>
      </c>
      <c r="E25" s="53"/>
      <c r="F25" s="18"/>
      <c r="G25" s="15"/>
      <c r="H25" s="15"/>
      <c r="I25" s="15"/>
      <c r="J25" s="15"/>
      <c r="K25" s="4"/>
      <c r="L25" s="18"/>
      <c r="M25" s="23"/>
    </row>
    <row r="26" spans="1:16" x14ac:dyDescent="0.35">
      <c r="A26" s="23"/>
      <c r="B26" s="50"/>
      <c r="C26" s="51">
        <v>1.4</v>
      </c>
      <c r="D26" s="52" t="s">
        <v>40</v>
      </c>
      <c r="E26" s="53"/>
      <c r="F26" s="18"/>
      <c r="G26" s="16"/>
      <c r="H26" s="16"/>
      <c r="I26" s="15">
        <f>SUM(G26:H26)</f>
        <v>0</v>
      </c>
      <c r="J26" s="16"/>
      <c r="K26" s="15">
        <f>SUM(I26:J26)</f>
        <v>0</v>
      </c>
      <c r="L26" s="18"/>
      <c r="M26" s="23"/>
    </row>
    <row r="27" spans="1:16" x14ac:dyDescent="0.35">
      <c r="A27" s="23"/>
      <c r="B27" s="50"/>
      <c r="C27" s="51">
        <v>1.5</v>
      </c>
      <c r="D27" s="52" t="s">
        <v>41</v>
      </c>
      <c r="E27" s="53"/>
      <c r="F27" s="18"/>
      <c r="G27" s="16"/>
      <c r="H27" s="16"/>
      <c r="I27" s="15">
        <f>SUM(G27:H27)</f>
        <v>0</v>
      </c>
      <c r="J27" s="16"/>
      <c r="K27" s="15">
        <f>SUM(I27:J27)</f>
        <v>0</v>
      </c>
      <c r="L27" s="18"/>
      <c r="M27" s="23"/>
    </row>
    <row r="28" spans="1:16" x14ac:dyDescent="0.35">
      <c r="A28" s="23"/>
      <c r="B28" s="50">
        <v>2</v>
      </c>
      <c r="C28" s="51" t="s">
        <v>98</v>
      </c>
      <c r="D28" s="52"/>
      <c r="E28" s="53"/>
      <c r="F28" s="5"/>
      <c r="G28" s="17"/>
      <c r="H28" s="17"/>
      <c r="I28" s="17"/>
      <c r="J28" s="17"/>
      <c r="K28" s="5"/>
      <c r="L28" s="5"/>
      <c r="M28" s="23"/>
    </row>
    <row r="29" spans="1:16" x14ac:dyDescent="0.35">
      <c r="A29" s="23"/>
      <c r="B29" s="50"/>
      <c r="C29" s="51">
        <v>2.1</v>
      </c>
      <c r="D29" s="52" t="s">
        <v>43</v>
      </c>
      <c r="E29" s="53"/>
      <c r="F29" s="190">
        <f>VLOOKUP(F4,i!A2:P228,5,FALSE)</f>
        <v>24</v>
      </c>
      <c r="G29" s="16">
        <v>16</v>
      </c>
      <c r="H29" s="16">
        <v>1</v>
      </c>
      <c r="I29" s="15">
        <f>SUM(G29:H29)</f>
        <v>17</v>
      </c>
      <c r="J29" s="16">
        <v>3</v>
      </c>
      <c r="K29" s="15">
        <f>SUM(I29:J29)</f>
        <v>20</v>
      </c>
      <c r="L29" s="5">
        <f>K29-F29</f>
        <v>-4</v>
      </c>
      <c r="M29" s="23"/>
    </row>
    <row r="30" spans="1:16" x14ac:dyDescent="0.35">
      <c r="A30" s="23"/>
      <c r="B30" s="50"/>
      <c r="C30" s="51">
        <v>2.2000000000000002</v>
      </c>
      <c r="D30" s="52" t="s">
        <v>44</v>
      </c>
      <c r="E30" s="53"/>
      <c r="F30" s="190">
        <f>VLOOKUP(F4,i!A2:P228,6,FALSE)</f>
        <v>52</v>
      </c>
      <c r="G30" s="16">
        <f>SUM(G31:G37)</f>
        <v>41</v>
      </c>
      <c r="H30" s="16">
        <f>SUM(H31:H37)</f>
        <v>2</v>
      </c>
      <c r="I30" s="15">
        <f>SUM(G30:H30)</f>
        <v>43</v>
      </c>
      <c r="J30" s="16">
        <f>SUM(J31:J37)</f>
        <v>4</v>
      </c>
      <c r="K30" s="15">
        <f>SUM(I30:J30)</f>
        <v>47</v>
      </c>
      <c r="L30" s="5">
        <f>K30-F30</f>
        <v>-5</v>
      </c>
      <c r="M30" s="23"/>
    </row>
    <row r="31" spans="1:16" ht="20.100000000000001" customHeight="1" x14ac:dyDescent="0.35">
      <c r="A31" s="23"/>
      <c r="B31" s="50"/>
      <c r="C31" s="51"/>
      <c r="D31" s="52" t="s">
        <v>45</v>
      </c>
      <c r="E31" s="53"/>
      <c r="F31" s="190">
        <f>VLOOKUP(F4,i!A2:P228,7,FALSE)</f>
        <v>7</v>
      </c>
      <c r="G31" s="16">
        <v>6</v>
      </c>
      <c r="H31" s="16"/>
      <c r="I31" s="15">
        <f t="shared" ref="I31:I37" si="0">SUM(G31:H31)</f>
        <v>6</v>
      </c>
      <c r="J31" s="16">
        <v>1</v>
      </c>
      <c r="K31" s="15">
        <f t="shared" ref="K31:K37" si="1">SUM(I31:J31)</f>
        <v>7</v>
      </c>
      <c r="L31" s="5">
        <f t="shared" ref="L31:L37" si="2">K31-F31</f>
        <v>0</v>
      </c>
      <c r="M31" s="23"/>
      <c r="P31"/>
    </row>
    <row r="32" spans="1:16" ht="20.100000000000001" customHeight="1" x14ac:dyDescent="0.35">
      <c r="A32" s="23"/>
      <c r="B32" s="50"/>
      <c r="C32" s="51"/>
      <c r="D32" s="52" t="s">
        <v>46</v>
      </c>
      <c r="E32" s="53"/>
      <c r="F32" s="190">
        <f>VLOOKUP(F4,i!A2:P228,8,FALSE)</f>
        <v>11</v>
      </c>
      <c r="G32" s="16">
        <v>7</v>
      </c>
      <c r="H32" s="16"/>
      <c r="I32" s="15">
        <f t="shared" si="0"/>
        <v>7</v>
      </c>
      <c r="J32" s="16">
        <v>2</v>
      </c>
      <c r="K32" s="15">
        <f t="shared" si="1"/>
        <v>9</v>
      </c>
      <c r="L32" s="5">
        <f t="shared" si="2"/>
        <v>-2</v>
      </c>
      <c r="M32" s="23"/>
      <c r="P32"/>
    </row>
    <row r="33" spans="1:16" ht="20.100000000000001" customHeight="1" x14ac:dyDescent="0.35">
      <c r="A33" s="23"/>
      <c r="B33" s="50"/>
      <c r="C33" s="51"/>
      <c r="D33" s="52" t="s">
        <v>47</v>
      </c>
      <c r="E33" s="53"/>
      <c r="F33" s="190">
        <f>VLOOKUP(F4,i!A2:P228,9,FALSE)</f>
        <v>13</v>
      </c>
      <c r="G33" s="16">
        <v>11</v>
      </c>
      <c r="H33" s="16">
        <v>1</v>
      </c>
      <c r="I33" s="15">
        <f t="shared" si="0"/>
        <v>12</v>
      </c>
      <c r="J33" s="16"/>
      <c r="K33" s="15">
        <f t="shared" si="1"/>
        <v>12</v>
      </c>
      <c r="L33" s="5">
        <f t="shared" si="2"/>
        <v>-1</v>
      </c>
      <c r="M33" s="23"/>
      <c r="P33"/>
    </row>
    <row r="34" spans="1:16" ht="20.100000000000001" customHeight="1" x14ac:dyDescent="0.35">
      <c r="A34" s="23"/>
      <c r="B34" s="50"/>
      <c r="C34" s="51"/>
      <c r="D34" s="52" t="s">
        <v>48</v>
      </c>
      <c r="E34" s="53"/>
      <c r="F34" s="190">
        <f>VLOOKUP(F4,i!A2:P228,10,FALSE)</f>
        <v>7</v>
      </c>
      <c r="G34" s="16">
        <v>6</v>
      </c>
      <c r="H34" s="16"/>
      <c r="I34" s="15">
        <f t="shared" si="0"/>
        <v>6</v>
      </c>
      <c r="J34" s="16"/>
      <c r="K34" s="15">
        <f t="shared" si="1"/>
        <v>6</v>
      </c>
      <c r="L34" s="5">
        <f t="shared" si="2"/>
        <v>-1</v>
      </c>
      <c r="M34" s="23"/>
      <c r="P34"/>
    </row>
    <row r="35" spans="1:16" ht="20.100000000000001" customHeight="1" x14ac:dyDescent="0.35">
      <c r="A35" s="23"/>
      <c r="B35" s="50"/>
      <c r="C35" s="51"/>
      <c r="D35" s="52" t="s">
        <v>49</v>
      </c>
      <c r="E35" s="53"/>
      <c r="F35" s="190">
        <f>VLOOKUP(F4,i!A2:P228,11,FALSE)</f>
        <v>8</v>
      </c>
      <c r="G35" s="16">
        <v>7</v>
      </c>
      <c r="H35" s="16"/>
      <c r="I35" s="15">
        <f t="shared" si="0"/>
        <v>7</v>
      </c>
      <c r="J35" s="16">
        <v>1</v>
      </c>
      <c r="K35" s="15">
        <f t="shared" si="1"/>
        <v>8</v>
      </c>
      <c r="L35" s="5">
        <f t="shared" si="2"/>
        <v>0</v>
      </c>
      <c r="M35" s="23"/>
      <c r="P35"/>
    </row>
    <row r="36" spans="1:16" ht="20.100000000000001" customHeight="1" x14ac:dyDescent="0.35">
      <c r="A36" s="23"/>
      <c r="B36" s="50"/>
      <c r="C36" s="51"/>
      <c r="D36" s="52" t="s">
        <v>51</v>
      </c>
      <c r="E36" s="53"/>
      <c r="F36" s="190">
        <f>VLOOKUP(F4,i!A2:P228,12,FALSE)</f>
        <v>3</v>
      </c>
      <c r="G36" s="16">
        <v>2</v>
      </c>
      <c r="H36" s="16"/>
      <c r="I36" s="15">
        <f t="shared" si="0"/>
        <v>2</v>
      </c>
      <c r="J36" s="16"/>
      <c r="K36" s="15">
        <f t="shared" si="1"/>
        <v>2</v>
      </c>
      <c r="L36" s="5">
        <f t="shared" si="2"/>
        <v>-1</v>
      </c>
      <c r="M36" s="23"/>
      <c r="P36"/>
    </row>
    <row r="37" spans="1:16" ht="20.100000000000001" customHeight="1" x14ac:dyDescent="0.35">
      <c r="A37" s="23"/>
      <c r="B37" s="50"/>
      <c r="C37" s="51"/>
      <c r="D37" s="52" t="s">
        <v>52</v>
      </c>
      <c r="E37" s="53"/>
      <c r="F37" s="190">
        <f>VLOOKUP(F4,i!A2:P228,13,FALSE)</f>
        <v>3</v>
      </c>
      <c r="G37" s="16">
        <v>2</v>
      </c>
      <c r="H37" s="16">
        <v>1</v>
      </c>
      <c r="I37" s="15">
        <f t="shared" si="0"/>
        <v>3</v>
      </c>
      <c r="J37" s="16"/>
      <c r="K37" s="15">
        <f t="shared" si="1"/>
        <v>3</v>
      </c>
      <c r="L37" s="5">
        <f t="shared" si="2"/>
        <v>0</v>
      </c>
      <c r="M37" s="23"/>
      <c r="P37"/>
    </row>
    <row r="38" spans="1:16" x14ac:dyDescent="0.35">
      <c r="A38" s="23"/>
      <c r="B38" s="50"/>
      <c r="C38" s="51">
        <v>2.2999999999999998</v>
      </c>
      <c r="D38" s="52" t="s">
        <v>53</v>
      </c>
      <c r="E38" s="53"/>
      <c r="F38" s="70">
        <v>2</v>
      </c>
      <c r="G38" s="16">
        <v>2</v>
      </c>
      <c r="H38" s="16"/>
      <c r="I38" s="15">
        <f t="shared" ref="I38:I41" si="3">SUM(G38:H38)</f>
        <v>2</v>
      </c>
      <c r="J38" s="16"/>
      <c r="K38" s="15">
        <f t="shared" ref="K38:K40" si="4">SUM(I38:J38)</f>
        <v>2</v>
      </c>
      <c r="L38" s="5">
        <f>K38-F38</f>
        <v>0</v>
      </c>
      <c r="M38" s="23"/>
    </row>
    <row r="39" spans="1:16" x14ac:dyDescent="0.35">
      <c r="A39" s="23"/>
      <c r="B39" s="50">
        <v>3</v>
      </c>
      <c r="C39" s="256" t="s">
        <v>631</v>
      </c>
      <c r="D39" s="52"/>
      <c r="E39" s="53"/>
      <c r="F39" s="18"/>
      <c r="G39" s="16">
        <v>2</v>
      </c>
      <c r="H39" s="18"/>
      <c r="I39" s="15">
        <f t="shared" si="3"/>
        <v>2</v>
      </c>
      <c r="J39" s="16"/>
      <c r="K39" s="15">
        <f t="shared" si="4"/>
        <v>2</v>
      </c>
      <c r="L39" s="18"/>
      <c r="M39" s="23"/>
    </row>
    <row r="40" spans="1:16" x14ac:dyDescent="0.35">
      <c r="A40" s="23"/>
      <c r="B40" s="50">
        <v>4</v>
      </c>
      <c r="C40" s="256" t="s">
        <v>632</v>
      </c>
      <c r="D40" s="52"/>
      <c r="E40" s="53"/>
      <c r="F40" s="18"/>
      <c r="G40" s="16">
        <v>1</v>
      </c>
      <c r="H40" s="18"/>
      <c r="I40" s="15">
        <f t="shared" si="3"/>
        <v>1</v>
      </c>
      <c r="J40" s="16"/>
      <c r="K40" s="15">
        <f t="shared" si="4"/>
        <v>1</v>
      </c>
      <c r="L40" s="18"/>
      <c r="M40" s="23"/>
    </row>
    <row r="41" spans="1:16" x14ac:dyDescent="0.35">
      <c r="A41" s="23"/>
      <c r="B41" s="50">
        <v>5</v>
      </c>
      <c r="C41" s="256" t="s">
        <v>633</v>
      </c>
      <c r="D41" s="52"/>
      <c r="E41" s="53"/>
      <c r="F41" s="18"/>
      <c r="G41" s="16">
        <v>3</v>
      </c>
      <c r="H41" s="18"/>
      <c r="I41" s="15">
        <f t="shared" si="3"/>
        <v>3</v>
      </c>
      <c r="J41" s="16"/>
      <c r="K41" s="15">
        <f>SUM(I41:J41)</f>
        <v>3</v>
      </c>
      <c r="L41" s="18"/>
      <c r="M41" s="23"/>
    </row>
    <row r="42" spans="1:16" x14ac:dyDescent="0.35">
      <c r="A42" s="23"/>
      <c r="B42" s="55"/>
      <c r="C42" s="56"/>
      <c r="D42" s="56" t="s">
        <v>31</v>
      </c>
      <c r="E42" s="57"/>
      <c r="F42" s="6">
        <f t="shared" ref="F42:K42" si="5">SUM(F38:F41,F22:F30)</f>
        <v>82</v>
      </c>
      <c r="G42" s="6">
        <f t="shared" si="5"/>
        <v>69</v>
      </c>
      <c r="H42" s="6">
        <f t="shared" si="5"/>
        <v>6</v>
      </c>
      <c r="I42" s="6">
        <f t="shared" si="5"/>
        <v>75</v>
      </c>
      <c r="J42" s="6">
        <f t="shared" si="5"/>
        <v>7</v>
      </c>
      <c r="K42" s="6">
        <f t="shared" si="5"/>
        <v>82</v>
      </c>
      <c r="L42" s="6"/>
      <c r="M42" s="23"/>
    </row>
    <row r="43" spans="1:16" ht="9.9499999999999993" customHeight="1" x14ac:dyDescent="0.35">
      <c r="A43" s="23"/>
      <c r="B43" s="23"/>
      <c r="C43" s="23"/>
      <c r="D43" s="23"/>
      <c r="E43" s="23"/>
      <c r="M43" s="23"/>
    </row>
    <row r="44" spans="1:16" x14ac:dyDescent="0.35">
      <c r="A44" s="23"/>
      <c r="B44" s="60"/>
      <c r="C44" s="61"/>
      <c r="D44" s="61"/>
      <c r="E44" s="66"/>
      <c r="F44" s="23"/>
      <c r="G44" s="23"/>
      <c r="H44" s="60"/>
      <c r="I44" s="61"/>
      <c r="J44" s="10" t="s">
        <v>54</v>
      </c>
      <c r="K44" s="61"/>
      <c r="L44" s="66"/>
      <c r="M44" s="23"/>
    </row>
    <row r="45" spans="1:16" x14ac:dyDescent="0.35">
      <c r="A45" s="23"/>
      <c r="B45" s="62"/>
      <c r="C45" s="69" t="s">
        <v>55</v>
      </c>
      <c r="D45" s="13" t="s">
        <v>89</v>
      </c>
      <c r="E45" s="67"/>
      <c r="F45" s="23"/>
      <c r="G45" s="23"/>
      <c r="H45" s="62"/>
      <c r="I45" s="63"/>
      <c r="J45" s="11" t="s">
        <v>56</v>
      </c>
      <c r="K45" s="63"/>
      <c r="L45" s="67"/>
      <c r="M45" s="23"/>
    </row>
    <row r="46" spans="1:16" x14ac:dyDescent="0.35">
      <c r="A46" s="23"/>
      <c r="B46" s="62"/>
      <c r="C46" s="69" t="s">
        <v>57</v>
      </c>
      <c r="D46" s="13" t="s">
        <v>99</v>
      </c>
      <c r="E46" s="67"/>
      <c r="F46" s="23"/>
      <c r="G46" s="23"/>
      <c r="H46" s="62"/>
      <c r="I46" s="63"/>
      <c r="J46" s="11" t="s">
        <v>100</v>
      </c>
      <c r="K46" s="63"/>
      <c r="L46" s="67"/>
      <c r="M46" s="23"/>
    </row>
    <row r="47" spans="1:16" x14ac:dyDescent="0.35">
      <c r="A47" s="23"/>
      <c r="B47" s="64"/>
      <c r="C47" s="65"/>
      <c r="D47" s="65"/>
      <c r="E47" s="68"/>
      <c r="F47" s="23"/>
      <c r="G47" s="23"/>
      <c r="H47" s="64"/>
      <c r="I47" s="65"/>
      <c r="J47" s="222" t="s">
        <v>59</v>
      </c>
      <c r="K47" s="65"/>
      <c r="L47" s="68"/>
      <c r="M47" s="23"/>
    </row>
    <row r="48" spans="1:16" ht="9.9499999999999993" customHeight="1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35">
      <c r="A49" s="58" t="s">
        <v>60</v>
      </c>
      <c r="B49" s="59"/>
      <c r="C49" s="59" t="s">
        <v>61</v>
      </c>
      <c r="D49" s="59" t="s">
        <v>101</v>
      </c>
      <c r="E49" s="59"/>
      <c r="F49" s="59"/>
      <c r="G49" s="59"/>
      <c r="H49" s="59"/>
      <c r="I49" s="59"/>
      <c r="J49" s="59"/>
      <c r="K49" s="59"/>
      <c r="L49" s="59"/>
      <c r="M49" s="23"/>
    </row>
    <row r="50" spans="1:13" x14ac:dyDescent="0.35">
      <c r="A50" s="59"/>
      <c r="B50" s="59"/>
      <c r="C50" s="59" t="s">
        <v>63</v>
      </c>
      <c r="D50" s="59" t="s">
        <v>102</v>
      </c>
      <c r="E50" s="59"/>
      <c r="F50" s="59"/>
      <c r="G50" s="59"/>
      <c r="H50" s="59"/>
      <c r="I50" s="59"/>
      <c r="J50" s="59"/>
      <c r="K50" s="59"/>
      <c r="L50" s="59"/>
      <c r="M50" s="23"/>
    </row>
    <row r="51" spans="1:13" x14ac:dyDescent="0.35">
      <c r="A51" s="59"/>
      <c r="B51" s="59"/>
      <c r="C51" s="59"/>
      <c r="D51" s="59" t="s">
        <v>650</v>
      </c>
      <c r="E51" s="59"/>
      <c r="F51" s="59"/>
      <c r="G51" s="59"/>
      <c r="H51" s="59"/>
      <c r="I51" s="59"/>
      <c r="J51" s="59"/>
      <c r="K51" s="59"/>
      <c r="L51" s="59"/>
      <c r="M51" s="23"/>
    </row>
    <row r="52" spans="1:13" x14ac:dyDescent="0.35">
      <c r="A52" s="59"/>
      <c r="B52" s="59"/>
      <c r="C52" s="59" t="s">
        <v>65</v>
      </c>
      <c r="D52" s="59" t="s">
        <v>103</v>
      </c>
      <c r="E52" s="59"/>
      <c r="F52" s="59"/>
      <c r="G52" s="59"/>
      <c r="H52" s="59"/>
      <c r="I52" s="59"/>
      <c r="J52" s="59"/>
      <c r="K52" s="59"/>
      <c r="L52" s="59"/>
      <c r="M52" s="23"/>
    </row>
    <row r="53" spans="1:13" x14ac:dyDescent="0.35">
      <c r="A53" s="23"/>
      <c r="B53" s="103"/>
      <c r="C53" s="1" t="s"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x14ac:dyDescent="0.35">
      <c r="B54" s="104"/>
      <c r="C54" s="1" t="s">
        <v>66</v>
      </c>
    </row>
    <row r="55" spans="1:13" x14ac:dyDescent="0.35">
      <c r="B55" s="105"/>
      <c r="C55" s="1" t="s">
        <v>67</v>
      </c>
    </row>
  </sheetData>
  <mergeCells count="1">
    <mergeCell ref="F4:I4"/>
  </mergeCells>
  <conditionalFormatting sqref="I22:I41 K29:K41">
    <cfRule type="cellIs" dxfId="3" priority="5" operator="equal">
      <formula>0</formula>
    </cfRule>
  </conditionalFormatting>
  <conditionalFormatting sqref="K22:K23">
    <cfRule type="cellIs" dxfId="2" priority="4" operator="equal">
      <formula>0</formula>
    </cfRule>
  </conditionalFormatting>
  <conditionalFormatting sqref="K24">
    <cfRule type="cellIs" dxfId="1" priority="3" operator="equal">
      <formula>0</formula>
    </cfRule>
  </conditionalFormatting>
  <conditionalFormatting sqref="K26:K27">
    <cfRule type="cellIs" dxfId="0" priority="2" operator="equal">
      <formula>0</formula>
    </cfRule>
  </conditionalFormatting>
  <dataValidations count="1">
    <dataValidation type="list" allowBlank="1" showInputMessage="1" showErrorMessage="1" sqref="F4" xr:uid="{00000000-0002-0000-0600-000000000000}">
      <formula1>สพท</formula1>
    </dataValidation>
  </dataValidations>
  <printOptions horizontalCentered="1"/>
  <pageMargins left="0.31496062992125984" right="0.31496062992125984" top="0.35433070866141736" bottom="0.31496062992125984" header="0.19685039370078741" footer="0.19685039370078741"/>
  <pageSetup paperSize="9" scale="80" orientation="portrait" r:id="rId1"/>
  <rowBreaks count="1" manualBreakCount="1">
    <brk id="4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CC"/>
  </sheetPr>
  <dimension ref="A1:J29"/>
  <sheetViews>
    <sheetView zoomScaleNormal="100" zoomScaleSheetLayoutView="100" workbookViewId="0">
      <selection activeCell="O16" sqref="O16"/>
    </sheetView>
  </sheetViews>
  <sheetFormatPr defaultRowHeight="21" x14ac:dyDescent="0.35"/>
  <cols>
    <col min="1" max="1" width="5.625" style="231" customWidth="1"/>
    <col min="2" max="2" width="7.625" style="231" customWidth="1"/>
    <col min="3" max="3" width="30.625" style="231" customWidth="1"/>
    <col min="4" max="4" width="12.625" style="337" customWidth="1"/>
    <col min="5" max="5" width="8.625" style="337" customWidth="1"/>
    <col min="6" max="6" width="7.625" style="231" customWidth="1"/>
    <col min="7" max="7" width="30.625" style="231" customWidth="1"/>
    <col min="8" max="8" width="12.625" style="337" customWidth="1"/>
    <col min="9" max="9" width="8.625" style="337" customWidth="1"/>
    <col min="10" max="10" width="12.625" style="231" customWidth="1"/>
    <col min="11" max="254" width="9" style="231"/>
    <col min="255" max="255" width="5.625" style="231" customWidth="1"/>
    <col min="256" max="256" width="7.25" style="231" customWidth="1"/>
    <col min="257" max="257" width="26.875" style="231" customWidth="1"/>
    <col min="258" max="258" width="12.875" style="231" customWidth="1"/>
    <col min="259" max="259" width="13.75" style="231" customWidth="1"/>
    <col min="260" max="260" width="9.375" style="231" customWidth="1"/>
    <col min="261" max="261" width="7.25" style="231" customWidth="1"/>
    <col min="262" max="262" width="26.875" style="231" customWidth="1"/>
    <col min="263" max="263" width="12.875" style="231" customWidth="1"/>
    <col min="264" max="264" width="13.75" style="231" customWidth="1"/>
    <col min="265" max="265" width="9.375" style="231" customWidth="1"/>
    <col min="266" max="266" width="14.625" style="231" customWidth="1"/>
    <col min="267" max="510" width="9" style="231"/>
    <col min="511" max="511" width="5.625" style="231" customWidth="1"/>
    <col min="512" max="512" width="7.25" style="231" customWidth="1"/>
    <col min="513" max="513" width="26.875" style="231" customWidth="1"/>
    <col min="514" max="514" width="12.875" style="231" customWidth="1"/>
    <col min="515" max="515" width="13.75" style="231" customWidth="1"/>
    <col min="516" max="516" width="9.375" style="231" customWidth="1"/>
    <col min="517" max="517" width="7.25" style="231" customWidth="1"/>
    <col min="518" max="518" width="26.875" style="231" customWidth="1"/>
    <col min="519" max="519" width="12.875" style="231" customWidth="1"/>
    <col min="520" max="520" width="13.75" style="231" customWidth="1"/>
    <col min="521" max="521" width="9.375" style="231" customWidth="1"/>
    <col min="522" max="522" width="14.625" style="231" customWidth="1"/>
    <col min="523" max="766" width="9" style="231"/>
    <col min="767" max="767" width="5.625" style="231" customWidth="1"/>
    <col min="768" max="768" width="7.25" style="231" customWidth="1"/>
    <col min="769" max="769" width="26.875" style="231" customWidth="1"/>
    <col min="770" max="770" width="12.875" style="231" customWidth="1"/>
    <col min="771" max="771" width="13.75" style="231" customWidth="1"/>
    <col min="772" max="772" width="9.375" style="231" customWidth="1"/>
    <col min="773" max="773" width="7.25" style="231" customWidth="1"/>
    <col min="774" max="774" width="26.875" style="231" customWidth="1"/>
    <col min="775" max="775" width="12.875" style="231" customWidth="1"/>
    <col min="776" max="776" width="13.75" style="231" customWidth="1"/>
    <col min="777" max="777" width="9.375" style="231" customWidth="1"/>
    <col min="778" max="778" width="14.625" style="231" customWidth="1"/>
    <col min="779" max="1022" width="9" style="231"/>
    <col min="1023" max="1023" width="5.625" style="231" customWidth="1"/>
    <col min="1024" max="1024" width="7.25" style="231" customWidth="1"/>
    <col min="1025" max="1025" width="26.875" style="231" customWidth="1"/>
    <col min="1026" max="1026" width="12.875" style="231" customWidth="1"/>
    <col min="1027" max="1027" width="13.75" style="231" customWidth="1"/>
    <col min="1028" max="1028" width="9.375" style="231" customWidth="1"/>
    <col min="1029" max="1029" width="7.25" style="231" customWidth="1"/>
    <col min="1030" max="1030" width="26.875" style="231" customWidth="1"/>
    <col min="1031" max="1031" width="12.875" style="231" customWidth="1"/>
    <col min="1032" max="1032" width="13.75" style="231" customWidth="1"/>
    <col min="1033" max="1033" width="9.375" style="231" customWidth="1"/>
    <col min="1034" max="1034" width="14.625" style="231" customWidth="1"/>
    <col min="1035" max="1278" width="9" style="231"/>
    <col min="1279" max="1279" width="5.625" style="231" customWidth="1"/>
    <col min="1280" max="1280" width="7.25" style="231" customWidth="1"/>
    <col min="1281" max="1281" width="26.875" style="231" customWidth="1"/>
    <col min="1282" max="1282" width="12.875" style="231" customWidth="1"/>
    <col min="1283" max="1283" width="13.75" style="231" customWidth="1"/>
    <col min="1284" max="1284" width="9.375" style="231" customWidth="1"/>
    <col min="1285" max="1285" width="7.25" style="231" customWidth="1"/>
    <col min="1286" max="1286" width="26.875" style="231" customWidth="1"/>
    <col min="1287" max="1287" width="12.875" style="231" customWidth="1"/>
    <col min="1288" max="1288" width="13.75" style="231" customWidth="1"/>
    <col min="1289" max="1289" width="9.375" style="231" customWidth="1"/>
    <col min="1290" max="1290" width="14.625" style="231" customWidth="1"/>
    <col min="1291" max="1534" width="9" style="231"/>
    <col min="1535" max="1535" width="5.625" style="231" customWidth="1"/>
    <col min="1536" max="1536" width="7.25" style="231" customWidth="1"/>
    <col min="1537" max="1537" width="26.875" style="231" customWidth="1"/>
    <col min="1538" max="1538" width="12.875" style="231" customWidth="1"/>
    <col min="1539" max="1539" width="13.75" style="231" customWidth="1"/>
    <col min="1540" max="1540" width="9.375" style="231" customWidth="1"/>
    <col min="1541" max="1541" width="7.25" style="231" customWidth="1"/>
    <col min="1542" max="1542" width="26.875" style="231" customWidth="1"/>
    <col min="1543" max="1543" width="12.875" style="231" customWidth="1"/>
    <col min="1544" max="1544" width="13.75" style="231" customWidth="1"/>
    <col min="1545" max="1545" width="9.375" style="231" customWidth="1"/>
    <col min="1546" max="1546" width="14.625" style="231" customWidth="1"/>
    <col min="1547" max="1790" width="9" style="231"/>
    <col min="1791" max="1791" width="5.625" style="231" customWidth="1"/>
    <col min="1792" max="1792" width="7.25" style="231" customWidth="1"/>
    <col min="1793" max="1793" width="26.875" style="231" customWidth="1"/>
    <col min="1794" max="1794" width="12.875" style="231" customWidth="1"/>
    <col min="1795" max="1795" width="13.75" style="231" customWidth="1"/>
    <col min="1796" max="1796" width="9.375" style="231" customWidth="1"/>
    <col min="1797" max="1797" width="7.25" style="231" customWidth="1"/>
    <col min="1798" max="1798" width="26.875" style="231" customWidth="1"/>
    <col min="1799" max="1799" width="12.875" style="231" customWidth="1"/>
    <col min="1800" max="1800" width="13.75" style="231" customWidth="1"/>
    <col min="1801" max="1801" width="9.375" style="231" customWidth="1"/>
    <col min="1802" max="1802" width="14.625" style="231" customWidth="1"/>
    <col min="1803" max="2046" width="9" style="231"/>
    <col min="2047" max="2047" width="5.625" style="231" customWidth="1"/>
    <col min="2048" max="2048" width="7.25" style="231" customWidth="1"/>
    <col min="2049" max="2049" width="26.875" style="231" customWidth="1"/>
    <col min="2050" max="2050" width="12.875" style="231" customWidth="1"/>
    <col min="2051" max="2051" width="13.75" style="231" customWidth="1"/>
    <col min="2052" max="2052" width="9.375" style="231" customWidth="1"/>
    <col min="2053" max="2053" width="7.25" style="231" customWidth="1"/>
    <col min="2054" max="2054" width="26.875" style="231" customWidth="1"/>
    <col min="2055" max="2055" width="12.875" style="231" customWidth="1"/>
    <col min="2056" max="2056" width="13.75" style="231" customWidth="1"/>
    <col min="2057" max="2057" width="9.375" style="231" customWidth="1"/>
    <col min="2058" max="2058" width="14.625" style="231" customWidth="1"/>
    <col min="2059" max="2302" width="9" style="231"/>
    <col min="2303" max="2303" width="5.625" style="231" customWidth="1"/>
    <col min="2304" max="2304" width="7.25" style="231" customWidth="1"/>
    <col min="2305" max="2305" width="26.875" style="231" customWidth="1"/>
    <col min="2306" max="2306" width="12.875" style="231" customWidth="1"/>
    <col min="2307" max="2307" width="13.75" style="231" customWidth="1"/>
    <col min="2308" max="2308" width="9.375" style="231" customWidth="1"/>
    <col min="2309" max="2309" width="7.25" style="231" customWidth="1"/>
    <col min="2310" max="2310" width="26.875" style="231" customWidth="1"/>
    <col min="2311" max="2311" width="12.875" style="231" customWidth="1"/>
    <col min="2312" max="2312" width="13.75" style="231" customWidth="1"/>
    <col min="2313" max="2313" width="9.375" style="231" customWidth="1"/>
    <col min="2314" max="2314" width="14.625" style="231" customWidth="1"/>
    <col min="2315" max="2558" width="9" style="231"/>
    <col min="2559" max="2559" width="5.625" style="231" customWidth="1"/>
    <col min="2560" max="2560" width="7.25" style="231" customWidth="1"/>
    <col min="2561" max="2561" width="26.875" style="231" customWidth="1"/>
    <col min="2562" max="2562" width="12.875" style="231" customWidth="1"/>
    <col min="2563" max="2563" width="13.75" style="231" customWidth="1"/>
    <col min="2564" max="2564" width="9.375" style="231" customWidth="1"/>
    <col min="2565" max="2565" width="7.25" style="231" customWidth="1"/>
    <col min="2566" max="2566" width="26.875" style="231" customWidth="1"/>
    <col min="2567" max="2567" width="12.875" style="231" customWidth="1"/>
    <col min="2568" max="2568" width="13.75" style="231" customWidth="1"/>
    <col min="2569" max="2569" width="9.375" style="231" customWidth="1"/>
    <col min="2570" max="2570" width="14.625" style="231" customWidth="1"/>
    <col min="2571" max="2814" width="9" style="231"/>
    <col min="2815" max="2815" width="5.625" style="231" customWidth="1"/>
    <col min="2816" max="2816" width="7.25" style="231" customWidth="1"/>
    <col min="2817" max="2817" width="26.875" style="231" customWidth="1"/>
    <col min="2818" max="2818" width="12.875" style="231" customWidth="1"/>
    <col min="2819" max="2819" width="13.75" style="231" customWidth="1"/>
    <col min="2820" max="2820" width="9.375" style="231" customWidth="1"/>
    <col min="2821" max="2821" width="7.25" style="231" customWidth="1"/>
    <col min="2822" max="2822" width="26.875" style="231" customWidth="1"/>
    <col min="2823" max="2823" width="12.875" style="231" customWidth="1"/>
    <col min="2824" max="2824" width="13.75" style="231" customWidth="1"/>
    <col min="2825" max="2825" width="9.375" style="231" customWidth="1"/>
    <col min="2826" max="2826" width="14.625" style="231" customWidth="1"/>
    <col min="2827" max="3070" width="9" style="231"/>
    <col min="3071" max="3071" width="5.625" style="231" customWidth="1"/>
    <col min="3072" max="3072" width="7.25" style="231" customWidth="1"/>
    <col min="3073" max="3073" width="26.875" style="231" customWidth="1"/>
    <col min="3074" max="3074" width="12.875" style="231" customWidth="1"/>
    <col min="3075" max="3075" width="13.75" style="231" customWidth="1"/>
    <col min="3076" max="3076" width="9.375" style="231" customWidth="1"/>
    <col min="3077" max="3077" width="7.25" style="231" customWidth="1"/>
    <col min="3078" max="3078" width="26.875" style="231" customWidth="1"/>
    <col min="3079" max="3079" width="12.875" style="231" customWidth="1"/>
    <col min="3080" max="3080" width="13.75" style="231" customWidth="1"/>
    <col min="3081" max="3081" width="9.375" style="231" customWidth="1"/>
    <col min="3082" max="3082" width="14.625" style="231" customWidth="1"/>
    <col min="3083" max="3326" width="9" style="231"/>
    <col min="3327" max="3327" width="5.625" style="231" customWidth="1"/>
    <col min="3328" max="3328" width="7.25" style="231" customWidth="1"/>
    <col min="3329" max="3329" width="26.875" style="231" customWidth="1"/>
    <col min="3330" max="3330" width="12.875" style="231" customWidth="1"/>
    <col min="3331" max="3331" width="13.75" style="231" customWidth="1"/>
    <col min="3332" max="3332" width="9.375" style="231" customWidth="1"/>
    <col min="3333" max="3333" width="7.25" style="231" customWidth="1"/>
    <col min="3334" max="3334" width="26.875" style="231" customWidth="1"/>
    <col min="3335" max="3335" width="12.875" style="231" customWidth="1"/>
    <col min="3336" max="3336" width="13.75" style="231" customWidth="1"/>
    <col min="3337" max="3337" width="9.375" style="231" customWidth="1"/>
    <col min="3338" max="3338" width="14.625" style="231" customWidth="1"/>
    <col min="3339" max="3582" width="9" style="231"/>
    <col min="3583" max="3583" width="5.625" style="231" customWidth="1"/>
    <col min="3584" max="3584" width="7.25" style="231" customWidth="1"/>
    <col min="3585" max="3585" width="26.875" style="231" customWidth="1"/>
    <col min="3586" max="3586" width="12.875" style="231" customWidth="1"/>
    <col min="3587" max="3587" width="13.75" style="231" customWidth="1"/>
    <col min="3588" max="3588" width="9.375" style="231" customWidth="1"/>
    <col min="3589" max="3589" width="7.25" style="231" customWidth="1"/>
    <col min="3590" max="3590" width="26.875" style="231" customWidth="1"/>
    <col min="3591" max="3591" width="12.875" style="231" customWidth="1"/>
    <col min="3592" max="3592" width="13.75" style="231" customWidth="1"/>
    <col min="3593" max="3593" width="9.375" style="231" customWidth="1"/>
    <col min="3594" max="3594" width="14.625" style="231" customWidth="1"/>
    <col min="3595" max="3838" width="9" style="231"/>
    <col min="3839" max="3839" width="5.625" style="231" customWidth="1"/>
    <col min="3840" max="3840" width="7.25" style="231" customWidth="1"/>
    <col min="3841" max="3841" width="26.875" style="231" customWidth="1"/>
    <col min="3842" max="3842" width="12.875" style="231" customWidth="1"/>
    <col min="3843" max="3843" width="13.75" style="231" customWidth="1"/>
    <col min="3844" max="3844" width="9.375" style="231" customWidth="1"/>
    <col min="3845" max="3845" width="7.25" style="231" customWidth="1"/>
    <col min="3846" max="3846" width="26.875" style="231" customWidth="1"/>
    <col min="3847" max="3847" width="12.875" style="231" customWidth="1"/>
    <col min="3848" max="3848" width="13.75" style="231" customWidth="1"/>
    <col min="3849" max="3849" width="9.375" style="231" customWidth="1"/>
    <col min="3850" max="3850" width="14.625" style="231" customWidth="1"/>
    <col min="3851" max="4094" width="9" style="231"/>
    <col min="4095" max="4095" width="5.625" style="231" customWidth="1"/>
    <col min="4096" max="4096" width="7.25" style="231" customWidth="1"/>
    <col min="4097" max="4097" width="26.875" style="231" customWidth="1"/>
    <col min="4098" max="4098" width="12.875" style="231" customWidth="1"/>
    <col min="4099" max="4099" width="13.75" style="231" customWidth="1"/>
    <col min="4100" max="4100" width="9.375" style="231" customWidth="1"/>
    <col min="4101" max="4101" width="7.25" style="231" customWidth="1"/>
    <col min="4102" max="4102" width="26.875" style="231" customWidth="1"/>
    <col min="4103" max="4103" width="12.875" style="231" customWidth="1"/>
    <col min="4104" max="4104" width="13.75" style="231" customWidth="1"/>
    <col min="4105" max="4105" width="9.375" style="231" customWidth="1"/>
    <col min="4106" max="4106" width="14.625" style="231" customWidth="1"/>
    <col min="4107" max="4350" width="9" style="231"/>
    <col min="4351" max="4351" width="5.625" style="231" customWidth="1"/>
    <col min="4352" max="4352" width="7.25" style="231" customWidth="1"/>
    <col min="4353" max="4353" width="26.875" style="231" customWidth="1"/>
    <col min="4354" max="4354" width="12.875" style="231" customWidth="1"/>
    <col min="4355" max="4355" width="13.75" style="231" customWidth="1"/>
    <col min="4356" max="4356" width="9.375" style="231" customWidth="1"/>
    <col min="4357" max="4357" width="7.25" style="231" customWidth="1"/>
    <col min="4358" max="4358" width="26.875" style="231" customWidth="1"/>
    <col min="4359" max="4359" width="12.875" style="231" customWidth="1"/>
    <col min="4360" max="4360" width="13.75" style="231" customWidth="1"/>
    <col min="4361" max="4361" width="9.375" style="231" customWidth="1"/>
    <col min="4362" max="4362" width="14.625" style="231" customWidth="1"/>
    <col min="4363" max="4606" width="9" style="231"/>
    <col min="4607" max="4607" width="5.625" style="231" customWidth="1"/>
    <col min="4608" max="4608" width="7.25" style="231" customWidth="1"/>
    <col min="4609" max="4609" width="26.875" style="231" customWidth="1"/>
    <col min="4610" max="4610" width="12.875" style="231" customWidth="1"/>
    <col min="4611" max="4611" width="13.75" style="231" customWidth="1"/>
    <col min="4612" max="4612" width="9.375" style="231" customWidth="1"/>
    <col min="4613" max="4613" width="7.25" style="231" customWidth="1"/>
    <col min="4614" max="4614" width="26.875" style="231" customWidth="1"/>
    <col min="4615" max="4615" width="12.875" style="231" customWidth="1"/>
    <col min="4616" max="4616" width="13.75" style="231" customWidth="1"/>
    <col min="4617" max="4617" width="9.375" style="231" customWidth="1"/>
    <col min="4618" max="4618" width="14.625" style="231" customWidth="1"/>
    <col min="4619" max="4862" width="9" style="231"/>
    <col min="4863" max="4863" width="5.625" style="231" customWidth="1"/>
    <col min="4864" max="4864" width="7.25" style="231" customWidth="1"/>
    <col min="4865" max="4865" width="26.875" style="231" customWidth="1"/>
    <col min="4866" max="4866" width="12.875" style="231" customWidth="1"/>
    <col min="4867" max="4867" width="13.75" style="231" customWidth="1"/>
    <col min="4868" max="4868" width="9.375" style="231" customWidth="1"/>
    <col min="4869" max="4869" width="7.25" style="231" customWidth="1"/>
    <col min="4870" max="4870" width="26.875" style="231" customWidth="1"/>
    <col min="4871" max="4871" width="12.875" style="231" customWidth="1"/>
    <col min="4872" max="4872" width="13.75" style="231" customWidth="1"/>
    <col min="4873" max="4873" width="9.375" style="231" customWidth="1"/>
    <col min="4874" max="4874" width="14.625" style="231" customWidth="1"/>
    <col min="4875" max="5118" width="9" style="231"/>
    <col min="5119" max="5119" width="5.625" style="231" customWidth="1"/>
    <col min="5120" max="5120" width="7.25" style="231" customWidth="1"/>
    <col min="5121" max="5121" width="26.875" style="231" customWidth="1"/>
    <col min="5122" max="5122" width="12.875" style="231" customWidth="1"/>
    <col min="5123" max="5123" width="13.75" style="231" customWidth="1"/>
    <col min="5124" max="5124" width="9.375" style="231" customWidth="1"/>
    <col min="5125" max="5125" width="7.25" style="231" customWidth="1"/>
    <col min="5126" max="5126" width="26.875" style="231" customWidth="1"/>
    <col min="5127" max="5127" width="12.875" style="231" customWidth="1"/>
    <col min="5128" max="5128" width="13.75" style="231" customWidth="1"/>
    <col min="5129" max="5129" width="9.375" style="231" customWidth="1"/>
    <col min="5130" max="5130" width="14.625" style="231" customWidth="1"/>
    <col min="5131" max="5374" width="9" style="231"/>
    <col min="5375" max="5375" width="5.625" style="231" customWidth="1"/>
    <col min="5376" max="5376" width="7.25" style="231" customWidth="1"/>
    <col min="5377" max="5377" width="26.875" style="231" customWidth="1"/>
    <col min="5378" max="5378" width="12.875" style="231" customWidth="1"/>
    <col min="5379" max="5379" width="13.75" style="231" customWidth="1"/>
    <col min="5380" max="5380" width="9.375" style="231" customWidth="1"/>
    <col min="5381" max="5381" width="7.25" style="231" customWidth="1"/>
    <col min="5382" max="5382" width="26.875" style="231" customWidth="1"/>
    <col min="5383" max="5383" width="12.875" style="231" customWidth="1"/>
    <col min="5384" max="5384" width="13.75" style="231" customWidth="1"/>
    <col min="5385" max="5385" width="9.375" style="231" customWidth="1"/>
    <col min="5386" max="5386" width="14.625" style="231" customWidth="1"/>
    <col min="5387" max="5630" width="9" style="231"/>
    <col min="5631" max="5631" width="5.625" style="231" customWidth="1"/>
    <col min="5632" max="5632" width="7.25" style="231" customWidth="1"/>
    <col min="5633" max="5633" width="26.875" style="231" customWidth="1"/>
    <col min="5634" max="5634" width="12.875" style="231" customWidth="1"/>
    <col min="5635" max="5635" width="13.75" style="231" customWidth="1"/>
    <col min="5636" max="5636" width="9.375" style="231" customWidth="1"/>
    <col min="5637" max="5637" width="7.25" style="231" customWidth="1"/>
    <col min="5638" max="5638" width="26.875" style="231" customWidth="1"/>
    <col min="5639" max="5639" width="12.875" style="231" customWidth="1"/>
    <col min="5640" max="5640" width="13.75" style="231" customWidth="1"/>
    <col min="5641" max="5641" width="9.375" style="231" customWidth="1"/>
    <col min="5642" max="5642" width="14.625" style="231" customWidth="1"/>
    <col min="5643" max="5886" width="9" style="231"/>
    <col min="5887" max="5887" width="5.625" style="231" customWidth="1"/>
    <col min="5888" max="5888" width="7.25" style="231" customWidth="1"/>
    <col min="5889" max="5889" width="26.875" style="231" customWidth="1"/>
    <col min="5890" max="5890" width="12.875" style="231" customWidth="1"/>
    <col min="5891" max="5891" width="13.75" style="231" customWidth="1"/>
    <col min="5892" max="5892" width="9.375" style="231" customWidth="1"/>
    <col min="5893" max="5893" width="7.25" style="231" customWidth="1"/>
    <col min="5894" max="5894" width="26.875" style="231" customWidth="1"/>
    <col min="5895" max="5895" width="12.875" style="231" customWidth="1"/>
    <col min="5896" max="5896" width="13.75" style="231" customWidth="1"/>
    <col min="5897" max="5897" width="9.375" style="231" customWidth="1"/>
    <col min="5898" max="5898" width="14.625" style="231" customWidth="1"/>
    <col min="5899" max="6142" width="9" style="231"/>
    <col min="6143" max="6143" width="5.625" style="231" customWidth="1"/>
    <col min="6144" max="6144" width="7.25" style="231" customWidth="1"/>
    <col min="6145" max="6145" width="26.875" style="231" customWidth="1"/>
    <col min="6146" max="6146" width="12.875" style="231" customWidth="1"/>
    <col min="6147" max="6147" width="13.75" style="231" customWidth="1"/>
    <col min="6148" max="6148" width="9.375" style="231" customWidth="1"/>
    <col min="6149" max="6149" width="7.25" style="231" customWidth="1"/>
    <col min="6150" max="6150" width="26.875" style="231" customWidth="1"/>
    <col min="6151" max="6151" width="12.875" style="231" customWidth="1"/>
    <col min="6152" max="6152" width="13.75" style="231" customWidth="1"/>
    <col min="6153" max="6153" width="9.375" style="231" customWidth="1"/>
    <col min="6154" max="6154" width="14.625" style="231" customWidth="1"/>
    <col min="6155" max="6398" width="9" style="231"/>
    <col min="6399" max="6399" width="5.625" style="231" customWidth="1"/>
    <col min="6400" max="6400" width="7.25" style="231" customWidth="1"/>
    <col min="6401" max="6401" width="26.875" style="231" customWidth="1"/>
    <col min="6402" max="6402" width="12.875" style="231" customWidth="1"/>
    <col min="6403" max="6403" width="13.75" style="231" customWidth="1"/>
    <col min="6404" max="6404" width="9.375" style="231" customWidth="1"/>
    <col min="6405" max="6405" width="7.25" style="231" customWidth="1"/>
    <col min="6406" max="6406" width="26.875" style="231" customWidth="1"/>
    <col min="6407" max="6407" width="12.875" style="231" customWidth="1"/>
    <col min="6408" max="6408" width="13.75" style="231" customWidth="1"/>
    <col min="6409" max="6409" width="9.375" style="231" customWidth="1"/>
    <col min="6410" max="6410" width="14.625" style="231" customWidth="1"/>
    <col min="6411" max="6654" width="9" style="231"/>
    <col min="6655" max="6655" width="5.625" style="231" customWidth="1"/>
    <col min="6656" max="6656" width="7.25" style="231" customWidth="1"/>
    <col min="6657" max="6657" width="26.875" style="231" customWidth="1"/>
    <col min="6658" max="6658" width="12.875" style="231" customWidth="1"/>
    <col min="6659" max="6659" width="13.75" style="231" customWidth="1"/>
    <col min="6660" max="6660" width="9.375" style="231" customWidth="1"/>
    <col min="6661" max="6661" width="7.25" style="231" customWidth="1"/>
    <col min="6662" max="6662" width="26.875" style="231" customWidth="1"/>
    <col min="6663" max="6663" width="12.875" style="231" customWidth="1"/>
    <col min="6664" max="6664" width="13.75" style="231" customWidth="1"/>
    <col min="6665" max="6665" width="9.375" style="231" customWidth="1"/>
    <col min="6666" max="6666" width="14.625" style="231" customWidth="1"/>
    <col min="6667" max="6910" width="9" style="231"/>
    <col min="6911" max="6911" width="5.625" style="231" customWidth="1"/>
    <col min="6912" max="6912" width="7.25" style="231" customWidth="1"/>
    <col min="6913" max="6913" width="26.875" style="231" customWidth="1"/>
    <col min="6914" max="6914" width="12.875" style="231" customWidth="1"/>
    <col min="6915" max="6915" width="13.75" style="231" customWidth="1"/>
    <col min="6916" max="6916" width="9.375" style="231" customWidth="1"/>
    <col min="6917" max="6917" width="7.25" style="231" customWidth="1"/>
    <col min="6918" max="6918" width="26.875" style="231" customWidth="1"/>
    <col min="6919" max="6919" width="12.875" style="231" customWidth="1"/>
    <col min="6920" max="6920" width="13.75" style="231" customWidth="1"/>
    <col min="6921" max="6921" width="9.375" style="231" customWidth="1"/>
    <col min="6922" max="6922" width="14.625" style="231" customWidth="1"/>
    <col min="6923" max="7166" width="9" style="231"/>
    <col min="7167" max="7167" width="5.625" style="231" customWidth="1"/>
    <col min="7168" max="7168" width="7.25" style="231" customWidth="1"/>
    <col min="7169" max="7169" width="26.875" style="231" customWidth="1"/>
    <col min="7170" max="7170" width="12.875" style="231" customWidth="1"/>
    <col min="7171" max="7171" width="13.75" style="231" customWidth="1"/>
    <col min="7172" max="7172" width="9.375" style="231" customWidth="1"/>
    <col min="7173" max="7173" width="7.25" style="231" customWidth="1"/>
    <col min="7174" max="7174" width="26.875" style="231" customWidth="1"/>
    <col min="7175" max="7175" width="12.875" style="231" customWidth="1"/>
    <col min="7176" max="7176" width="13.75" style="231" customWidth="1"/>
    <col min="7177" max="7177" width="9.375" style="231" customWidth="1"/>
    <col min="7178" max="7178" width="14.625" style="231" customWidth="1"/>
    <col min="7179" max="7422" width="9" style="231"/>
    <col min="7423" max="7423" width="5.625" style="231" customWidth="1"/>
    <col min="7424" max="7424" width="7.25" style="231" customWidth="1"/>
    <col min="7425" max="7425" width="26.875" style="231" customWidth="1"/>
    <col min="7426" max="7426" width="12.875" style="231" customWidth="1"/>
    <col min="7427" max="7427" width="13.75" style="231" customWidth="1"/>
    <col min="7428" max="7428" width="9.375" style="231" customWidth="1"/>
    <col min="7429" max="7429" width="7.25" style="231" customWidth="1"/>
    <col min="7430" max="7430" width="26.875" style="231" customWidth="1"/>
    <col min="7431" max="7431" width="12.875" style="231" customWidth="1"/>
    <col min="7432" max="7432" width="13.75" style="231" customWidth="1"/>
    <col min="7433" max="7433" width="9.375" style="231" customWidth="1"/>
    <col min="7434" max="7434" width="14.625" style="231" customWidth="1"/>
    <col min="7435" max="7678" width="9" style="231"/>
    <col min="7679" max="7679" width="5.625" style="231" customWidth="1"/>
    <col min="7680" max="7680" width="7.25" style="231" customWidth="1"/>
    <col min="7681" max="7681" width="26.875" style="231" customWidth="1"/>
    <col min="7682" max="7682" width="12.875" style="231" customWidth="1"/>
    <col min="7683" max="7683" width="13.75" style="231" customWidth="1"/>
    <col min="7684" max="7684" width="9.375" style="231" customWidth="1"/>
    <col min="7685" max="7685" width="7.25" style="231" customWidth="1"/>
    <col min="7686" max="7686" width="26.875" style="231" customWidth="1"/>
    <col min="7687" max="7687" width="12.875" style="231" customWidth="1"/>
    <col min="7688" max="7688" width="13.75" style="231" customWidth="1"/>
    <col min="7689" max="7689" width="9.375" style="231" customWidth="1"/>
    <col min="7690" max="7690" width="14.625" style="231" customWidth="1"/>
    <col min="7691" max="7934" width="9" style="231"/>
    <col min="7935" max="7935" width="5.625" style="231" customWidth="1"/>
    <col min="7936" max="7936" width="7.25" style="231" customWidth="1"/>
    <col min="7937" max="7937" width="26.875" style="231" customWidth="1"/>
    <col min="7938" max="7938" width="12.875" style="231" customWidth="1"/>
    <col min="7939" max="7939" width="13.75" style="231" customWidth="1"/>
    <col min="7940" max="7940" width="9.375" style="231" customWidth="1"/>
    <col min="7941" max="7941" width="7.25" style="231" customWidth="1"/>
    <col min="7942" max="7942" width="26.875" style="231" customWidth="1"/>
    <col min="7943" max="7943" width="12.875" style="231" customWidth="1"/>
    <col min="7944" max="7944" width="13.75" style="231" customWidth="1"/>
    <col min="7945" max="7945" width="9.375" style="231" customWidth="1"/>
    <col min="7946" max="7946" width="14.625" style="231" customWidth="1"/>
    <col min="7947" max="8190" width="9" style="231"/>
    <col min="8191" max="8191" width="5.625" style="231" customWidth="1"/>
    <col min="8192" max="8192" width="7.25" style="231" customWidth="1"/>
    <col min="8193" max="8193" width="26.875" style="231" customWidth="1"/>
    <col min="8194" max="8194" width="12.875" style="231" customWidth="1"/>
    <col min="8195" max="8195" width="13.75" style="231" customWidth="1"/>
    <col min="8196" max="8196" width="9.375" style="231" customWidth="1"/>
    <col min="8197" max="8197" width="7.25" style="231" customWidth="1"/>
    <col min="8198" max="8198" width="26.875" style="231" customWidth="1"/>
    <col min="8199" max="8199" width="12.875" style="231" customWidth="1"/>
    <col min="8200" max="8200" width="13.75" style="231" customWidth="1"/>
    <col min="8201" max="8201" width="9.375" style="231" customWidth="1"/>
    <col min="8202" max="8202" width="14.625" style="231" customWidth="1"/>
    <col min="8203" max="8446" width="9" style="231"/>
    <col min="8447" max="8447" width="5.625" style="231" customWidth="1"/>
    <col min="8448" max="8448" width="7.25" style="231" customWidth="1"/>
    <col min="8449" max="8449" width="26.875" style="231" customWidth="1"/>
    <col min="8450" max="8450" width="12.875" style="231" customWidth="1"/>
    <col min="8451" max="8451" width="13.75" style="231" customWidth="1"/>
    <col min="8452" max="8452" width="9.375" style="231" customWidth="1"/>
    <col min="8453" max="8453" width="7.25" style="231" customWidth="1"/>
    <col min="8454" max="8454" width="26.875" style="231" customWidth="1"/>
    <col min="8455" max="8455" width="12.875" style="231" customWidth="1"/>
    <col min="8456" max="8456" width="13.75" style="231" customWidth="1"/>
    <col min="8457" max="8457" width="9.375" style="231" customWidth="1"/>
    <col min="8458" max="8458" width="14.625" style="231" customWidth="1"/>
    <col min="8459" max="8702" width="9" style="231"/>
    <col min="8703" max="8703" width="5.625" style="231" customWidth="1"/>
    <col min="8704" max="8704" width="7.25" style="231" customWidth="1"/>
    <col min="8705" max="8705" width="26.875" style="231" customWidth="1"/>
    <col min="8706" max="8706" width="12.875" style="231" customWidth="1"/>
    <col min="8707" max="8707" width="13.75" style="231" customWidth="1"/>
    <col min="8708" max="8708" width="9.375" style="231" customWidth="1"/>
    <col min="8709" max="8709" width="7.25" style="231" customWidth="1"/>
    <col min="8710" max="8710" width="26.875" style="231" customWidth="1"/>
    <col min="8711" max="8711" width="12.875" style="231" customWidth="1"/>
    <col min="8712" max="8712" width="13.75" style="231" customWidth="1"/>
    <col min="8713" max="8713" width="9.375" style="231" customWidth="1"/>
    <col min="8714" max="8714" width="14.625" style="231" customWidth="1"/>
    <col min="8715" max="8958" width="9" style="231"/>
    <col min="8959" max="8959" width="5.625" style="231" customWidth="1"/>
    <col min="8960" max="8960" width="7.25" style="231" customWidth="1"/>
    <col min="8961" max="8961" width="26.875" style="231" customWidth="1"/>
    <col min="8962" max="8962" width="12.875" style="231" customWidth="1"/>
    <col min="8963" max="8963" width="13.75" style="231" customWidth="1"/>
    <col min="8964" max="8964" width="9.375" style="231" customWidth="1"/>
    <col min="8965" max="8965" width="7.25" style="231" customWidth="1"/>
    <col min="8966" max="8966" width="26.875" style="231" customWidth="1"/>
    <col min="8967" max="8967" width="12.875" style="231" customWidth="1"/>
    <col min="8968" max="8968" width="13.75" style="231" customWidth="1"/>
    <col min="8969" max="8969" width="9.375" style="231" customWidth="1"/>
    <col min="8970" max="8970" width="14.625" style="231" customWidth="1"/>
    <col min="8971" max="9214" width="9" style="231"/>
    <col min="9215" max="9215" width="5.625" style="231" customWidth="1"/>
    <col min="9216" max="9216" width="7.25" style="231" customWidth="1"/>
    <col min="9217" max="9217" width="26.875" style="231" customWidth="1"/>
    <col min="9218" max="9218" width="12.875" style="231" customWidth="1"/>
    <col min="9219" max="9219" width="13.75" style="231" customWidth="1"/>
    <col min="9220" max="9220" width="9.375" style="231" customWidth="1"/>
    <col min="9221" max="9221" width="7.25" style="231" customWidth="1"/>
    <col min="9222" max="9222" width="26.875" style="231" customWidth="1"/>
    <col min="9223" max="9223" width="12.875" style="231" customWidth="1"/>
    <col min="9224" max="9224" width="13.75" style="231" customWidth="1"/>
    <col min="9225" max="9225" width="9.375" style="231" customWidth="1"/>
    <col min="9226" max="9226" width="14.625" style="231" customWidth="1"/>
    <col min="9227" max="9470" width="9" style="231"/>
    <col min="9471" max="9471" width="5.625" style="231" customWidth="1"/>
    <col min="9472" max="9472" width="7.25" style="231" customWidth="1"/>
    <col min="9473" max="9473" width="26.875" style="231" customWidth="1"/>
    <col min="9474" max="9474" width="12.875" style="231" customWidth="1"/>
    <col min="9475" max="9475" width="13.75" style="231" customWidth="1"/>
    <col min="9476" max="9476" width="9.375" style="231" customWidth="1"/>
    <col min="9477" max="9477" width="7.25" style="231" customWidth="1"/>
    <col min="9478" max="9478" width="26.875" style="231" customWidth="1"/>
    <col min="9479" max="9479" width="12.875" style="231" customWidth="1"/>
    <col min="9480" max="9480" width="13.75" style="231" customWidth="1"/>
    <col min="9481" max="9481" width="9.375" style="231" customWidth="1"/>
    <col min="9482" max="9482" width="14.625" style="231" customWidth="1"/>
    <col min="9483" max="9726" width="9" style="231"/>
    <col min="9727" max="9727" width="5.625" style="231" customWidth="1"/>
    <col min="9728" max="9728" width="7.25" style="231" customWidth="1"/>
    <col min="9729" max="9729" width="26.875" style="231" customWidth="1"/>
    <col min="9730" max="9730" width="12.875" style="231" customWidth="1"/>
    <col min="9731" max="9731" width="13.75" style="231" customWidth="1"/>
    <col min="9732" max="9732" width="9.375" style="231" customWidth="1"/>
    <col min="9733" max="9733" width="7.25" style="231" customWidth="1"/>
    <col min="9734" max="9734" width="26.875" style="231" customWidth="1"/>
    <col min="9735" max="9735" width="12.875" style="231" customWidth="1"/>
    <col min="9736" max="9736" width="13.75" style="231" customWidth="1"/>
    <col min="9737" max="9737" width="9.375" style="231" customWidth="1"/>
    <col min="9738" max="9738" width="14.625" style="231" customWidth="1"/>
    <col min="9739" max="9982" width="9" style="231"/>
    <col min="9983" max="9983" width="5.625" style="231" customWidth="1"/>
    <col min="9984" max="9984" width="7.25" style="231" customWidth="1"/>
    <col min="9985" max="9985" width="26.875" style="231" customWidth="1"/>
    <col min="9986" max="9986" width="12.875" style="231" customWidth="1"/>
    <col min="9987" max="9987" width="13.75" style="231" customWidth="1"/>
    <col min="9988" max="9988" width="9.375" style="231" customWidth="1"/>
    <col min="9989" max="9989" width="7.25" style="231" customWidth="1"/>
    <col min="9990" max="9990" width="26.875" style="231" customWidth="1"/>
    <col min="9991" max="9991" width="12.875" style="231" customWidth="1"/>
    <col min="9992" max="9992" width="13.75" style="231" customWidth="1"/>
    <col min="9993" max="9993" width="9.375" style="231" customWidth="1"/>
    <col min="9994" max="9994" width="14.625" style="231" customWidth="1"/>
    <col min="9995" max="10238" width="9" style="231"/>
    <col min="10239" max="10239" width="5.625" style="231" customWidth="1"/>
    <col min="10240" max="10240" width="7.25" style="231" customWidth="1"/>
    <col min="10241" max="10241" width="26.875" style="231" customWidth="1"/>
    <col min="10242" max="10242" width="12.875" style="231" customWidth="1"/>
    <col min="10243" max="10243" width="13.75" style="231" customWidth="1"/>
    <col min="10244" max="10244" width="9.375" style="231" customWidth="1"/>
    <col min="10245" max="10245" width="7.25" style="231" customWidth="1"/>
    <col min="10246" max="10246" width="26.875" style="231" customWidth="1"/>
    <col min="10247" max="10247" width="12.875" style="231" customWidth="1"/>
    <col min="10248" max="10248" width="13.75" style="231" customWidth="1"/>
    <col min="10249" max="10249" width="9.375" style="231" customWidth="1"/>
    <col min="10250" max="10250" width="14.625" style="231" customWidth="1"/>
    <col min="10251" max="10494" width="9" style="231"/>
    <col min="10495" max="10495" width="5.625" style="231" customWidth="1"/>
    <col min="10496" max="10496" width="7.25" style="231" customWidth="1"/>
    <col min="10497" max="10497" width="26.875" style="231" customWidth="1"/>
    <col min="10498" max="10498" width="12.875" style="231" customWidth="1"/>
    <col min="10499" max="10499" width="13.75" style="231" customWidth="1"/>
    <col min="10500" max="10500" width="9.375" style="231" customWidth="1"/>
    <col min="10501" max="10501" width="7.25" style="231" customWidth="1"/>
    <col min="10502" max="10502" width="26.875" style="231" customWidth="1"/>
    <col min="10503" max="10503" width="12.875" style="231" customWidth="1"/>
    <col min="10504" max="10504" width="13.75" style="231" customWidth="1"/>
    <col min="10505" max="10505" width="9.375" style="231" customWidth="1"/>
    <col min="10506" max="10506" width="14.625" style="231" customWidth="1"/>
    <col min="10507" max="10750" width="9" style="231"/>
    <col min="10751" max="10751" width="5.625" style="231" customWidth="1"/>
    <col min="10752" max="10752" width="7.25" style="231" customWidth="1"/>
    <col min="10753" max="10753" width="26.875" style="231" customWidth="1"/>
    <col min="10754" max="10754" width="12.875" style="231" customWidth="1"/>
    <col min="10755" max="10755" width="13.75" style="231" customWidth="1"/>
    <col min="10756" max="10756" width="9.375" style="231" customWidth="1"/>
    <col min="10757" max="10757" width="7.25" style="231" customWidth="1"/>
    <col min="10758" max="10758" width="26.875" style="231" customWidth="1"/>
    <col min="10759" max="10759" width="12.875" style="231" customWidth="1"/>
    <col min="10760" max="10760" width="13.75" style="231" customWidth="1"/>
    <col min="10761" max="10761" width="9.375" style="231" customWidth="1"/>
    <col min="10762" max="10762" width="14.625" style="231" customWidth="1"/>
    <col min="10763" max="11006" width="9" style="231"/>
    <col min="11007" max="11007" width="5.625" style="231" customWidth="1"/>
    <col min="11008" max="11008" width="7.25" style="231" customWidth="1"/>
    <col min="11009" max="11009" width="26.875" style="231" customWidth="1"/>
    <col min="11010" max="11010" width="12.875" style="231" customWidth="1"/>
    <col min="11011" max="11011" width="13.75" style="231" customWidth="1"/>
    <col min="11012" max="11012" width="9.375" style="231" customWidth="1"/>
    <col min="11013" max="11013" width="7.25" style="231" customWidth="1"/>
    <col min="11014" max="11014" width="26.875" style="231" customWidth="1"/>
    <col min="11015" max="11015" width="12.875" style="231" customWidth="1"/>
    <col min="11016" max="11016" width="13.75" style="231" customWidth="1"/>
    <col min="11017" max="11017" width="9.375" style="231" customWidth="1"/>
    <col min="11018" max="11018" width="14.625" style="231" customWidth="1"/>
    <col min="11019" max="11262" width="9" style="231"/>
    <col min="11263" max="11263" width="5.625" style="231" customWidth="1"/>
    <col min="11264" max="11264" width="7.25" style="231" customWidth="1"/>
    <col min="11265" max="11265" width="26.875" style="231" customWidth="1"/>
    <col min="11266" max="11266" width="12.875" style="231" customWidth="1"/>
    <col min="11267" max="11267" width="13.75" style="231" customWidth="1"/>
    <col min="11268" max="11268" width="9.375" style="231" customWidth="1"/>
    <col min="11269" max="11269" width="7.25" style="231" customWidth="1"/>
    <col min="11270" max="11270" width="26.875" style="231" customWidth="1"/>
    <col min="11271" max="11271" width="12.875" style="231" customWidth="1"/>
    <col min="11272" max="11272" width="13.75" style="231" customWidth="1"/>
    <col min="11273" max="11273" width="9.375" style="231" customWidth="1"/>
    <col min="11274" max="11274" width="14.625" style="231" customWidth="1"/>
    <col min="11275" max="11518" width="9" style="231"/>
    <col min="11519" max="11519" width="5.625" style="231" customWidth="1"/>
    <col min="11520" max="11520" width="7.25" style="231" customWidth="1"/>
    <col min="11521" max="11521" width="26.875" style="231" customWidth="1"/>
    <col min="11522" max="11522" width="12.875" style="231" customWidth="1"/>
    <col min="11523" max="11523" width="13.75" style="231" customWidth="1"/>
    <col min="11524" max="11524" width="9.375" style="231" customWidth="1"/>
    <col min="11525" max="11525" width="7.25" style="231" customWidth="1"/>
    <col min="11526" max="11526" width="26.875" style="231" customWidth="1"/>
    <col min="11527" max="11527" width="12.875" style="231" customWidth="1"/>
    <col min="11528" max="11528" width="13.75" style="231" customWidth="1"/>
    <col min="11529" max="11529" width="9.375" style="231" customWidth="1"/>
    <col min="11530" max="11530" width="14.625" style="231" customWidth="1"/>
    <col min="11531" max="11774" width="9" style="231"/>
    <col min="11775" max="11775" width="5.625" style="231" customWidth="1"/>
    <col min="11776" max="11776" width="7.25" style="231" customWidth="1"/>
    <col min="11777" max="11777" width="26.875" style="231" customWidth="1"/>
    <col min="11778" max="11778" width="12.875" style="231" customWidth="1"/>
    <col min="11779" max="11779" width="13.75" style="231" customWidth="1"/>
    <col min="11780" max="11780" width="9.375" style="231" customWidth="1"/>
    <col min="11781" max="11781" width="7.25" style="231" customWidth="1"/>
    <col min="11782" max="11782" width="26.875" style="231" customWidth="1"/>
    <col min="11783" max="11783" width="12.875" style="231" customWidth="1"/>
    <col min="11784" max="11784" width="13.75" style="231" customWidth="1"/>
    <col min="11785" max="11785" width="9.375" style="231" customWidth="1"/>
    <col min="11786" max="11786" width="14.625" style="231" customWidth="1"/>
    <col min="11787" max="12030" width="9" style="231"/>
    <col min="12031" max="12031" width="5.625" style="231" customWidth="1"/>
    <col min="12032" max="12032" width="7.25" style="231" customWidth="1"/>
    <col min="12033" max="12033" width="26.875" style="231" customWidth="1"/>
    <col min="12034" max="12034" width="12.875" style="231" customWidth="1"/>
    <col min="12035" max="12035" width="13.75" style="231" customWidth="1"/>
    <col min="12036" max="12036" width="9.375" style="231" customWidth="1"/>
    <col min="12037" max="12037" width="7.25" style="231" customWidth="1"/>
    <col min="12038" max="12038" width="26.875" style="231" customWidth="1"/>
    <col min="12039" max="12039" width="12.875" style="231" customWidth="1"/>
    <col min="12040" max="12040" width="13.75" style="231" customWidth="1"/>
    <col min="12041" max="12041" width="9.375" style="231" customWidth="1"/>
    <col min="12042" max="12042" width="14.625" style="231" customWidth="1"/>
    <col min="12043" max="12286" width="9" style="231"/>
    <col min="12287" max="12287" width="5.625" style="231" customWidth="1"/>
    <col min="12288" max="12288" width="7.25" style="231" customWidth="1"/>
    <col min="12289" max="12289" width="26.875" style="231" customWidth="1"/>
    <col min="12290" max="12290" width="12.875" style="231" customWidth="1"/>
    <col min="12291" max="12291" width="13.75" style="231" customWidth="1"/>
    <col min="12292" max="12292" width="9.375" style="231" customWidth="1"/>
    <col min="12293" max="12293" width="7.25" style="231" customWidth="1"/>
    <col min="12294" max="12294" width="26.875" style="231" customWidth="1"/>
    <col min="12295" max="12295" width="12.875" style="231" customWidth="1"/>
    <col min="12296" max="12296" width="13.75" style="231" customWidth="1"/>
    <col min="12297" max="12297" width="9.375" style="231" customWidth="1"/>
    <col min="12298" max="12298" width="14.625" style="231" customWidth="1"/>
    <col min="12299" max="12542" width="9" style="231"/>
    <col min="12543" max="12543" width="5.625" style="231" customWidth="1"/>
    <col min="12544" max="12544" width="7.25" style="231" customWidth="1"/>
    <col min="12545" max="12545" width="26.875" style="231" customWidth="1"/>
    <col min="12546" max="12546" width="12.875" style="231" customWidth="1"/>
    <col min="12547" max="12547" width="13.75" style="231" customWidth="1"/>
    <col min="12548" max="12548" width="9.375" style="231" customWidth="1"/>
    <col min="12549" max="12549" width="7.25" style="231" customWidth="1"/>
    <col min="12550" max="12550" width="26.875" style="231" customWidth="1"/>
    <col min="12551" max="12551" width="12.875" style="231" customWidth="1"/>
    <col min="12552" max="12552" width="13.75" style="231" customWidth="1"/>
    <col min="12553" max="12553" width="9.375" style="231" customWidth="1"/>
    <col min="12554" max="12554" width="14.625" style="231" customWidth="1"/>
    <col min="12555" max="12798" width="9" style="231"/>
    <col min="12799" max="12799" width="5.625" style="231" customWidth="1"/>
    <col min="12800" max="12800" width="7.25" style="231" customWidth="1"/>
    <col min="12801" max="12801" width="26.875" style="231" customWidth="1"/>
    <col min="12802" max="12802" width="12.875" style="231" customWidth="1"/>
    <col min="12803" max="12803" width="13.75" style="231" customWidth="1"/>
    <col min="12804" max="12804" width="9.375" style="231" customWidth="1"/>
    <col min="12805" max="12805" width="7.25" style="231" customWidth="1"/>
    <col min="12806" max="12806" width="26.875" style="231" customWidth="1"/>
    <col min="12807" max="12807" width="12.875" style="231" customWidth="1"/>
    <col min="12808" max="12808" width="13.75" style="231" customWidth="1"/>
    <col min="12809" max="12809" width="9.375" style="231" customWidth="1"/>
    <col min="12810" max="12810" width="14.625" style="231" customWidth="1"/>
    <col min="12811" max="13054" width="9" style="231"/>
    <col min="13055" max="13055" width="5.625" style="231" customWidth="1"/>
    <col min="13056" max="13056" width="7.25" style="231" customWidth="1"/>
    <col min="13057" max="13057" width="26.875" style="231" customWidth="1"/>
    <col min="13058" max="13058" width="12.875" style="231" customWidth="1"/>
    <col min="13059" max="13059" width="13.75" style="231" customWidth="1"/>
    <col min="13060" max="13060" width="9.375" style="231" customWidth="1"/>
    <col min="13061" max="13061" width="7.25" style="231" customWidth="1"/>
    <col min="13062" max="13062" width="26.875" style="231" customWidth="1"/>
    <col min="13063" max="13063" width="12.875" style="231" customWidth="1"/>
    <col min="13064" max="13064" width="13.75" style="231" customWidth="1"/>
    <col min="13065" max="13065" width="9.375" style="231" customWidth="1"/>
    <col min="13066" max="13066" width="14.625" style="231" customWidth="1"/>
    <col min="13067" max="13310" width="9" style="231"/>
    <col min="13311" max="13311" width="5.625" style="231" customWidth="1"/>
    <col min="13312" max="13312" width="7.25" style="231" customWidth="1"/>
    <col min="13313" max="13313" width="26.875" style="231" customWidth="1"/>
    <col min="13314" max="13314" width="12.875" style="231" customWidth="1"/>
    <col min="13315" max="13315" width="13.75" style="231" customWidth="1"/>
    <col min="13316" max="13316" width="9.375" style="231" customWidth="1"/>
    <col min="13317" max="13317" width="7.25" style="231" customWidth="1"/>
    <col min="13318" max="13318" width="26.875" style="231" customWidth="1"/>
    <col min="13319" max="13319" width="12.875" style="231" customWidth="1"/>
    <col min="13320" max="13320" width="13.75" style="231" customWidth="1"/>
    <col min="13321" max="13321" width="9.375" style="231" customWidth="1"/>
    <col min="13322" max="13322" width="14.625" style="231" customWidth="1"/>
    <col min="13323" max="13566" width="9" style="231"/>
    <col min="13567" max="13567" width="5.625" style="231" customWidth="1"/>
    <col min="13568" max="13568" width="7.25" style="231" customWidth="1"/>
    <col min="13569" max="13569" width="26.875" style="231" customWidth="1"/>
    <col min="13570" max="13570" width="12.875" style="231" customWidth="1"/>
    <col min="13571" max="13571" width="13.75" style="231" customWidth="1"/>
    <col min="13572" max="13572" width="9.375" style="231" customWidth="1"/>
    <col min="13573" max="13573" width="7.25" style="231" customWidth="1"/>
    <col min="13574" max="13574" width="26.875" style="231" customWidth="1"/>
    <col min="13575" max="13575" width="12.875" style="231" customWidth="1"/>
    <col min="13576" max="13576" width="13.75" style="231" customWidth="1"/>
    <col min="13577" max="13577" width="9.375" style="231" customWidth="1"/>
    <col min="13578" max="13578" width="14.625" style="231" customWidth="1"/>
    <col min="13579" max="13822" width="9" style="231"/>
    <col min="13823" max="13823" width="5.625" style="231" customWidth="1"/>
    <col min="13824" max="13824" width="7.25" style="231" customWidth="1"/>
    <col min="13825" max="13825" width="26.875" style="231" customWidth="1"/>
    <col min="13826" max="13826" width="12.875" style="231" customWidth="1"/>
    <col min="13827" max="13827" width="13.75" style="231" customWidth="1"/>
    <col min="13828" max="13828" width="9.375" style="231" customWidth="1"/>
    <col min="13829" max="13829" width="7.25" style="231" customWidth="1"/>
    <col min="13830" max="13830" width="26.875" style="231" customWidth="1"/>
    <col min="13831" max="13831" width="12.875" style="231" customWidth="1"/>
    <col min="13832" max="13832" width="13.75" style="231" customWidth="1"/>
    <col min="13833" max="13833" width="9.375" style="231" customWidth="1"/>
    <col min="13834" max="13834" width="14.625" style="231" customWidth="1"/>
    <col min="13835" max="14078" width="9" style="231"/>
    <col min="14079" max="14079" width="5.625" style="231" customWidth="1"/>
    <col min="14080" max="14080" width="7.25" style="231" customWidth="1"/>
    <col min="14081" max="14081" width="26.875" style="231" customWidth="1"/>
    <col min="14082" max="14082" width="12.875" style="231" customWidth="1"/>
    <col min="14083" max="14083" width="13.75" style="231" customWidth="1"/>
    <col min="14084" max="14084" width="9.375" style="231" customWidth="1"/>
    <col min="14085" max="14085" width="7.25" style="231" customWidth="1"/>
    <col min="14086" max="14086" width="26.875" style="231" customWidth="1"/>
    <col min="14087" max="14087" width="12.875" style="231" customWidth="1"/>
    <col min="14088" max="14088" width="13.75" style="231" customWidth="1"/>
    <col min="14089" max="14089" width="9.375" style="231" customWidth="1"/>
    <col min="14090" max="14090" width="14.625" style="231" customWidth="1"/>
    <col min="14091" max="14334" width="9" style="231"/>
    <col min="14335" max="14335" width="5.625" style="231" customWidth="1"/>
    <col min="14336" max="14336" width="7.25" style="231" customWidth="1"/>
    <col min="14337" max="14337" width="26.875" style="231" customWidth="1"/>
    <col min="14338" max="14338" width="12.875" style="231" customWidth="1"/>
    <col min="14339" max="14339" width="13.75" style="231" customWidth="1"/>
    <col min="14340" max="14340" width="9.375" style="231" customWidth="1"/>
    <col min="14341" max="14341" width="7.25" style="231" customWidth="1"/>
    <col min="14342" max="14342" width="26.875" style="231" customWidth="1"/>
    <col min="14343" max="14343" width="12.875" style="231" customWidth="1"/>
    <col min="14344" max="14344" width="13.75" style="231" customWidth="1"/>
    <col min="14345" max="14345" width="9.375" style="231" customWidth="1"/>
    <col min="14346" max="14346" width="14.625" style="231" customWidth="1"/>
    <col min="14347" max="14590" width="9" style="231"/>
    <col min="14591" max="14591" width="5.625" style="231" customWidth="1"/>
    <col min="14592" max="14592" width="7.25" style="231" customWidth="1"/>
    <col min="14593" max="14593" width="26.875" style="231" customWidth="1"/>
    <col min="14594" max="14594" width="12.875" style="231" customWidth="1"/>
    <col min="14595" max="14595" width="13.75" style="231" customWidth="1"/>
    <col min="14596" max="14596" width="9.375" style="231" customWidth="1"/>
    <col min="14597" max="14597" width="7.25" style="231" customWidth="1"/>
    <col min="14598" max="14598" width="26.875" style="231" customWidth="1"/>
    <col min="14599" max="14599" width="12.875" style="231" customWidth="1"/>
    <col min="14600" max="14600" width="13.75" style="231" customWidth="1"/>
    <col min="14601" max="14601" width="9.375" style="231" customWidth="1"/>
    <col min="14602" max="14602" width="14.625" style="231" customWidth="1"/>
    <col min="14603" max="14846" width="9" style="231"/>
    <col min="14847" max="14847" width="5.625" style="231" customWidth="1"/>
    <col min="14848" max="14848" width="7.25" style="231" customWidth="1"/>
    <col min="14849" max="14849" width="26.875" style="231" customWidth="1"/>
    <col min="14850" max="14850" width="12.875" style="231" customWidth="1"/>
    <col min="14851" max="14851" width="13.75" style="231" customWidth="1"/>
    <col min="14852" max="14852" width="9.375" style="231" customWidth="1"/>
    <col min="14853" max="14853" width="7.25" style="231" customWidth="1"/>
    <col min="14854" max="14854" width="26.875" style="231" customWidth="1"/>
    <col min="14855" max="14855" width="12.875" style="231" customWidth="1"/>
    <col min="14856" max="14856" width="13.75" style="231" customWidth="1"/>
    <col min="14857" max="14857" width="9.375" style="231" customWidth="1"/>
    <col min="14858" max="14858" width="14.625" style="231" customWidth="1"/>
    <col min="14859" max="15102" width="9" style="231"/>
    <col min="15103" max="15103" width="5.625" style="231" customWidth="1"/>
    <col min="15104" max="15104" width="7.25" style="231" customWidth="1"/>
    <col min="15105" max="15105" width="26.875" style="231" customWidth="1"/>
    <col min="15106" max="15106" width="12.875" style="231" customWidth="1"/>
    <col min="15107" max="15107" width="13.75" style="231" customWidth="1"/>
    <col min="15108" max="15108" width="9.375" style="231" customWidth="1"/>
    <col min="15109" max="15109" width="7.25" style="231" customWidth="1"/>
    <col min="15110" max="15110" width="26.875" style="231" customWidth="1"/>
    <col min="15111" max="15111" width="12.875" style="231" customWidth="1"/>
    <col min="15112" max="15112" width="13.75" style="231" customWidth="1"/>
    <col min="15113" max="15113" width="9.375" style="231" customWidth="1"/>
    <col min="15114" max="15114" width="14.625" style="231" customWidth="1"/>
    <col min="15115" max="15358" width="9" style="231"/>
    <col min="15359" max="15359" width="5.625" style="231" customWidth="1"/>
    <col min="15360" max="15360" width="7.25" style="231" customWidth="1"/>
    <col min="15361" max="15361" width="26.875" style="231" customWidth="1"/>
    <col min="15362" max="15362" width="12.875" style="231" customWidth="1"/>
    <col min="15363" max="15363" width="13.75" style="231" customWidth="1"/>
    <col min="15364" max="15364" width="9.375" style="231" customWidth="1"/>
    <col min="15365" max="15365" width="7.25" style="231" customWidth="1"/>
    <col min="15366" max="15366" width="26.875" style="231" customWidth="1"/>
    <col min="15367" max="15367" width="12.875" style="231" customWidth="1"/>
    <col min="15368" max="15368" width="13.75" style="231" customWidth="1"/>
    <col min="15369" max="15369" width="9.375" style="231" customWidth="1"/>
    <col min="15370" max="15370" width="14.625" style="231" customWidth="1"/>
    <col min="15371" max="15614" width="9" style="231"/>
    <col min="15615" max="15615" width="5.625" style="231" customWidth="1"/>
    <col min="15616" max="15616" width="7.25" style="231" customWidth="1"/>
    <col min="15617" max="15617" width="26.875" style="231" customWidth="1"/>
    <col min="15618" max="15618" width="12.875" style="231" customWidth="1"/>
    <col min="15619" max="15619" width="13.75" style="231" customWidth="1"/>
    <col min="15620" max="15620" width="9.375" style="231" customWidth="1"/>
    <col min="15621" max="15621" width="7.25" style="231" customWidth="1"/>
    <col min="15622" max="15622" width="26.875" style="231" customWidth="1"/>
    <col min="15623" max="15623" width="12.875" style="231" customWidth="1"/>
    <col min="15624" max="15624" width="13.75" style="231" customWidth="1"/>
    <col min="15625" max="15625" width="9.375" style="231" customWidth="1"/>
    <col min="15626" max="15626" width="14.625" style="231" customWidth="1"/>
    <col min="15627" max="15870" width="9" style="231"/>
    <col min="15871" max="15871" width="5.625" style="231" customWidth="1"/>
    <col min="15872" max="15872" width="7.25" style="231" customWidth="1"/>
    <col min="15873" max="15873" width="26.875" style="231" customWidth="1"/>
    <col min="15874" max="15874" width="12.875" style="231" customWidth="1"/>
    <col min="15875" max="15875" width="13.75" style="231" customWidth="1"/>
    <col min="15876" max="15876" width="9.375" style="231" customWidth="1"/>
    <col min="15877" max="15877" width="7.25" style="231" customWidth="1"/>
    <col min="15878" max="15878" width="26.875" style="231" customWidth="1"/>
    <col min="15879" max="15879" width="12.875" style="231" customWidth="1"/>
    <col min="15880" max="15880" width="13.75" style="231" customWidth="1"/>
    <col min="15881" max="15881" width="9.375" style="231" customWidth="1"/>
    <col min="15882" max="15882" width="14.625" style="231" customWidth="1"/>
    <col min="15883" max="16126" width="9" style="231"/>
    <col min="16127" max="16127" width="5.625" style="231" customWidth="1"/>
    <col min="16128" max="16128" width="7.25" style="231" customWidth="1"/>
    <col min="16129" max="16129" width="26.875" style="231" customWidth="1"/>
    <col min="16130" max="16130" width="12.875" style="231" customWidth="1"/>
    <col min="16131" max="16131" width="13.75" style="231" customWidth="1"/>
    <col min="16132" max="16132" width="9.375" style="231" customWidth="1"/>
    <col min="16133" max="16133" width="7.25" style="231" customWidth="1"/>
    <col min="16134" max="16134" width="26.875" style="231" customWidth="1"/>
    <col min="16135" max="16135" width="12.875" style="231" customWidth="1"/>
    <col min="16136" max="16136" width="13.75" style="231" customWidth="1"/>
    <col min="16137" max="16137" width="9.375" style="231" customWidth="1"/>
    <col min="16138" max="16138" width="14.625" style="231" customWidth="1"/>
    <col min="16139" max="16383" width="9" style="231"/>
    <col min="16384" max="16384" width="9" style="231" customWidth="1"/>
  </cols>
  <sheetData>
    <row r="1" spans="1:10" x14ac:dyDescent="0.35">
      <c r="J1" s="232" t="s">
        <v>68</v>
      </c>
    </row>
    <row r="3" spans="1:10" ht="21" customHeight="1" x14ac:dyDescent="0.35">
      <c r="A3" s="430" t="s">
        <v>653</v>
      </c>
      <c r="B3" s="430"/>
      <c r="C3" s="430"/>
      <c r="D3" s="430"/>
      <c r="E3" s="430"/>
      <c r="F3" s="430"/>
      <c r="G3" s="430"/>
      <c r="H3" s="430"/>
      <c r="I3" s="430"/>
      <c r="J3" s="430"/>
    </row>
    <row r="4" spans="1:10" ht="21" customHeight="1" x14ac:dyDescent="0.35">
      <c r="A4" s="430" t="str">
        <f>'สพฐ.คปร.1 (ตัวอย่าง)'!E4&amp;'สพฐ.คปร.1 (ตัวอย่าง)'!F4</f>
        <v>สำนักงานเขตพื้นที่การศึกษาประถมศึกษากระบี่</v>
      </c>
      <c r="B4" s="430"/>
      <c r="C4" s="430"/>
      <c r="D4" s="430"/>
      <c r="E4" s="430"/>
      <c r="F4" s="430"/>
      <c r="G4" s="430"/>
      <c r="H4" s="430"/>
      <c r="I4" s="430"/>
      <c r="J4" s="430"/>
    </row>
    <row r="5" spans="1:10" ht="21" customHeight="1" x14ac:dyDescent="0.35">
      <c r="A5" s="430" t="str">
        <f>'สพฐ.คปร.1 (ตัวอย่าง)'!H5&amp;'สพฐ.คปร.1 (ตัวอย่าง)'!I5</f>
        <v>ส่งพร้อมหนังสือสำนักงานเขตพื้นที่การศึกษาประถมศึกษากระบี่ ที่ ศธ04013/9999 ลงวันที่ 2 กันยายน 2562</v>
      </c>
      <c r="B5" s="430"/>
      <c r="C5" s="430"/>
      <c r="D5" s="430"/>
      <c r="E5" s="430"/>
      <c r="F5" s="430"/>
      <c r="G5" s="430"/>
      <c r="H5" s="430"/>
      <c r="I5" s="430"/>
      <c r="J5" s="430"/>
    </row>
    <row r="6" spans="1:10" ht="21" customHeight="1" x14ac:dyDescent="0.35"/>
    <row r="7" spans="1:10" x14ac:dyDescent="0.35">
      <c r="A7" s="233" t="s">
        <v>21</v>
      </c>
      <c r="B7" s="234" t="s">
        <v>69</v>
      </c>
      <c r="C7" s="235"/>
      <c r="D7" s="338"/>
      <c r="E7" s="339"/>
      <c r="F7" s="234" t="s">
        <v>70</v>
      </c>
      <c r="G7" s="235"/>
      <c r="H7" s="338"/>
      <c r="I7" s="339"/>
      <c r="J7" s="233"/>
    </row>
    <row r="8" spans="1:10" ht="42" x14ac:dyDescent="0.35">
      <c r="A8" s="236" t="s">
        <v>27</v>
      </c>
      <c r="B8" s="237" t="s">
        <v>71</v>
      </c>
      <c r="C8" s="238" t="s">
        <v>72</v>
      </c>
      <c r="D8" s="237" t="s">
        <v>104</v>
      </c>
      <c r="E8" s="237" t="s">
        <v>75</v>
      </c>
      <c r="F8" s="237" t="s">
        <v>71</v>
      </c>
      <c r="G8" s="238" t="s">
        <v>72</v>
      </c>
      <c r="H8" s="237" t="s">
        <v>104</v>
      </c>
      <c r="I8" s="237" t="s">
        <v>75</v>
      </c>
      <c r="J8" s="236" t="s">
        <v>60</v>
      </c>
    </row>
    <row r="9" spans="1:10" ht="21" customHeight="1" x14ac:dyDescent="0.35">
      <c r="A9" s="358">
        <v>1</v>
      </c>
      <c r="B9" s="358">
        <v>1</v>
      </c>
      <c r="C9" s="359" t="s">
        <v>36</v>
      </c>
      <c r="D9" s="360" t="s">
        <v>106</v>
      </c>
      <c r="E9" s="361">
        <v>68000</v>
      </c>
      <c r="F9" s="358"/>
      <c r="G9" s="359"/>
      <c r="H9" s="360"/>
      <c r="I9" s="361"/>
      <c r="J9" s="362"/>
    </row>
    <row r="10" spans="1:10" ht="21" customHeight="1" x14ac:dyDescent="0.35">
      <c r="A10" s="363">
        <v>2</v>
      </c>
      <c r="B10" s="363">
        <v>2</v>
      </c>
      <c r="C10" s="359" t="s">
        <v>37</v>
      </c>
      <c r="D10" s="360" t="s">
        <v>106</v>
      </c>
      <c r="E10" s="364">
        <v>62760</v>
      </c>
      <c r="F10" s="363">
        <v>2</v>
      </c>
      <c r="G10" s="359" t="s">
        <v>38</v>
      </c>
      <c r="H10" s="360" t="s">
        <v>106</v>
      </c>
      <c r="I10" s="364">
        <v>62760</v>
      </c>
      <c r="J10" s="357"/>
    </row>
    <row r="11" spans="1:10" ht="21" customHeight="1" x14ac:dyDescent="0.35">
      <c r="A11" s="363">
        <v>3</v>
      </c>
      <c r="B11" s="363">
        <v>11</v>
      </c>
      <c r="C11" s="359" t="s">
        <v>108</v>
      </c>
      <c r="D11" s="360" t="s">
        <v>109</v>
      </c>
      <c r="E11" s="364">
        <v>53080</v>
      </c>
      <c r="F11" s="363">
        <v>11</v>
      </c>
      <c r="G11" s="359" t="s">
        <v>108</v>
      </c>
      <c r="H11" s="360" t="s">
        <v>109</v>
      </c>
      <c r="I11" s="364">
        <v>53080</v>
      </c>
      <c r="J11" s="357"/>
    </row>
    <row r="12" spans="1:10" ht="21" customHeight="1" x14ac:dyDescent="0.35">
      <c r="A12" s="363">
        <v>4</v>
      </c>
      <c r="B12" s="363">
        <v>19</v>
      </c>
      <c r="C12" s="359" t="s">
        <v>110</v>
      </c>
      <c r="D12" s="360" t="s">
        <v>109</v>
      </c>
      <c r="E12" s="364">
        <v>45290</v>
      </c>
      <c r="F12" s="363">
        <v>19</v>
      </c>
      <c r="G12" s="359" t="s">
        <v>110</v>
      </c>
      <c r="H12" s="360" t="s">
        <v>109</v>
      </c>
      <c r="I12" s="364">
        <v>45290</v>
      </c>
      <c r="J12" s="357"/>
    </row>
    <row r="13" spans="1:10" ht="21" customHeight="1" x14ac:dyDescent="0.35">
      <c r="A13" s="363">
        <v>5</v>
      </c>
      <c r="B13" s="363" t="s">
        <v>111</v>
      </c>
      <c r="C13" s="359" t="s">
        <v>112</v>
      </c>
      <c r="D13" s="360" t="s">
        <v>107</v>
      </c>
      <c r="E13" s="364">
        <v>53080</v>
      </c>
      <c r="F13" s="363" t="s">
        <v>111</v>
      </c>
      <c r="G13" s="359" t="s">
        <v>112</v>
      </c>
      <c r="H13" s="360" t="s">
        <v>107</v>
      </c>
      <c r="I13" s="364">
        <v>53080</v>
      </c>
      <c r="J13" s="357" t="s">
        <v>113</v>
      </c>
    </row>
    <row r="14" spans="1:10" ht="21" customHeight="1" x14ac:dyDescent="0.35">
      <c r="A14" s="363">
        <v>6</v>
      </c>
      <c r="B14" s="363" t="s">
        <v>114</v>
      </c>
      <c r="C14" s="359" t="s">
        <v>115</v>
      </c>
      <c r="D14" s="360" t="s">
        <v>107</v>
      </c>
      <c r="E14" s="364">
        <v>53080</v>
      </c>
      <c r="F14" s="363" t="s">
        <v>116</v>
      </c>
      <c r="G14" s="359" t="s">
        <v>115</v>
      </c>
      <c r="H14" s="360" t="s">
        <v>117</v>
      </c>
      <c r="I14" s="364">
        <v>36000</v>
      </c>
      <c r="J14" s="357"/>
    </row>
    <row r="15" spans="1:10" ht="21" customHeight="1" x14ac:dyDescent="0.35">
      <c r="A15" s="345"/>
      <c r="B15" s="345"/>
      <c r="C15" s="351"/>
      <c r="D15" s="352"/>
      <c r="E15" s="347"/>
      <c r="F15" s="345"/>
      <c r="G15" s="351"/>
      <c r="H15" s="352"/>
      <c r="I15" s="347"/>
      <c r="J15" s="349"/>
    </row>
    <row r="16" spans="1:10" ht="21" customHeight="1" x14ac:dyDescent="0.35">
      <c r="A16" s="345"/>
      <c r="B16" s="345"/>
      <c r="C16" s="351"/>
      <c r="D16" s="352"/>
      <c r="E16" s="347"/>
      <c r="F16" s="345"/>
      <c r="G16" s="351"/>
      <c r="H16" s="352"/>
      <c r="I16" s="347"/>
      <c r="J16" s="349"/>
    </row>
    <row r="17" spans="1:10" ht="21" customHeight="1" x14ac:dyDescent="0.35">
      <c r="A17" s="345"/>
      <c r="B17" s="345"/>
      <c r="C17" s="351"/>
      <c r="D17" s="352"/>
      <c r="E17" s="347"/>
      <c r="F17" s="345"/>
      <c r="G17" s="351"/>
      <c r="H17" s="352"/>
      <c r="I17" s="347"/>
      <c r="J17" s="349"/>
    </row>
    <row r="18" spans="1:10" ht="21" customHeight="1" x14ac:dyDescent="0.35">
      <c r="A18" s="345"/>
      <c r="B18" s="345"/>
      <c r="C18" s="351"/>
      <c r="D18" s="352"/>
      <c r="E18" s="347"/>
      <c r="F18" s="345"/>
      <c r="G18" s="351"/>
      <c r="H18" s="352"/>
      <c r="I18" s="347"/>
      <c r="J18" s="349"/>
    </row>
    <row r="19" spans="1:10" ht="21" customHeight="1" x14ac:dyDescent="0.35">
      <c r="A19" s="345"/>
      <c r="B19" s="345"/>
      <c r="C19" s="351"/>
      <c r="D19" s="352"/>
      <c r="E19" s="347"/>
      <c r="F19" s="345"/>
      <c r="G19" s="351"/>
      <c r="H19" s="352"/>
      <c r="I19" s="347"/>
      <c r="J19" s="349"/>
    </row>
    <row r="20" spans="1:10" ht="21" customHeight="1" x14ac:dyDescent="0.35">
      <c r="A20" s="345"/>
      <c r="B20" s="345"/>
      <c r="C20" s="351"/>
      <c r="D20" s="352"/>
      <c r="E20" s="347"/>
      <c r="F20" s="345"/>
      <c r="G20" s="351"/>
      <c r="H20" s="352"/>
      <c r="I20" s="347"/>
      <c r="J20" s="349"/>
    </row>
    <row r="21" spans="1:10" ht="21" customHeight="1" x14ac:dyDescent="0.35">
      <c r="A21" s="346"/>
      <c r="B21" s="346"/>
      <c r="C21" s="353"/>
      <c r="D21" s="354"/>
      <c r="E21" s="348"/>
      <c r="F21" s="346"/>
      <c r="G21" s="353"/>
      <c r="H21" s="355"/>
      <c r="I21" s="348"/>
      <c r="J21" s="350"/>
    </row>
    <row r="22" spans="1:10" x14ac:dyDescent="0.35">
      <c r="A22" s="239"/>
      <c r="B22" s="239"/>
      <c r="C22" s="239"/>
      <c r="D22" s="340"/>
      <c r="E22" s="340"/>
      <c r="F22" s="239"/>
      <c r="G22" s="239"/>
      <c r="H22" s="340"/>
      <c r="I22" s="340"/>
      <c r="J22" s="239"/>
    </row>
    <row r="23" spans="1:10" x14ac:dyDescent="0.35">
      <c r="A23" s="240" t="s">
        <v>60</v>
      </c>
      <c r="B23" s="239"/>
      <c r="C23" s="239"/>
      <c r="D23" s="340"/>
      <c r="E23" s="340"/>
      <c r="F23" s="239"/>
      <c r="G23" s="239"/>
      <c r="H23" s="341"/>
      <c r="I23" s="241" t="s">
        <v>54</v>
      </c>
      <c r="J23" s="242"/>
    </row>
    <row r="24" spans="1:10" x14ac:dyDescent="0.35">
      <c r="A24" s="239"/>
      <c r="B24" s="8" t="s">
        <v>688</v>
      </c>
      <c r="C24" s="8"/>
      <c r="D24" s="344"/>
      <c r="E24" s="344"/>
      <c r="F24" s="239"/>
      <c r="G24" s="239"/>
      <c r="H24" s="342"/>
      <c r="I24" s="243" t="s">
        <v>56</v>
      </c>
      <c r="J24" s="244"/>
    </row>
    <row r="25" spans="1:10" x14ac:dyDescent="0.35">
      <c r="A25" s="239"/>
      <c r="B25" s="8" t="s">
        <v>660</v>
      </c>
      <c r="C25" s="8"/>
      <c r="D25" s="344"/>
      <c r="E25" s="344"/>
      <c r="F25" s="239"/>
      <c r="G25" s="239"/>
      <c r="H25" s="342"/>
      <c r="I25" s="243" t="s">
        <v>100</v>
      </c>
      <c r="J25" s="244"/>
    </row>
    <row r="26" spans="1:10" x14ac:dyDescent="0.35">
      <c r="B26" s="8" t="s">
        <v>76</v>
      </c>
      <c r="C26" s="8"/>
      <c r="D26" s="344"/>
      <c r="E26" s="344"/>
      <c r="H26" s="343"/>
      <c r="I26" s="245" t="s">
        <v>59</v>
      </c>
      <c r="J26" s="246"/>
    </row>
    <row r="27" spans="1:10" ht="21" customHeight="1" x14ac:dyDescent="0.35"/>
    <row r="28" spans="1:10" ht="21" customHeight="1" x14ac:dyDescent="0.35"/>
    <row r="29" spans="1:10" ht="21" customHeight="1" x14ac:dyDescent="0.35"/>
  </sheetData>
  <mergeCells count="3">
    <mergeCell ref="A3:J3"/>
    <mergeCell ref="A4:J4"/>
    <mergeCell ref="A5:J5"/>
  </mergeCells>
  <dataValidations count="2">
    <dataValidation type="list" allowBlank="1" showInputMessage="1" showErrorMessage="1" sqref="D9:D20 H9:H20" xr:uid="{00000000-0002-0000-0700-000000000000}">
      <formula1>ระอัน</formula1>
    </dataValidation>
    <dataValidation type="list" allowBlank="1" showInputMessage="1" showErrorMessage="1" sqref="C9:C20 G9:G20" xr:uid="{00000000-0002-0000-0700-000001000000}">
      <formula1>ชื่อตำแหน่ง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228"/>
  <sheetViews>
    <sheetView topLeftCell="N1" workbookViewId="0">
      <selection activeCell="A3" sqref="A3"/>
    </sheetView>
  </sheetViews>
  <sheetFormatPr defaultRowHeight="14.25" x14ac:dyDescent="0.2"/>
  <cols>
    <col min="1" max="1" width="33.25" bestFit="1" customWidth="1"/>
    <col min="10" max="10" width="13.75" bestFit="1" customWidth="1"/>
    <col min="12" max="12" width="13.75" bestFit="1" customWidth="1"/>
    <col min="13" max="13" width="52.875" bestFit="1" customWidth="1"/>
    <col min="20" max="20" width="29.125" bestFit="1" customWidth="1"/>
  </cols>
  <sheetData>
    <row r="1" spans="1:30" x14ac:dyDescent="0.2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21</v>
      </c>
      <c r="H1" t="s">
        <v>80</v>
      </c>
      <c r="J1" t="s">
        <v>73</v>
      </c>
      <c r="K1" t="s">
        <v>124</v>
      </c>
      <c r="L1" t="s">
        <v>81</v>
      </c>
      <c r="M1" t="s">
        <v>72</v>
      </c>
      <c r="N1" t="s">
        <v>125</v>
      </c>
      <c r="O1" t="s">
        <v>126</v>
      </c>
      <c r="S1" t="s">
        <v>27</v>
      </c>
      <c r="T1" t="s">
        <v>127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128</v>
      </c>
      <c r="AD1" t="s">
        <v>31</v>
      </c>
    </row>
    <row r="2" spans="1:30" x14ac:dyDescent="0.2">
      <c r="A2" t="s">
        <v>6</v>
      </c>
      <c r="B2" t="s">
        <v>129</v>
      </c>
      <c r="C2" t="s">
        <v>129</v>
      </c>
      <c r="D2" t="s">
        <v>129</v>
      </c>
      <c r="E2" t="s">
        <v>129</v>
      </c>
      <c r="F2" t="s">
        <v>129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  <c r="L2" t="s">
        <v>134</v>
      </c>
      <c r="M2" t="s">
        <v>36</v>
      </c>
      <c r="N2" t="s">
        <v>133</v>
      </c>
      <c r="O2" t="s">
        <v>35</v>
      </c>
      <c r="S2" t="s">
        <v>129</v>
      </c>
      <c r="T2" t="s">
        <v>6</v>
      </c>
      <c r="U2" t="s">
        <v>129</v>
      </c>
      <c r="V2" t="s">
        <v>129</v>
      </c>
      <c r="W2" t="s">
        <v>129</v>
      </c>
      <c r="X2" t="s">
        <v>129</v>
      </c>
      <c r="Y2" t="s">
        <v>129</v>
      </c>
      <c r="Z2" t="s">
        <v>129</v>
      </c>
      <c r="AA2" t="s">
        <v>129</v>
      </c>
      <c r="AB2" t="s">
        <v>129</v>
      </c>
      <c r="AC2" t="s">
        <v>129</v>
      </c>
      <c r="AD2" t="s">
        <v>129</v>
      </c>
    </row>
    <row r="3" spans="1:30" x14ac:dyDescent="0.2">
      <c r="A3" t="s">
        <v>135</v>
      </c>
      <c r="B3">
        <v>1</v>
      </c>
      <c r="C3">
        <v>3</v>
      </c>
      <c r="D3">
        <v>9</v>
      </c>
      <c r="E3">
        <v>24</v>
      </c>
      <c r="F3">
        <v>69</v>
      </c>
      <c r="G3">
        <v>1</v>
      </c>
      <c r="H3" t="s">
        <v>136</v>
      </c>
      <c r="J3" t="s">
        <v>117</v>
      </c>
      <c r="K3" t="s">
        <v>137</v>
      </c>
      <c r="L3" t="s">
        <v>117</v>
      </c>
      <c r="M3" t="s">
        <v>37</v>
      </c>
      <c r="N3" t="s">
        <v>137</v>
      </c>
      <c r="O3" t="s">
        <v>42</v>
      </c>
      <c r="S3">
        <v>1</v>
      </c>
      <c r="T3" t="s">
        <v>135</v>
      </c>
      <c r="U3">
        <v>9</v>
      </c>
      <c r="V3">
        <v>11</v>
      </c>
      <c r="W3">
        <v>16</v>
      </c>
      <c r="X3">
        <v>9</v>
      </c>
      <c r="Y3">
        <v>12</v>
      </c>
      <c r="Z3">
        <v>5</v>
      </c>
      <c r="AA3">
        <v>3</v>
      </c>
      <c r="AB3">
        <v>4</v>
      </c>
      <c r="AC3" t="s">
        <v>138</v>
      </c>
      <c r="AD3">
        <v>69</v>
      </c>
    </row>
    <row r="4" spans="1:30" x14ac:dyDescent="0.2">
      <c r="A4" t="s">
        <v>139</v>
      </c>
      <c r="B4">
        <v>1</v>
      </c>
      <c r="C4">
        <v>3</v>
      </c>
      <c r="D4">
        <v>10</v>
      </c>
      <c r="E4">
        <v>18</v>
      </c>
      <c r="F4">
        <v>58</v>
      </c>
      <c r="G4">
        <v>2</v>
      </c>
      <c r="H4" t="s">
        <v>140</v>
      </c>
      <c r="J4" t="s">
        <v>107</v>
      </c>
      <c r="K4" t="s">
        <v>141</v>
      </c>
      <c r="L4" t="s">
        <v>107</v>
      </c>
      <c r="M4" t="s">
        <v>108</v>
      </c>
      <c r="N4" t="s">
        <v>141</v>
      </c>
      <c r="S4">
        <v>2</v>
      </c>
      <c r="T4" t="s">
        <v>139</v>
      </c>
      <c r="U4">
        <v>8</v>
      </c>
      <c r="V4">
        <v>10</v>
      </c>
      <c r="W4">
        <v>15</v>
      </c>
      <c r="X4">
        <v>9</v>
      </c>
      <c r="Y4">
        <v>11</v>
      </c>
      <c r="Z4">
        <v>0</v>
      </c>
      <c r="AA4">
        <v>2</v>
      </c>
      <c r="AB4">
        <v>3</v>
      </c>
      <c r="AC4" t="s">
        <v>142</v>
      </c>
      <c r="AD4">
        <v>58</v>
      </c>
    </row>
    <row r="5" spans="1:30" x14ac:dyDescent="0.2">
      <c r="A5" t="s">
        <v>143</v>
      </c>
      <c r="B5">
        <v>1</v>
      </c>
      <c r="C5">
        <v>3</v>
      </c>
      <c r="D5">
        <v>9</v>
      </c>
      <c r="E5">
        <v>21</v>
      </c>
      <c r="F5">
        <v>62</v>
      </c>
      <c r="G5">
        <v>3</v>
      </c>
      <c r="H5" t="s">
        <v>144</v>
      </c>
      <c r="J5" t="s">
        <v>105</v>
      </c>
      <c r="K5" t="s">
        <v>109</v>
      </c>
      <c r="L5" t="s">
        <v>145</v>
      </c>
      <c r="M5" t="s">
        <v>41</v>
      </c>
      <c r="N5" t="s">
        <v>109</v>
      </c>
      <c r="S5">
        <v>3</v>
      </c>
      <c r="T5" t="s">
        <v>143</v>
      </c>
      <c r="U5">
        <v>8</v>
      </c>
      <c r="V5">
        <v>10</v>
      </c>
      <c r="W5">
        <v>15</v>
      </c>
      <c r="X5">
        <v>9</v>
      </c>
      <c r="Y5">
        <v>11</v>
      </c>
      <c r="Z5">
        <v>4</v>
      </c>
      <c r="AA5">
        <v>2</v>
      </c>
      <c r="AB5">
        <v>3</v>
      </c>
      <c r="AC5" t="s">
        <v>146</v>
      </c>
      <c r="AD5">
        <v>62</v>
      </c>
    </row>
    <row r="6" spans="1:30" x14ac:dyDescent="0.2">
      <c r="A6" t="s">
        <v>147</v>
      </c>
      <c r="B6">
        <v>1</v>
      </c>
      <c r="C6">
        <v>3</v>
      </c>
      <c r="D6">
        <v>10</v>
      </c>
      <c r="E6">
        <v>19</v>
      </c>
      <c r="F6">
        <v>59</v>
      </c>
      <c r="G6">
        <v>4</v>
      </c>
      <c r="H6" t="s">
        <v>148</v>
      </c>
      <c r="J6" t="s">
        <v>149</v>
      </c>
      <c r="K6" t="s">
        <v>106</v>
      </c>
      <c r="L6" t="s">
        <v>150</v>
      </c>
      <c r="M6" t="s">
        <v>40</v>
      </c>
      <c r="N6" t="s">
        <v>106</v>
      </c>
      <c r="S6">
        <v>4</v>
      </c>
      <c r="T6" t="s">
        <v>147</v>
      </c>
      <c r="U6">
        <v>8</v>
      </c>
      <c r="V6">
        <v>9</v>
      </c>
      <c r="W6">
        <v>15</v>
      </c>
      <c r="X6">
        <v>8</v>
      </c>
      <c r="Y6">
        <v>10</v>
      </c>
      <c r="Z6">
        <v>4</v>
      </c>
      <c r="AA6">
        <v>2</v>
      </c>
      <c r="AB6">
        <v>3</v>
      </c>
      <c r="AC6" t="s">
        <v>151</v>
      </c>
      <c r="AD6">
        <v>59</v>
      </c>
    </row>
    <row r="7" spans="1:30" x14ac:dyDescent="0.2">
      <c r="A7" t="s">
        <v>152</v>
      </c>
      <c r="B7">
        <v>1</v>
      </c>
      <c r="C7">
        <v>3</v>
      </c>
      <c r="D7">
        <v>10</v>
      </c>
      <c r="E7">
        <v>19</v>
      </c>
      <c r="F7">
        <v>61</v>
      </c>
      <c r="G7">
        <v>5</v>
      </c>
      <c r="H7" t="s">
        <v>153</v>
      </c>
      <c r="K7" t="s">
        <v>154</v>
      </c>
      <c r="L7" t="s">
        <v>155</v>
      </c>
      <c r="M7" t="s">
        <v>110</v>
      </c>
      <c r="N7" t="s">
        <v>154</v>
      </c>
      <c r="S7">
        <v>5</v>
      </c>
      <c r="T7" t="s">
        <v>152</v>
      </c>
      <c r="U7">
        <v>8</v>
      </c>
      <c r="V7">
        <v>10</v>
      </c>
      <c r="W7">
        <v>15</v>
      </c>
      <c r="X7">
        <v>9</v>
      </c>
      <c r="Y7">
        <v>11</v>
      </c>
      <c r="Z7">
        <v>3</v>
      </c>
      <c r="AA7">
        <v>2</v>
      </c>
      <c r="AB7">
        <v>3</v>
      </c>
      <c r="AC7" t="s">
        <v>156</v>
      </c>
      <c r="AD7">
        <v>61</v>
      </c>
    </row>
    <row r="8" spans="1:30" x14ac:dyDescent="0.2">
      <c r="A8" t="s">
        <v>157</v>
      </c>
      <c r="B8">
        <v>1</v>
      </c>
      <c r="C8">
        <v>3</v>
      </c>
      <c r="D8">
        <v>9</v>
      </c>
      <c r="E8">
        <v>19</v>
      </c>
      <c r="F8">
        <v>58</v>
      </c>
      <c r="G8">
        <v>6</v>
      </c>
      <c r="H8" t="s">
        <v>158</v>
      </c>
      <c r="L8" t="s">
        <v>159</v>
      </c>
      <c r="M8" t="s">
        <v>160</v>
      </c>
      <c r="N8" t="s">
        <v>134</v>
      </c>
      <c r="S8">
        <v>6</v>
      </c>
      <c r="T8" t="s">
        <v>157</v>
      </c>
      <c r="U8">
        <v>8</v>
      </c>
      <c r="V8">
        <v>10</v>
      </c>
      <c r="W8">
        <v>15</v>
      </c>
      <c r="X8">
        <v>9</v>
      </c>
      <c r="Y8">
        <v>11</v>
      </c>
      <c r="Z8">
        <v>0</v>
      </c>
      <c r="AA8">
        <v>2</v>
      </c>
      <c r="AB8">
        <v>3</v>
      </c>
      <c r="AC8" t="s">
        <v>142</v>
      </c>
      <c r="AD8">
        <v>58</v>
      </c>
    </row>
    <row r="9" spans="1:30" x14ac:dyDescent="0.2">
      <c r="A9" t="s">
        <v>161</v>
      </c>
      <c r="B9">
        <v>1</v>
      </c>
      <c r="C9">
        <v>3</v>
      </c>
      <c r="D9">
        <v>10</v>
      </c>
      <c r="E9">
        <v>22</v>
      </c>
      <c r="F9">
        <v>68</v>
      </c>
      <c r="G9">
        <v>7</v>
      </c>
      <c r="H9" t="s">
        <v>162</v>
      </c>
      <c r="L9" t="s">
        <v>163</v>
      </c>
      <c r="M9" t="s">
        <v>164</v>
      </c>
      <c r="N9" t="s">
        <v>117</v>
      </c>
      <c r="S9">
        <v>7</v>
      </c>
      <c r="T9" t="s">
        <v>161</v>
      </c>
      <c r="U9">
        <v>9</v>
      </c>
      <c r="V9">
        <v>11</v>
      </c>
      <c r="W9">
        <v>16</v>
      </c>
      <c r="X9">
        <v>9</v>
      </c>
      <c r="Y9">
        <v>12</v>
      </c>
      <c r="Z9">
        <v>4</v>
      </c>
      <c r="AA9">
        <v>3</v>
      </c>
      <c r="AB9">
        <v>4</v>
      </c>
      <c r="AC9" t="s">
        <v>165</v>
      </c>
      <c r="AD9">
        <v>68</v>
      </c>
    </row>
    <row r="10" spans="1:30" x14ac:dyDescent="0.2">
      <c r="A10" t="s">
        <v>166</v>
      </c>
      <c r="B10">
        <v>1</v>
      </c>
      <c r="C10">
        <v>3</v>
      </c>
      <c r="D10">
        <v>10</v>
      </c>
      <c r="E10">
        <v>21</v>
      </c>
      <c r="F10">
        <v>65</v>
      </c>
      <c r="G10">
        <v>8</v>
      </c>
      <c r="H10" t="s">
        <v>167</v>
      </c>
      <c r="L10" t="s">
        <v>168</v>
      </c>
      <c r="M10" t="s">
        <v>169</v>
      </c>
      <c r="N10" t="s">
        <v>107</v>
      </c>
      <c r="S10">
        <v>8</v>
      </c>
      <c r="T10" t="s">
        <v>166</v>
      </c>
      <c r="U10">
        <v>9</v>
      </c>
      <c r="V10">
        <v>10</v>
      </c>
      <c r="W10">
        <v>16</v>
      </c>
      <c r="X10">
        <v>9</v>
      </c>
      <c r="Y10">
        <v>11</v>
      </c>
      <c r="Z10">
        <v>4</v>
      </c>
      <c r="AA10">
        <v>2</v>
      </c>
      <c r="AB10">
        <v>4</v>
      </c>
      <c r="AC10" t="s">
        <v>170</v>
      </c>
      <c r="AD10">
        <v>65</v>
      </c>
    </row>
    <row r="11" spans="1:30" x14ac:dyDescent="0.2">
      <c r="A11" t="s">
        <v>171</v>
      </c>
      <c r="B11">
        <v>1</v>
      </c>
      <c r="C11">
        <v>3</v>
      </c>
      <c r="D11">
        <v>10</v>
      </c>
      <c r="E11">
        <v>22</v>
      </c>
      <c r="F11">
        <v>68</v>
      </c>
      <c r="G11">
        <v>9</v>
      </c>
      <c r="H11" t="s">
        <v>172</v>
      </c>
      <c r="L11" t="s">
        <v>173</v>
      </c>
      <c r="M11" t="s">
        <v>112</v>
      </c>
      <c r="N11" t="s">
        <v>145</v>
      </c>
      <c r="S11">
        <v>9</v>
      </c>
      <c r="T11" t="s">
        <v>171</v>
      </c>
      <c r="U11">
        <v>9</v>
      </c>
      <c r="V11">
        <v>11</v>
      </c>
      <c r="W11">
        <v>16</v>
      </c>
      <c r="X11">
        <v>9</v>
      </c>
      <c r="Y11">
        <v>12</v>
      </c>
      <c r="Z11">
        <v>4</v>
      </c>
      <c r="AA11">
        <v>3</v>
      </c>
      <c r="AB11">
        <v>4</v>
      </c>
      <c r="AC11" t="s">
        <v>165</v>
      </c>
      <c r="AD11">
        <v>68</v>
      </c>
    </row>
    <row r="12" spans="1:30" x14ac:dyDescent="0.2">
      <c r="A12" t="s">
        <v>174</v>
      </c>
      <c r="B12">
        <v>1</v>
      </c>
      <c r="C12">
        <v>3</v>
      </c>
      <c r="D12">
        <v>10</v>
      </c>
      <c r="E12">
        <v>23</v>
      </c>
      <c r="F12">
        <v>72</v>
      </c>
      <c r="G12">
        <v>10</v>
      </c>
      <c r="H12" t="s">
        <v>175</v>
      </c>
      <c r="M12" t="s">
        <v>176</v>
      </c>
      <c r="N12" t="s">
        <v>150</v>
      </c>
      <c r="S12">
        <v>10</v>
      </c>
      <c r="T12" t="s">
        <v>174</v>
      </c>
      <c r="U12">
        <v>10</v>
      </c>
      <c r="V12">
        <v>11</v>
      </c>
      <c r="W12">
        <v>16</v>
      </c>
      <c r="X12">
        <v>10</v>
      </c>
      <c r="Y12">
        <v>13</v>
      </c>
      <c r="Z12">
        <v>5</v>
      </c>
      <c r="AA12">
        <v>3</v>
      </c>
      <c r="AB12">
        <v>4</v>
      </c>
      <c r="AC12" t="s">
        <v>177</v>
      </c>
      <c r="AD12">
        <v>72</v>
      </c>
    </row>
    <row r="13" spans="1:30" x14ac:dyDescent="0.2">
      <c r="A13" t="s">
        <v>178</v>
      </c>
      <c r="B13">
        <v>1</v>
      </c>
      <c r="C13">
        <v>3</v>
      </c>
      <c r="D13">
        <v>10</v>
      </c>
      <c r="E13">
        <v>22</v>
      </c>
      <c r="F13">
        <v>65</v>
      </c>
      <c r="G13">
        <v>11</v>
      </c>
      <c r="H13" t="s">
        <v>179</v>
      </c>
      <c r="M13" t="s">
        <v>180</v>
      </c>
      <c r="N13" t="s">
        <v>155</v>
      </c>
      <c r="S13">
        <v>11</v>
      </c>
      <c r="T13" t="s">
        <v>178</v>
      </c>
      <c r="U13">
        <v>9</v>
      </c>
      <c r="V13">
        <v>10</v>
      </c>
      <c r="W13">
        <v>16</v>
      </c>
      <c r="X13">
        <v>9</v>
      </c>
      <c r="Y13">
        <v>11</v>
      </c>
      <c r="Z13">
        <v>4</v>
      </c>
      <c r="AA13">
        <v>2</v>
      </c>
      <c r="AB13">
        <v>4</v>
      </c>
      <c r="AC13" t="s">
        <v>170</v>
      </c>
      <c r="AD13">
        <v>65</v>
      </c>
    </row>
    <row r="14" spans="1:30" x14ac:dyDescent="0.2">
      <c r="A14" t="s">
        <v>181</v>
      </c>
      <c r="B14">
        <v>1</v>
      </c>
      <c r="C14">
        <v>3</v>
      </c>
      <c r="D14">
        <v>9</v>
      </c>
      <c r="E14">
        <v>22</v>
      </c>
      <c r="F14">
        <v>69</v>
      </c>
      <c r="G14">
        <v>12</v>
      </c>
      <c r="H14" t="s">
        <v>182</v>
      </c>
      <c r="M14" t="s">
        <v>115</v>
      </c>
      <c r="N14" t="s">
        <v>159</v>
      </c>
      <c r="S14">
        <v>12</v>
      </c>
      <c r="T14" t="s">
        <v>181</v>
      </c>
      <c r="U14">
        <v>9</v>
      </c>
      <c r="V14">
        <v>11</v>
      </c>
      <c r="W14">
        <v>16</v>
      </c>
      <c r="X14">
        <v>9</v>
      </c>
      <c r="Y14">
        <v>12</v>
      </c>
      <c r="Z14">
        <v>5</v>
      </c>
      <c r="AA14">
        <v>3</v>
      </c>
      <c r="AB14">
        <v>4</v>
      </c>
      <c r="AC14" t="s">
        <v>138</v>
      </c>
      <c r="AD14">
        <v>69</v>
      </c>
    </row>
    <row r="15" spans="1:30" x14ac:dyDescent="0.2">
      <c r="A15" t="s">
        <v>183</v>
      </c>
      <c r="B15">
        <v>1</v>
      </c>
      <c r="C15">
        <v>3</v>
      </c>
      <c r="D15">
        <v>10</v>
      </c>
      <c r="E15">
        <v>22</v>
      </c>
      <c r="F15">
        <v>65</v>
      </c>
      <c r="G15">
        <v>13</v>
      </c>
      <c r="H15" t="s">
        <v>184</v>
      </c>
      <c r="M15" t="s">
        <v>185</v>
      </c>
      <c r="N15" t="s">
        <v>163</v>
      </c>
      <c r="S15">
        <v>13</v>
      </c>
      <c r="T15" t="s">
        <v>183</v>
      </c>
      <c r="U15">
        <v>9</v>
      </c>
      <c r="V15">
        <v>10</v>
      </c>
      <c r="W15">
        <v>16</v>
      </c>
      <c r="X15">
        <v>9</v>
      </c>
      <c r="Y15">
        <v>11</v>
      </c>
      <c r="Z15">
        <v>4</v>
      </c>
      <c r="AA15">
        <v>2</v>
      </c>
      <c r="AB15">
        <v>4</v>
      </c>
      <c r="AC15" t="s">
        <v>170</v>
      </c>
      <c r="AD15">
        <v>65</v>
      </c>
    </row>
    <row r="16" spans="1:30" x14ac:dyDescent="0.2">
      <c r="A16" t="s">
        <v>186</v>
      </c>
      <c r="B16">
        <v>1</v>
      </c>
      <c r="C16">
        <v>3</v>
      </c>
      <c r="D16">
        <v>10</v>
      </c>
      <c r="E16">
        <v>21</v>
      </c>
      <c r="F16">
        <v>64</v>
      </c>
      <c r="G16">
        <v>14</v>
      </c>
      <c r="H16" t="s">
        <v>187</v>
      </c>
      <c r="M16" t="s">
        <v>188</v>
      </c>
      <c r="N16" t="s">
        <v>168</v>
      </c>
      <c r="S16">
        <v>14</v>
      </c>
      <c r="T16" t="s">
        <v>186</v>
      </c>
      <c r="U16">
        <v>9</v>
      </c>
      <c r="V16">
        <v>10</v>
      </c>
      <c r="W16">
        <v>16</v>
      </c>
      <c r="X16">
        <v>9</v>
      </c>
      <c r="Y16">
        <v>11</v>
      </c>
      <c r="Z16">
        <v>3</v>
      </c>
      <c r="AA16">
        <v>2</v>
      </c>
      <c r="AB16">
        <v>4</v>
      </c>
      <c r="AC16" t="s">
        <v>189</v>
      </c>
      <c r="AD16">
        <v>64</v>
      </c>
    </row>
    <row r="17" spans="1:30" x14ac:dyDescent="0.2">
      <c r="A17" t="s">
        <v>190</v>
      </c>
      <c r="B17">
        <v>1</v>
      </c>
      <c r="C17">
        <v>3</v>
      </c>
      <c r="D17">
        <v>10</v>
      </c>
      <c r="E17">
        <v>21</v>
      </c>
      <c r="F17">
        <v>65</v>
      </c>
      <c r="G17">
        <v>15</v>
      </c>
      <c r="H17" t="s">
        <v>191</v>
      </c>
      <c r="M17" t="s">
        <v>192</v>
      </c>
      <c r="N17" t="s">
        <v>173</v>
      </c>
      <c r="S17">
        <v>15</v>
      </c>
      <c r="T17" t="s">
        <v>190</v>
      </c>
      <c r="U17">
        <v>9</v>
      </c>
      <c r="V17">
        <v>10</v>
      </c>
      <c r="W17">
        <v>16</v>
      </c>
      <c r="X17">
        <v>9</v>
      </c>
      <c r="Y17">
        <v>11</v>
      </c>
      <c r="Z17">
        <v>4</v>
      </c>
      <c r="AA17">
        <v>2</v>
      </c>
      <c r="AB17">
        <v>4</v>
      </c>
      <c r="AC17" t="s">
        <v>170</v>
      </c>
      <c r="AD17">
        <v>65</v>
      </c>
    </row>
    <row r="18" spans="1:30" x14ac:dyDescent="0.2">
      <c r="A18" t="s">
        <v>193</v>
      </c>
      <c r="B18">
        <v>1</v>
      </c>
      <c r="C18">
        <v>3</v>
      </c>
      <c r="D18">
        <v>10</v>
      </c>
      <c r="E18">
        <v>25</v>
      </c>
      <c r="F18">
        <v>69</v>
      </c>
      <c r="G18">
        <v>16</v>
      </c>
      <c r="H18" t="s">
        <v>194</v>
      </c>
      <c r="M18" t="s">
        <v>195</v>
      </c>
      <c r="S18">
        <v>16</v>
      </c>
      <c r="T18" t="s">
        <v>193</v>
      </c>
      <c r="U18">
        <v>9</v>
      </c>
      <c r="V18">
        <v>11</v>
      </c>
      <c r="W18">
        <v>16</v>
      </c>
      <c r="X18">
        <v>9</v>
      </c>
      <c r="Y18">
        <v>12</v>
      </c>
      <c r="Z18">
        <v>5</v>
      </c>
      <c r="AA18">
        <v>3</v>
      </c>
      <c r="AB18">
        <v>4</v>
      </c>
      <c r="AC18" t="s">
        <v>138</v>
      </c>
      <c r="AD18">
        <v>69</v>
      </c>
    </row>
    <row r="19" spans="1:30" x14ac:dyDescent="0.2">
      <c r="A19" t="s">
        <v>196</v>
      </c>
      <c r="B19">
        <v>1</v>
      </c>
      <c r="C19">
        <v>3</v>
      </c>
      <c r="D19">
        <v>10</v>
      </c>
      <c r="E19">
        <v>19</v>
      </c>
      <c r="F19">
        <v>62</v>
      </c>
      <c r="G19">
        <v>17</v>
      </c>
      <c r="H19" t="s">
        <v>197</v>
      </c>
      <c r="M19" t="s">
        <v>198</v>
      </c>
      <c r="S19">
        <v>17</v>
      </c>
      <c r="T19" t="s">
        <v>196</v>
      </c>
      <c r="U19">
        <v>8</v>
      </c>
      <c r="V19">
        <v>10</v>
      </c>
      <c r="W19">
        <v>15</v>
      </c>
      <c r="X19">
        <v>9</v>
      </c>
      <c r="Y19">
        <v>11</v>
      </c>
      <c r="Z19">
        <v>4</v>
      </c>
      <c r="AA19">
        <v>2</v>
      </c>
      <c r="AB19">
        <v>3</v>
      </c>
      <c r="AC19" t="s">
        <v>146</v>
      </c>
      <c r="AD19">
        <v>62</v>
      </c>
    </row>
    <row r="20" spans="1:30" x14ac:dyDescent="0.2">
      <c r="A20" t="s">
        <v>199</v>
      </c>
      <c r="B20">
        <v>1</v>
      </c>
      <c r="C20">
        <v>3</v>
      </c>
      <c r="D20">
        <v>10</v>
      </c>
      <c r="E20">
        <v>20</v>
      </c>
      <c r="F20">
        <v>61</v>
      </c>
      <c r="G20">
        <v>18</v>
      </c>
      <c r="H20" t="s">
        <v>200</v>
      </c>
      <c r="M20" t="s">
        <v>201</v>
      </c>
      <c r="S20">
        <v>18</v>
      </c>
      <c r="T20" t="s">
        <v>199</v>
      </c>
      <c r="U20">
        <v>8</v>
      </c>
      <c r="V20">
        <v>10</v>
      </c>
      <c r="W20">
        <v>15</v>
      </c>
      <c r="X20">
        <v>9</v>
      </c>
      <c r="Y20">
        <v>11</v>
      </c>
      <c r="Z20">
        <v>3</v>
      </c>
      <c r="AA20">
        <v>2</v>
      </c>
      <c r="AB20">
        <v>3</v>
      </c>
      <c r="AC20" t="s">
        <v>156</v>
      </c>
      <c r="AD20">
        <v>61</v>
      </c>
    </row>
    <row r="21" spans="1:30" x14ac:dyDescent="0.2">
      <c r="A21" t="s">
        <v>202</v>
      </c>
      <c r="B21">
        <v>1</v>
      </c>
      <c r="C21">
        <v>3</v>
      </c>
      <c r="D21">
        <v>10</v>
      </c>
      <c r="E21">
        <v>20</v>
      </c>
      <c r="F21">
        <v>62</v>
      </c>
      <c r="G21">
        <v>19</v>
      </c>
      <c r="H21" t="s">
        <v>203</v>
      </c>
      <c r="S21">
        <v>19</v>
      </c>
      <c r="T21" t="s">
        <v>202</v>
      </c>
      <c r="U21">
        <v>8</v>
      </c>
      <c r="V21">
        <v>10</v>
      </c>
      <c r="W21">
        <v>15</v>
      </c>
      <c r="X21">
        <v>9</v>
      </c>
      <c r="Y21">
        <v>11</v>
      </c>
      <c r="Z21">
        <v>4</v>
      </c>
      <c r="AA21">
        <v>2</v>
      </c>
      <c r="AB21">
        <v>3</v>
      </c>
      <c r="AC21" t="s">
        <v>146</v>
      </c>
      <c r="AD21">
        <v>62</v>
      </c>
    </row>
    <row r="22" spans="1:30" x14ac:dyDescent="0.2">
      <c r="A22" t="s">
        <v>204</v>
      </c>
      <c r="B22">
        <v>1</v>
      </c>
      <c r="C22">
        <v>3</v>
      </c>
      <c r="D22">
        <v>10</v>
      </c>
      <c r="E22">
        <v>22</v>
      </c>
      <c r="F22">
        <v>67</v>
      </c>
      <c r="G22">
        <v>20</v>
      </c>
      <c r="H22" t="s">
        <v>205</v>
      </c>
      <c r="S22">
        <v>20</v>
      </c>
      <c r="T22" t="s">
        <v>204</v>
      </c>
      <c r="U22">
        <v>9</v>
      </c>
      <c r="V22">
        <v>11</v>
      </c>
      <c r="W22">
        <v>16</v>
      </c>
      <c r="X22">
        <v>9</v>
      </c>
      <c r="Y22">
        <v>12</v>
      </c>
      <c r="Z22">
        <v>3</v>
      </c>
      <c r="AA22">
        <v>3</v>
      </c>
      <c r="AB22">
        <v>4</v>
      </c>
      <c r="AC22" t="s">
        <v>206</v>
      </c>
      <c r="AD22">
        <v>67</v>
      </c>
    </row>
    <row r="23" spans="1:30" x14ac:dyDescent="0.2">
      <c r="A23" t="s">
        <v>207</v>
      </c>
      <c r="B23">
        <v>1</v>
      </c>
      <c r="C23">
        <v>3</v>
      </c>
      <c r="D23">
        <v>9</v>
      </c>
      <c r="E23">
        <v>19</v>
      </c>
      <c r="F23">
        <v>63</v>
      </c>
      <c r="G23">
        <v>21</v>
      </c>
      <c r="H23" t="s">
        <v>208</v>
      </c>
      <c r="S23">
        <v>21</v>
      </c>
      <c r="T23" t="s">
        <v>207</v>
      </c>
      <c r="U23">
        <v>8</v>
      </c>
      <c r="V23">
        <v>10</v>
      </c>
      <c r="W23">
        <v>15</v>
      </c>
      <c r="X23">
        <v>9</v>
      </c>
      <c r="Y23">
        <v>11</v>
      </c>
      <c r="Z23">
        <v>5</v>
      </c>
      <c r="AA23">
        <v>2</v>
      </c>
      <c r="AB23">
        <v>3</v>
      </c>
      <c r="AC23" t="s">
        <v>209</v>
      </c>
      <c r="AD23">
        <v>63</v>
      </c>
    </row>
    <row r="24" spans="1:30" x14ac:dyDescent="0.2">
      <c r="A24" t="s">
        <v>210</v>
      </c>
      <c r="B24">
        <v>1</v>
      </c>
      <c r="C24">
        <v>3</v>
      </c>
      <c r="D24">
        <v>10</v>
      </c>
      <c r="E24">
        <v>19</v>
      </c>
      <c r="F24">
        <v>58</v>
      </c>
      <c r="G24">
        <v>22</v>
      </c>
      <c r="H24" t="s">
        <v>211</v>
      </c>
      <c r="S24">
        <v>22</v>
      </c>
      <c r="T24" t="s">
        <v>210</v>
      </c>
      <c r="U24">
        <v>8</v>
      </c>
      <c r="V24">
        <v>9</v>
      </c>
      <c r="W24">
        <v>15</v>
      </c>
      <c r="X24">
        <v>8</v>
      </c>
      <c r="Y24">
        <v>10</v>
      </c>
      <c r="Z24">
        <v>3</v>
      </c>
      <c r="AA24">
        <v>2</v>
      </c>
      <c r="AB24">
        <v>3</v>
      </c>
      <c r="AC24" t="s">
        <v>212</v>
      </c>
      <c r="AD24">
        <v>58</v>
      </c>
    </row>
    <row r="25" spans="1:30" x14ac:dyDescent="0.2">
      <c r="A25" t="s">
        <v>213</v>
      </c>
      <c r="B25">
        <v>1</v>
      </c>
      <c r="C25">
        <v>3</v>
      </c>
      <c r="D25">
        <v>10</v>
      </c>
      <c r="E25">
        <v>19</v>
      </c>
      <c r="F25">
        <v>63</v>
      </c>
      <c r="G25">
        <v>23</v>
      </c>
      <c r="H25" t="s">
        <v>214</v>
      </c>
      <c r="S25">
        <v>23</v>
      </c>
      <c r="T25" t="s">
        <v>213</v>
      </c>
      <c r="U25">
        <v>8</v>
      </c>
      <c r="V25">
        <v>10</v>
      </c>
      <c r="W25">
        <v>15</v>
      </c>
      <c r="X25">
        <v>9</v>
      </c>
      <c r="Y25">
        <v>11</v>
      </c>
      <c r="Z25">
        <v>5</v>
      </c>
      <c r="AA25">
        <v>2</v>
      </c>
      <c r="AB25">
        <v>3</v>
      </c>
      <c r="AC25" t="s">
        <v>209</v>
      </c>
      <c r="AD25">
        <v>63</v>
      </c>
    </row>
    <row r="26" spans="1:30" x14ac:dyDescent="0.2">
      <c r="A26" t="s">
        <v>215</v>
      </c>
      <c r="B26">
        <v>1</v>
      </c>
      <c r="C26">
        <v>3</v>
      </c>
      <c r="D26">
        <v>10</v>
      </c>
      <c r="E26">
        <v>21</v>
      </c>
      <c r="F26">
        <v>67</v>
      </c>
      <c r="G26">
        <v>24</v>
      </c>
      <c r="H26" t="s">
        <v>216</v>
      </c>
      <c r="S26">
        <v>24</v>
      </c>
      <c r="T26" t="s">
        <v>215</v>
      </c>
      <c r="U26">
        <v>9</v>
      </c>
      <c r="V26">
        <v>11</v>
      </c>
      <c r="W26">
        <v>16</v>
      </c>
      <c r="X26">
        <v>9</v>
      </c>
      <c r="Y26">
        <v>12</v>
      </c>
      <c r="Z26">
        <v>3</v>
      </c>
      <c r="AA26">
        <v>3</v>
      </c>
      <c r="AB26">
        <v>4</v>
      </c>
      <c r="AC26" t="s">
        <v>206</v>
      </c>
      <c r="AD26">
        <v>67</v>
      </c>
    </row>
    <row r="27" spans="1:30" x14ac:dyDescent="0.2">
      <c r="A27" t="s">
        <v>217</v>
      </c>
      <c r="B27">
        <v>1</v>
      </c>
      <c r="C27">
        <v>3</v>
      </c>
      <c r="D27">
        <v>10</v>
      </c>
      <c r="E27">
        <v>25</v>
      </c>
      <c r="F27">
        <v>71</v>
      </c>
      <c r="G27">
        <v>25</v>
      </c>
      <c r="H27" t="s">
        <v>218</v>
      </c>
      <c r="S27">
        <v>25</v>
      </c>
      <c r="T27" t="s">
        <v>217</v>
      </c>
      <c r="U27">
        <v>10</v>
      </c>
      <c r="V27">
        <v>11</v>
      </c>
      <c r="W27">
        <v>16</v>
      </c>
      <c r="X27">
        <v>10</v>
      </c>
      <c r="Y27">
        <v>13</v>
      </c>
      <c r="Z27">
        <v>4</v>
      </c>
      <c r="AA27">
        <v>3</v>
      </c>
      <c r="AB27">
        <v>4</v>
      </c>
      <c r="AC27" t="s">
        <v>219</v>
      </c>
      <c r="AD27">
        <v>71</v>
      </c>
    </row>
    <row r="28" spans="1:30" x14ac:dyDescent="0.2">
      <c r="A28" t="s">
        <v>220</v>
      </c>
      <c r="B28">
        <v>1</v>
      </c>
      <c r="C28">
        <v>3</v>
      </c>
      <c r="D28">
        <v>10</v>
      </c>
      <c r="E28">
        <v>25</v>
      </c>
      <c r="F28">
        <v>68</v>
      </c>
      <c r="G28">
        <v>26</v>
      </c>
      <c r="H28" t="s">
        <v>221</v>
      </c>
      <c r="S28">
        <v>26</v>
      </c>
      <c r="T28" t="s">
        <v>220</v>
      </c>
      <c r="U28">
        <v>9</v>
      </c>
      <c r="V28">
        <v>11</v>
      </c>
      <c r="W28">
        <v>16</v>
      </c>
      <c r="X28">
        <v>9</v>
      </c>
      <c r="Y28">
        <v>12</v>
      </c>
      <c r="Z28">
        <v>4</v>
      </c>
      <c r="AA28">
        <v>3</v>
      </c>
      <c r="AB28">
        <v>4</v>
      </c>
      <c r="AC28" t="s">
        <v>165</v>
      </c>
      <c r="AD28">
        <v>68</v>
      </c>
    </row>
    <row r="29" spans="1:30" x14ac:dyDescent="0.2">
      <c r="A29" t="s">
        <v>222</v>
      </c>
      <c r="B29">
        <v>1</v>
      </c>
      <c r="C29">
        <v>3</v>
      </c>
      <c r="D29">
        <v>10</v>
      </c>
      <c r="E29">
        <v>22</v>
      </c>
      <c r="F29">
        <v>64</v>
      </c>
      <c r="G29">
        <v>27</v>
      </c>
      <c r="H29" t="s">
        <v>223</v>
      </c>
      <c r="S29">
        <v>27</v>
      </c>
      <c r="T29" t="s">
        <v>222</v>
      </c>
      <c r="U29">
        <v>9</v>
      </c>
      <c r="V29">
        <v>10</v>
      </c>
      <c r="W29">
        <v>16</v>
      </c>
      <c r="X29">
        <v>9</v>
      </c>
      <c r="Y29">
        <v>11</v>
      </c>
      <c r="Z29">
        <v>3</v>
      </c>
      <c r="AA29">
        <v>2</v>
      </c>
      <c r="AB29">
        <v>4</v>
      </c>
      <c r="AC29" t="s">
        <v>189</v>
      </c>
      <c r="AD29">
        <v>64</v>
      </c>
    </row>
    <row r="30" spans="1:30" x14ac:dyDescent="0.2">
      <c r="A30" t="s">
        <v>224</v>
      </c>
      <c r="B30">
        <v>1</v>
      </c>
      <c r="C30">
        <v>3</v>
      </c>
      <c r="D30">
        <v>9</v>
      </c>
      <c r="E30">
        <v>21</v>
      </c>
      <c r="F30">
        <v>62</v>
      </c>
      <c r="G30">
        <v>28</v>
      </c>
      <c r="H30" t="s">
        <v>225</v>
      </c>
      <c r="S30">
        <v>28</v>
      </c>
      <c r="T30" t="s">
        <v>224</v>
      </c>
      <c r="U30">
        <v>8</v>
      </c>
      <c r="V30">
        <v>10</v>
      </c>
      <c r="W30">
        <v>15</v>
      </c>
      <c r="X30">
        <v>9</v>
      </c>
      <c r="Y30">
        <v>11</v>
      </c>
      <c r="Z30">
        <v>4</v>
      </c>
      <c r="AA30">
        <v>2</v>
      </c>
      <c r="AB30">
        <v>3</v>
      </c>
      <c r="AC30" t="s">
        <v>146</v>
      </c>
      <c r="AD30">
        <v>62</v>
      </c>
    </row>
    <row r="31" spans="1:30" x14ac:dyDescent="0.2">
      <c r="A31" t="s">
        <v>226</v>
      </c>
      <c r="B31">
        <v>1</v>
      </c>
      <c r="C31">
        <v>3</v>
      </c>
      <c r="D31">
        <v>10</v>
      </c>
      <c r="E31">
        <v>20</v>
      </c>
      <c r="F31">
        <v>62</v>
      </c>
      <c r="G31">
        <v>29</v>
      </c>
      <c r="H31" t="s">
        <v>227</v>
      </c>
      <c r="S31">
        <v>29</v>
      </c>
      <c r="T31" t="s">
        <v>226</v>
      </c>
      <c r="U31">
        <v>8</v>
      </c>
      <c r="V31">
        <v>10</v>
      </c>
      <c r="W31">
        <v>15</v>
      </c>
      <c r="X31">
        <v>9</v>
      </c>
      <c r="Y31">
        <v>11</v>
      </c>
      <c r="Z31">
        <v>4</v>
      </c>
      <c r="AA31">
        <v>2</v>
      </c>
      <c r="AB31">
        <v>3</v>
      </c>
      <c r="AC31" t="s">
        <v>146</v>
      </c>
      <c r="AD31">
        <v>62</v>
      </c>
    </row>
    <row r="32" spans="1:30" x14ac:dyDescent="0.2">
      <c r="A32" t="s">
        <v>228</v>
      </c>
      <c r="B32">
        <v>1</v>
      </c>
      <c r="C32">
        <v>3</v>
      </c>
      <c r="D32">
        <v>9</v>
      </c>
      <c r="E32">
        <v>20</v>
      </c>
      <c r="F32">
        <v>63</v>
      </c>
      <c r="G32">
        <v>30</v>
      </c>
      <c r="H32" t="s">
        <v>229</v>
      </c>
      <c r="S32">
        <v>30</v>
      </c>
      <c r="T32" t="s">
        <v>228</v>
      </c>
      <c r="U32">
        <v>8</v>
      </c>
      <c r="V32">
        <v>10</v>
      </c>
      <c r="W32">
        <v>15</v>
      </c>
      <c r="X32">
        <v>9</v>
      </c>
      <c r="Y32">
        <v>11</v>
      </c>
      <c r="Z32">
        <v>5</v>
      </c>
      <c r="AA32">
        <v>2</v>
      </c>
      <c r="AB32">
        <v>3</v>
      </c>
      <c r="AC32" t="s">
        <v>209</v>
      </c>
      <c r="AD32">
        <v>63</v>
      </c>
    </row>
    <row r="33" spans="1:30" x14ac:dyDescent="0.2">
      <c r="A33" t="s">
        <v>230</v>
      </c>
      <c r="B33">
        <v>1</v>
      </c>
      <c r="C33">
        <v>3</v>
      </c>
      <c r="D33">
        <v>10</v>
      </c>
      <c r="E33">
        <v>22</v>
      </c>
      <c r="F33">
        <v>65</v>
      </c>
      <c r="G33">
        <v>31</v>
      </c>
      <c r="H33" t="s">
        <v>231</v>
      </c>
      <c r="S33">
        <v>31</v>
      </c>
      <c r="T33" t="s">
        <v>230</v>
      </c>
      <c r="U33">
        <v>9</v>
      </c>
      <c r="V33">
        <v>10</v>
      </c>
      <c r="W33">
        <v>16</v>
      </c>
      <c r="X33">
        <v>9</v>
      </c>
      <c r="Y33">
        <v>11</v>
      </c>
      <c r="Z33">
        <v>4</v>
      </c>
      <c r="AA33">
        <v>2</v>
      </c>
      <c r="AB33">
        <v>4</v>
      </c>
      <c r="AC33" t="s">
        <v>170</v>
      </c>
      <c r="AD33">
        <v>65</v>
      </c>
    </row>
    <row r="34" spans="1:30" x14ac:dyDescent="0.2">
      <c r="A34" t="s">
        <v>232</v>
      </c>
      <c r="B34">
        <v>1</v>
      </c>
      <c r="C34">
        <v>3</v>
      </c>
      <c r="D34">
        <v>10</v>
      </c>
      <c r="E34">
        <v>22</v>
      </c>
      <c r="F34">
        <v>68</v>
      </c>
      <c r="G34">
        <v>32</v>
      </c>
      <c r="H34" t="s">
        <v>233</v>
      </c>
      <c r="S34">
        <v>32</v>
      </c>
      <c r="T34" t="s">
        <v>232</v>
      </c>
      <c r="U34">
        <v>9</v>
      </c>
      <c r="V34">
        <v>11</v>
      </c>
      <c r="W34">
        <v>16</v>
      </c>
      <c r="X34">
        <v>9</v>
      </c>
      <c r="Y34">
        <v>12</v>
      </c>
      <c r="Z34">
        <v>4</v>
      </c>
      <c r="AA34">
        <v>3</v>
      </c>
      <c r="AB34">
        <v>4</v>
      </c>
      <c r="AC34" t="s">
        <v>165</v>
      </c>
      <c r="AD34">
        <v>68</v>
      </c>
    </row>
    <row r="35" spans="1:30" x14ac:dyDescent="0.2">
      <c r="A35" t="s">
        <v>234</v>
      </c>
      <c r="B35">
        <v>1</v>
      </c>
      <c r="C35">
        <v>3</v>
      </c>
      <c r="D35">
        <v>10</v>
      </c>
      <c r="E35">
        <v>20</v>
      </c>
      <c r="F35">
        <v>61</v>
      </c>
      <c r="G35">
        <v>33</v>
      </c>
      <c r="H35" t="s">
        <v>235</v>
      </c>
      <c r="S35">
        <v>33</v>
      </c>
      <c r="T35" t="s">
        <v>234</v>
      </c>
      <c r="U35">
        <v>8</v>
      </c>
      <c r="V35">
        <v>10</v>
      </c>
      <c r="W35">
        <v>15</v>
      </c>
      <c r="X35">
        <v>9</v>
      </c>
      <c r="Y35">
        <v>11</v>
      </c>
      <c r="Z35">
        <v>3</v>
      </c>
      <c r="AA35">
        <v>2</v>
      </c>
      <c r="AB35">
        <v>3</v>
      </c>
      <c r="AC35" t="s">
        <v>156</v>
      </c>
      <c r="AD35">
        <v>61</v>
      </c>
    </row>
    <row r="36" spans="1:30" x14ac:dyDescent="0.2">
      <c r="A36" t="s">
        <v>236</v>
      </c>
      <c r="B36">
        <v>1</v>
      </c>
      <c r="C36">
        <v>3</v>
      </c>
      <c r="D36">
        <v>10</v>
      </c>
      <c r="E36">
        <v>20</v>
      </c>
      <c r="F36">
        <v>63</v>
      </c>
      <c r="G36">
        <v>34</v>
      </c>
      <c r="H36" t="s">
        <v>237</v>
      </c>
      <c r="S36">
        <v>34</v>
      </c>
      <c r="T36" t="s">
        <v>236</v>
      </c>
      <c r="U36">
        <v>8</v>
      </c>
      <c r="V36">
        <v>10</v>
      </c>
      <c r="W36">
        <v>15</v>
      </c>
      <c r="X36">
        <v>9</v>
      </c>
      <c r="Y36">
        <v>11</v>
      </c>
      <c r="Z36">
        <v>5</v>
      </c>
      <c r="AA36">
        <v>2</v>
      </c>
      <c r="AB36">
        <v>3</v>
      </c>
      <c r="AC36" t="s">
        <v>209</v>
      </c>
      <c r="AD36">
        <v>63</v>
      </c>
    </row>
    <row r="37" spans="1:30" x14ac:dyDescent="0.2">
      <c r="A37" t="s">
        <v>238</v>
      </c>
      <c r="B37">
        <v>1</v>
      </c>
      <c r="C37">
        <v>3</v>
      </c>
      <c r="D37">
        <v>10</v>
      </c>
      <c r="E37">
        <v>20</v>
      </c>
      <c r="F37">
        <v>63</v>
      </c>
      <c r="G37">
        <v>35</v>
      </c>
      <c r="H37" t="s">
        <v>239</v>
      </c>
      <c r="S37">
        <v>35</v>
      </c>
      <c r="T37" t="s">
        <v>238</v>
      </c>
      <c r="U37">
        <v>8</v>
      </c>
      <c r="V37">
        <v>10</v>
      </c>
      <c r="W37">
        <v>15</v>
      </c>
      <c r="X37">
        <v>9</v>
      </c>
      <c r="Y37">
        <v>11</v>
      </c>
      <c r="Z37">
        <v>5</v>
      </c>
      <c r="AA37">
        <v>2</v>
      </c>
      <c r="AB37">
        <v>3</v>
      </c>
      <c r="AC37" t="s">
        <v>209</v>
      </c>
      <c r="AD37">
        <v>63</v>
      </c>
    </row>
    <row r="38" spans="1:30" x14ac:dyDescent="0.2">
      <c r="A38" t="s">
        <v>240</v>
      </c>
      <c r="B38">
        <v>1</v>
      </c>
      <c r="C38">
        <v>3</v>
      </c>
      <c r="D38">
        <v>10</v>
      </c>
      <c r="E38">
        <v>22</v>
      </c>
      <c r="F38">
        <v>68</v>
      </c>
      <c r="G38">
        <v>36</v>
      </c>
      <c r="H38" t="s">
        <v>241</v>
      </c>
      <c r="S38">
        <v>36</v>
      </c>
      <c r="T38" t="s">
        <v>240</v>
      </c>
      <c r="U38">
        <v>9</v>
      </c>
      <c r="V38">
        <v>11</v>
      </c>
      <c r="W38">
        <v>16</v>
      </c>
      <c r="X38">
        <v>9</v>
      </c>
      <c r="Y38">
        <v>12</v>
      </c>
      <c r="Z38">
        <v>4</v>
      </c>
      <c r="AA38">
        <v>3</v>
      </c>
      <c r="AB38">
        <v>4</v>
      </c>
      <c r="AC38" t="s">
        <v>165</v>
      </c>
      <c r="AD38">
        <v>68</v>
      </c>
    </row>
    <row r="39" spans="1:30" x14ac:dyDescent="0.2">
      <c r="A39" t="s">
        <v>242</v>
      </c>
      <c r="B39">
        <v>1</v>
      </c>
      <c r="C39">
        <v>3</v>
      </c>
      <c r="D39">
        <v>10</v>
      </c>
      <c r="E39">
        <v>19</v>
      </c>
      <c r="F39">
        <v>63</v>
      </c>
      <c r="G39">
        <v>37</v>
      </c>
      <c r="H39" t="s">
        <v>243</v>
      </c>
      <c r="S39">
        <v>37</v>
      </c>
      <c r="T39" t="s">
        <v>242</v>
      </c>
      <c r="U39">
        <v>8</v>
      </c>
      <c r="V39">
        <v>10</v>
      </c>
      <c r="W39">
        <v>15</v>
      </c>
      <c r="X39">
        <v>9</v>
      </c>
      <c r="Y39">
        <v>11</v>
      </c>
      <c r="Z39">
        <v>5</v>
      </c>
      <c r="AA39">
        <v>2</v>
      </c>
      <c r="AB39">
        <v>3</v>
      </c>
      <c r="AC39" t="s">
        <v>209</v>
      </c>
      <c r="AD39">
        <v>63</v>
      </c>
    </row>
    <row r="40" spans="1:30" x14ac:dyDescent="0.2">
      <c r="A40" t="s">
        <v>244</v>
      </c>
      <c r="B40">
        <v>1</v>
      </c>
      <c r="C40">
        <v>3</v>
      </c>
      <c r="D40">
        <v>10</v>
      </c>
      <c r="E40">
        <v>19</v>
      </c>
      <c r="F40">
        <v>61</v>
      </c>
      <c r="G40">
        <v>38</v>
      </c>
      <c r="H40" t="s">
        <v>245</v>
      </c>
      <c r="S40">
        <v>38</v>
      </c>
      <c r="T40" t="s">
        <v>244</v>
      </c>
      <c r="U40">
        <v>8</v>
      </c>
      <c r="V40">
        <v>10</v>
      </c>
      <c r="W40">
        <v>15</v>
      </c>
      <c r="X40">
        <v>9</v>
      </c>
      <c r="Y40">
        <v>11</v>
      </c>
      <c r="Z40">
        <v>3</v>
      </c>
      <c r="AA40">
        <v>2</v>
      </c>
      <c r="AB40">
        <v>3</v>
      </c>
      <c r="AC40" t="s">
        <v>156</v>
      </c>
      <c r="AD40">
        <v>61</v>
      </c>
    </row>
    <row r="41" spans="1:30" x14ac:dyDescent="0.2">
      <c r="A41" t="s">
        <v>246</v>
      </c>
      <c r="B41">
        <v>1</v>
      </c>
      <c r="C41">
        <v>3</v>
      </c>
      <c r="D41">
        <v>9</v>
      </c>
      <c r="E41">
        <v>19</v>
      </c>
      <c r="F41">
        <v>58</v>
      </c>
      <c r="G41">
        <v>39</v>
      </c>
      <c r="H41" t="s">
        <v>247</v>
      </c>
      <c r="S41">
        <v>39</v>
      </c>
      <c r="T41" t="s">
        <v>246</v>
      </c>
      <c r="U41">
        <v>8</v>
      </c>
      <c r="V41">
        <v>9</v>
      </c>
      <c r="W41">
        <v>15</v>
      </c>
      <c r="X41">
        <v>8</v>
      </c>
      <c r="Y41">
        <v>10</v>
      </c>
      <c r="Z41">
        <v>3</v>
      </c>
      <c r="AA41">
        <v>2</v>
      </c>
      <c r="AB41">
        <v>3</v>
      </c>
      <c r="AC41" t="s">
        <v>212</v>
      </c>
      <c r="AD41">
        <v>58</v>
      </c>
    </row>
    <row r="42" spans="1:30" x14ac:dyDescent="0.2">
      <c r="A42" t="s">
        <v>248</v>
      </c>
      <c r="B42">
        <v>1</v>
      </c>
      <c r="C42">
        <v>3</v>
      </c>
      <c r="D42">
        <v>10</v>
      </c>
      <c r="E42">
        <v>20</v>
      </c>
      <c r="F42">
        <v>63</v>
      </c>
      <c r="G42">
        <v>40</v>
      </c>
      <c r="H42" t="s">
        <v>249</v>
      </c>
      <c r="S42">
        <v>40</v>
      </c>
      <c r="T42" t="s">
        <v>248</v>
      </c>
      <c r="U42">
        <v>8</v>
      </c>
      <c r="V42">
        <v>10</v>
      </c>
      <c r="W42">
        <v>15</v>
      </c>
      <c r="X42">
        <v>9</v>
      </c>
      <c r="Y42">
        <v>11</v>
      </c>
      <c r="Z42">
        <v>5</v>
      </c>
      <c r="AA42">
        <v>2</v>
      </c>
      <c r="AB42">
        <v>3</v>
      </c>
      <c r="AC42" t="s">
        <v>209</v>
      </c>
      <c r="AD42">
        <v>63</v>
      </c>
    </row>
    <row r="43" spans="1:30" x14ac:dyDescent="0.2">
      <c r="A43" t="s">
        <v>250</v>
      </c>
      <c r="B43">
        <v>1</v>
      </c>
      <c r="C43">
        <v>3</v>
      </c>
      <c r="D43">
        <v>10</v>
      </c>
      <c r="E43">
        <v>21</v>
      </c>
      <c r="F43">
        <v>61</v>
      </c>
      <c r="G43">
        <v>41</v>
      </c>
      <c r="H43" t="s">
        <v>251</v>
      </c>
      <c r="S43">
        <v>41</v>
      </c>
      <c r="T43" t="s">
        <v>250</v>
      </c>
      <c r="U43">
        <v>8</v>
      </c>
      <c r="V43">
        <v>10</v>
      </c>
      <c r="W43">
        <v>15</v>
      </c>
      <c r="X43">
        <v>9</v>
      </c>
      <c r="Y43">
        <v>11</v>
      </c>
      <c r="Z43">
        <v>3</v>
      </c>
      <c r="AA43">
        <v>2</v>
      </c>
      <c r="AB43">
        <v>3</v>
      </c>
      <c r="AC43" t="s">
        <v>156</v>
      </c>
      <c r="AD43">
        <v>61</v>
      </c>
    </row>
    <row r="44" spans="1:30" x14ac:dyDescent="0.2">
      <c r="A44" t="s">
        <v>252</v>
      </c>
      <c r="B44">
        <v>1</v>
      </c>
      <c r="C44">
        <v>3</v>
      </c>
      <c r="D44">
        <v>10</v>
      </c>
      <c r="E44">
        <v>20</v>
      </c>
      <c r="F44">
        <v>61</v>
      </c>
      <c r="G44">
        <v>42</v>
      </c>
      <c r="H44" t="s">
        <v>253</v>
      </c>
      <c r="S44">
        <v>42</v>
      </c>
      <c r="T44" t="s">
        <v>252</v>
      </c>
      <c r="U44">
        <v>8</v>
      </c>
      <c r="V44">
        <v>10</v>
      </c>
      <c r="W44">
        <v>15</v>
      </c>
      <c r="X44">
        <v>9</v>
      </c>
      <c r="Y44">
        <v>11</v>
      </c>
      <c r="Z44">
        <v>3</v>
      </c>
      <c r="AA44">
        <v>2</v>
      </c>
      <c r="AB44">
        <v>3</v>
      </c>
      <c r="AC44" t="s">
        <v>156</v>
      </c>
      <c r="AD44">
        <v>61</v>
      </c>
    </row>
    <row r="45" spans="1:30" x14ac:dyDescent="0.2">
      <c r="A45" t="s">
        <v>254</v>
      </c>
      <c r="B45">
        <v>1</v>
      </c>
      <c r="C45">
        <v>3</v>
      </c>
      <c r="D45">
        <v>10</v>
      </c>
      <c r="E45">
        <v>20</v>
      </c>
      <c r="F45">
        <v>61</v>
      </c>
      <c r="G45">
        <v>43</v>
      </c>
      <c r="H45" t="s">
        <v>255</v>
      </c>
      <c r="S45">
        <v>43</v>
      </c>
      <c r="T45" t="s">
        <v>254</v>
      </c>
      <c r="U45">
        <v>8</v>
      </c>
      <c r="V45">
        <v>10</v>
      </c>
      <c r="W45">
        <v>15</v>
      </c>
      <c r="X45">
        <v>9</v>
      </c>
      <c r="Y45">
        <v>11</v>
      </c>
      <c r="Z45">
        <v>3</v>
      </c>
      <c r="AA45">
        <v>2</v>
      </c>
      <c r="AB45">
        <v>3</v>
      </c>
      <c r="AC45" t="s">
        <v>156</v>
      </c>
      <c r="AD45">
        <v>61</v>
      </c>
    </row>
    <row r="46" spans="1:30" x14ac:dyDescent="0.2">
      <c r="A46" t="s">
        <v>256</v>
      </c>
      <c r="B46">
        <v>1</v>
      </c>
      <c r="C46">
        <v>3</v>
      </c>
      <c r="D46">
        <v>10</v>
      </c>
      <c r="E46">
        <v>21</v>
      </c>
      <c r="F46">
        <v>62</v>
      </c>
      <c r="G46">
        <v>44</v>
      </c>
      <c r="H46" t="s">
        <v>257</v>
      </c>
      <c r="S46">
        <v>44</v>
      </c>
      <c r="T46" t="s">
        <v>256</v>
      </c>
      <c r="U46">
        <v>8</v>
      </c>
      <c r="V46">
        <v>10</v>
      </c>
      <c r="W46">
        <v>15</v>
      </c>
      <c r="X46">
        <v>9</v>
      </c>
      <c r="Y46">
        <v>11</v>
      </c>
      <c r="Z46">
        <v>4</v>
      </c>
      <c r="AA46">
        <v>2</v>
      </c>
      <c r="AB46">
        <v>3</v>
      </c>
      <c r="AC46" t="s">
        <v>146</v>
      </c>
      <c r="AD46">
        <v>62</v>
      </c>
    </row>
    <row r="47" spans="1:30" x14ac:dyDescent="0.2">
      <c r="A47" t="s">
        <v>258</v>
      </c>
      <c r="B47">
        <v>1</v>
      </c>
      <c r="C47">
        <v>3</v>
      </c>
      <c r="D47">
        <v>10</v>
      </c>
      <c r="E47">
        <v>19</v>
      </c>
      <c r="F47">
        <v>62</v>
      </c>
      <c r="G47">
        <v>45</v>
      </c>
      <c r="H47" t="s">
        <v>259</v>
      </c>
      <c r="S47">
        <v>45</v>
      </c>
      <c r="T47" t="s">
        <v>258</v>
      </c>
      <c r="U47">
        <v>8</v>
      </c>
      <c r="V47">
        <v>10</v>
      </c>
      <c r="W47">
        <v>15</v>
      </c>
      <c r="X47">
        <v>9</v>
      </c>
      <c r="Y47">
        <v>11</v>
      </c>
      <c r="Z47">
        <v>4</v>
      </c>
      <c r="AA47">
        <v>2</v>
      </c>
      <c r="AB47">
        <v>3</v>
      </c>
      <c r="AC47" t="s">
        <v>146</v>
      </c>
      <c r="AD47">
        <v>62</v>
      </c>
    </row>
    <row r="48" spans="1:30" x14ac:dyDescent="0.2">
      <c r="A48" t="s">
        <v>260</v>
      </c>
      <c r="B48">
        <v>1</v>
      </c>
      <c r="C48">
        <v>3</v>
      </c>
      <c r="D48">
        <v>9</v>
      </c>
      <c r="E48">
        <v>20</v>
      </c>
      <c r="F48">
        <v>63</v>
      </c>
      <c r="G48">
        <v>46</v>
      </c>
      <c r="H48" t="s">
        <v>261</v>
      </c>
      <c r="S48">
        <v>46</v>
      </c>
      <c r="T48" t="s">
        <v>260</v>
      </c>
      <c r="U48">
        <v>8</v>
      </c>
      <c r="V48">
        <v>10</v>
      </c>
      <c r="W48">
        <v>15</v>
      </c>
      <c r="X48">
        <v>9</v>
      </c>
      <c r="Y48">
        <v>11</v>
      </c>
      <c r="Z48">
        <v>5</v>
      </c>
      <c r="AA48">
        <v>2</v>
      </c>
      <c r="AB48">
        <v>3</v>
      </c>
      <c r="AC48" t="s">
        <v>209</v>
      </c>
      <c r="AD48">
        <v>63</v>
      </c>
    </row>
    <row r="49" spans="1:30" x14ac:dyDescent="0.2">
      <c r="A49" t="s">
        <v>262</v>
      </c>
      <c r="B49">
        <v>1</v>
      </c>
      <c r="C49">
        <v>3</v>
      </c>
      <c r="D49">
        <v>10</v>
      </c>
      <c r="E49">
        <v>20</v>
      </c>
      <c r="F49">
        <v>63</v>
      </c>
      <c r="G49">
        <v>47</v>
      </c>
      <c r="H49" t="s">
        <v>263</v>
      </c>
      <c r="S49">
        <v>47</v>
      </c>
      <c r="T49" t="s">
        <v>262</v>
      </c>
      <c r="U49">
        <v>8</v>
      </c>
      <c r="V49">
        <v>10</v>
      </c>
      <c r="W49">
        <v>15</v>
      </c>
      <c r="X49">
        <v>9</v>
      </c>
      <c r="Y49">
        <v>11</v>
      </c>
      <c r="Z49">
        <v>5</v>
      </c>
      <c r="AA49">
        <v>2</v>
      </c>
      <c r="AB49">
        <v>3</v>
      </c>
      <c r="AC49" t="s">
        <v>209</v>
      </c>
      <c r="AD49">
        <v>63</v>
      </c>
    </row>
    <row r="50" spans="1:30" x14ac:dyDescent="0.2">
      <c r="A50" t="s">
        <v>264</v>
      </c>
      <c r="B50">
        <v>1</v>
      </c>
      <c r="C50">
        <v>3</v>
      </c>
      <c r="D50">
        <v>10</v>
      </c>
      <c r="E50">
        <v>25</v>
      </c>
      <c r="F50">
        <v>71</v>
      </c>
      <c r="G50">
        <v>48</v>
      </c>
      <c r="H50" t="s">
        <v>265</v>
      </c>
      <c r="S50">
        <v>48</v>
      </c>
      <c r="T50" t="s">
        <v>264</v>
      </c>
      <c r="U50">
        <v>10</v>
      </c>
      <c r="V50">
        <v>11</v>
      </c>
      <c r="W50">
        <v>16</v>
      </c>
      <c r="X50">
        <v>10</v>
      </c>
      <c r="Y50">
        <v>13</v>
      </c>
      <c r="Z50">
        <v>4</v>
      </c>
      <c r="AA50">
        <v>3</v>
      </c>
      <c r="AB50">
        <v>4</v>
      </c>
      <c r="AC50" t="s">
        <v>219</v>
      </c>
      <c r="AD50">
        <v>71</v>
      </c>
    </row>
    <row r="51" spans="1:30" x14ac:dyDescent="0.2">
      <c r="A51" t="s">
        <v>266</v>
      </c>
      <c r="B51">
        <v>1</v>
      </c>
      <c r="C51">
        <v>3</v>
      </c>
      <c r="D51">
        <v>10</v>
      </c>
      <c r="E51">
        <v>22</v>
      </c>
      <c r="F51">
        <v>67</v>
      </c>
      <c r="G51">
        <v>49</v>
      </c>
      <c r="H51" t="s">
        <v>267</v>
      </c>
      <c r="S51">
        <v>49</v>
      </c>
      <c r="T51" t="s">
        <v>266</v>
      </c>
      <c r="U51">
        <v>9</v>
      </c>
      <c r="V51">
        <v>11</v>
      </c>
      <c r="W51">
        <v>16</v>
      </c>
      <c r="X51">
        <v>9</v>
      </c>
      <c r="Y51">
        <v>12</v>
      </c>
      <c r="Z51">
        <v>3</v>
      </c>
      <c r="AA51">
        <v>3</v>
      </c>
      <c r="AB51">
        <v>4</v>
      </c>
      <c r="AC51" t="s">
        <v>206</v>
      </c>
      <c r="AD51">
        <v>67</v>
      </c>
    </row>
    <row r="52" spans="1:30" x14ac:dyDescent="0.2">
      <c r="A52" t="s">
        <v>268</v>
      </c>
      <c r="B52">
        <v>1</v>
      </c>
      <c r="C52">
        <v>3</v>
      </c>
      <c r="D52">
        <v>9</v>
      </c>
      <c r="E52">
        <v>20</v>
      </c>
      <c r="F52">
        <v>66</v>
      </c>
      <c r="G52">
        <v>50</v>
      </c>
      <c r="H52" t="s">
        <v>269</v>
      </c>
      <c r="S52">
        <v>50</v>
      </c>
      <c r="T52" t="s">
        <v>268</v>
      </c>
      <c r="U52">
        <v>9</v>
      </c>
      <c r="V52">
        <v>10</v>
      </c>
      <c r="W52">
        <v>16</v>
      </c>
      <c r="X52">
        <v>9</v>
      </c>
      <c r="Y52">
        <v>11</v>
      </c>
      <c r="Z52">
        <v>5</v>
      </c>
      <c r="AA52">
        <v>2</v>
      </c>
      <c r="AB52">
        <v>4</v>
      </c>
      <c r="AC52" t="s">
        <v>270</v>
      </c>
      <c r="AD52">
        <v>66</v>
      </c>
    </row>
    <row r="53" spans="1:30" x14ac:dyDescent="0.2">
      <c r="A53" t="s">
        <v>271</v>
      </c>
      <c r="B53">
        <v>1</v>
      </c>
      <c r="C53">
        <v>3</v>
      </c>
      <c r="D53">
        <v>10</v>
      </c>
      <c r="E53">
        <v>21</v>
      </c>
      <c r="F53">
        <v>65</v>
      </c>
      <c r="G53">
        <v>51</v>
      </c>
      <c r="H53" t="s">
        <v>272</v>
      </c>
      <c r="S53">
        <v>51</v>
      </c>
      <c r="T53" t="s">
        <v>271</v>
      </c>
      <c r="U53">
        <v>9</v>
      </c>
      <c r="V53">
        <v>10</v>
      </c>
      <c r="W53">
        <v>16</v>
      </c>
      <c r="X53">
        <v>9</v>
      </c>
      <c r="Y53">
        <v>11</v>
      </c>
      <c r="Z53">
        <v>4</v>
      </c>
      <c r="AA53">
        <v>2</v>
      </c>
      <c r="AB53">
        <v>4</v>
      </c>
      <c r="AC53" t="s">
        <v>170</v>
      </c>
      <c r="AD53">
        <v>65</v>
      </c>
    </row>
    <row r="54" spans="1:30" x14ac:dyDescent="0.2">
      <c r="A54" t="s">
        <v>273</v>
      </c>
      <c r="B54">
        <v>1</v>
      </c>
      <c r="C54">
        <v>3</v>
      </c>
      <c r="D54">
        <v>10</v>
      </c>
      <c r="E54">
        <v>22</v>
      </c>
      <c r="F54">
        <v>68</v>
      </c>
      <c r="G54">
        <v>52</v>
      </c>
      <c r="H54" t="s">
        <v>274</v>
      </c>
      <c r="S54">
        <v>52</v>
      </c>
      <c r="T54" t="s">
        <v>273</v>
      </c>
      <c r="U54">
        <v>9</v>
      </c>
      <c r="V54">
        <v>11</v>
      </c>
      <c r="W54">
        <v>16</v>
      </c>
      <c r="X54">
        <v>9</v>
      </c>
      <c r="Y54">
        <v>12</v>
      </c>
      <c r="Z54">
        <v>4</v>
      </c>
      <c r="AA54">
        <v>3</v>
      </c>
      <c r="AB54">
        <v>4</v>
      </c>
      <c r="AC54" t="s">
        <v>165</v>
      </c>
      <c r="AD54">
        <v>68</v>
      </c>
    </row>
    <row r="55" spans="1:30" x14ac:dyDescent="0.2">
      <c r="A55" t="s">
        <v>275</v>
      </c>
      <c r="B55">
        <v>1</v>
      </c>
      <c r="C55">
        <v>3</v>
      </c>
      <c r="D55">
        <v>9</v>
      </c>
      <c r="E55">
        <v>22</v>
      </c>
      <c r="F55">
        <v>69</v>
      </c>
      <c r="G55">
        <v>53</v>
      </c>
      <c r="H55" t="s">
        <v>276</v>
      </c>
      <c r="S55">
        <v>53</v>
      </c>
      <c r="T55" t="s">
        <v>275</v>
      </c>
      <c r="U55">
        <v>9</v>
      </c>
      <c r="V55">
        <v>11</v>
      </c>
      <c r="W55">
        <v>16</v>
      </c>
      <c r="X55">
        <v>9</v>
      </c>
      <c r="Y55">
        <v>12</v>
      </c>
      <c r="Z55">
        <v>5</v>
      </c>
      <c r="AA55">
        <v>3</v>
      </c>
      <c r="AB55">
        <v>4</v>
      </c>
      <c r="AC55" t="s">
        <v>138</v>
      </c>
      <c r="AD55">
        <v>69</v>
      </c>
    </row>
    <row r="56" spans="1:30" x14ac:dyDescent="0.2">
      <c r="A56" t="s">
        <v>277</v>
      </c>
      <c r="B56">
        <v>1</v>
      </c>
      <c r="C56">
        <v>3</v>
      </c>
      <c r="D56">
        <v>10</v>
      </c>
      <c r="E56">
        <v>23</v>
      </c>
      <c r="F56">
        <v>67</v>
      </c>
      <c r="G56">
        <v>54</v>
      </c>
      <c r="H56" t="s">
        <v>278</v>
      </c>
      <c r="S56">
        <v>54</v>
      </c>
      <c r="T56" t="s">
        <v>277</v>
      </c>
      <c r="U56">
        <v>9</v>
      </c>
      <c r="V56">
        <v>11</v>
      </c>
      <c r="W56">
        <v>16</v>
      </c>
      <c r="X56">
        <v>9</v>
      </c>
      <c r="Y56">
        <v>12</v>
      </c>
      <c r="Z56">
        <v>3</v>
      </c>
      <c r="AA56">
        <v>3</v>
      </c>
      <c r="AB56">
        <v>4</v>
      </c>
      <c r="AC56" t="s">
        <v>206</v>
      </c>
      <c r="AD56">
        <v>67</v>
      </c>
    </row>
    <row r="57" spans="1:30" x14ac:dyDescent="0.2">
      <c r="A57" t="s">
        <v>279</v>
      </c>
      <c r="B57">
        <v>1</v>
      </c>
      <c r="C57">
        <v>3</v>
      </c>
      <c r="D57">
        <v>10</v>
      </c>
      <c r="E57">
        <v>21</v>
      </c>
      <c r="F57">
        <v>64</v>
      </c>
      <c r="G57">
        <v>55</v>
      </c>
      <c r="H57" t="s">
        <v>280</v>
      </c>
      <c r="S57">
        <v>55</v>
      </c>
      <c r="T57" t="s">
        <v>279</v>
      </c>
      <c r="U57">
        <v>9</v>
      </c>
      <c r="V57">
        <v>10</v>
      </c>
      <c r="W57">
        <v>16</v>
      </c>
      <c r="X57">
        <v>9</v>
      </c>
      <c r="Y57">
        <v>11</v>
      </c>
      <c r="Z57">
        <v>3</v>
      </c>
      <c r="AA57">
        <v>2</v>
      </c>
      <c r="AB57">
        <v>4</v>
      </c>
      <c r="AC57" t="s">
        <v>189</v>
      </c>
      <c r="AD57">
        <v>64</v>
      </c>
    </row>
    <row r="58" spans="1:30" x14ac:dyDescent="0.2">
      <c r="A58" t="s">
        <v>281</v>
      </c>
      <c r="B58">
        <v>1</v>
      </c>
      <c r="C58">
        <v>3</v>
      </c>
      <c r="D58">
        <v>10</v>
      </c>
      <c r="E58">
        <v>23</v>
      </c>
      <c r="F58">
        <v>68</v>
      </c>
      <c r="G58">
        <v>56</v>
      </c>
      <c r="H58" t="s">
        <v>282</v>
      </c>
      <c r="S58">
        <v>56</v>
      </c>
      <c r="T58" t="s">
        <v>281</v>
      </c>
      <c r="U58">
        <v>9</v>
      </c>
      <c r="V58">
        <v>11</v>
      </c>
      <c r="W58">
        <v>16</v>
      </c>
      <c r="X58">
        <v>9</v>
      </c>
      <c r="Y58">
        <v>12</v>
      </c>
      <c r="Z58">
        <v>4</v>
      </c>
      <c r="AA58">
        <v>3</v>
      </c>
      <c r="AB58">
        <v>4</v>
      </c>
      <c r="AC58" t="s">
        <v>165</v>
      </c>
      <c r="AD58">
        <v>68</v>
      </c>
    </row>
    <row r="59" spans="1:30" x14ac:dyDescent="0.2">
      <c r="A59" t="s">
        <v>283</v>
      </c>
      <c r="B59">
        <v>1</v>
      </c>
      <c r="C59">
        <v>3</v>
      </c>
      <c r="D59">
        <v>10</v>
      </c>
      <c r="E59">
        <v>20</v>
      </c>
      <c r="F59">
        <v>63</v>
      </c>
      <c r="G59">
        <v>57</v>
      </c>
      <c r="H59" t="s">
        <v>284</v>
      </c>
      <c r="S59">
        <v>57</v>
      </c>
      <c r="T59" t="s">
        <v>283</v>
      </c>
      <c r="U59">
        <v>8</v>
      </c>
      <c r="V59">
        <v>10</v>
      </c>
      <c r="W59">
        <v>15</v>
      </c>
      <c r="X59">
        <v>9</v>
      </c>
      <c r="Y59">
        <v>11</v>
      </c>
      <c r="Z59">
        <v>5</v>
      </c>
      <c r="AA59">
        <v>2</v>
      </c>
      <c r="AB59">
        <v>3</v>
      </c>
      <c r="AC59" t="s">
        <v>209</v>
      </c>
      <c r="AD59">
        <v>63</v>
      </c>
    </row>
    <row r="60" spans="1:30" x14ac:dyDescent="0.2">
      <c r="A60" t="s">
        <v>285</v>
      </c>
      <c r="B60">
        <v>1</v>
      </c>
      <c r="C60">
        <v>3</v>
      </c>
      <c r="D60">
        <v>10</v>
      </c>
      <c r="E60">
        <v>22</v>
      </c>
      <c r="F60">
        <v>69</v>
      </c>
      <c r="G60">
        <v>58</v>
      </c>
      <c r="H60" t="s">
        <v>286</v>
      </c>
      <c r="S60">
        <v>58</v>
      </c>
      <c r="T60" t="s">
        <v>285</v>
      </c>
      <c r="U60">
        <v>9</v>
      </c>
      <c r="V60">
        <v>11</v>
      </c>
      <c r="W60">
        <v>16</v>
      </c>
      <c r="X60">
        <v>9</v>
      </c>
      <c r="Y60">
        <v>12</v>
      </c>
      <c r="Z60">
        <v>5</v>
      </c>
      <c r="AA60">
        <v>3</v>
      </c>
      <c r="AB60">
        <v>4</v>
      </c>
      <c r="AC60" t="s">
        <v>138</v>
      </c>
      <c r="AD60">
        <v>69</v>
      </c>
    </row>
    <row r="61" spans="1:30" x14ac:dyDescent="0.2">
      <c r="A61" t="s">
        <v>287</v>
      </c>
      <c r="B61">
        <v>1</v>
      </c>
      <c r="C61">
        <v>3</v>
      </c>
      <c r="D61">
        <v>10</v>
      </c>
      <c r="E61">
        <v>24</v>
      </c>
      <c r="F61">
        <v>69</v>
      </c>
      <c r="G61">
        <v>59</v>
      </c>
      <c r="H61" t="s">
        <v>288</v>
      </c>
      <c r="S61">
        <v>59</v>
      </c>
      <c r="T61" t="s">
        <v>287</v>
      </c>
      <c r="U61">
        <v>9</v>
      </c>
      <c r="V61">
        <v>11</v>
      </c>
      <c r="W61">
        <v>16</v>
      </c>
      <c r="X61">
        <v>9</v>
      </c>
      <c r="Y61">
        <v>12</v>
      </c>
      <c r="Z61">
        <v>5</v>
      </c>
      <c r="AA61">
        <v>3</v>
      </c>
      <c r="AB61">
        <v>4</v>
      </c>
      <c r="AC61" t="s">
        <v>138</v>
      </c>
      <c r="AD61">
        <v>69</v>
      </c>
    </row>
    <row r="62" spans="1:30" x14ac:dyDescent="0.2">
      <c r="A62" t="s">
        <v>289</v>
      </c>
      <c r="B62">
        <v>1</v>
      </c>
      <c r="C62">
        <v>3</v>
      </c>
      <c r="D62">
        <v>10</v>
      </c>
      <c r="E62">
        <v>20</v>
      </c>
      <c r="F62">
        <v>60</v>
      </c>
      <c r="G62">
        <v>60</v>
      </c>
      <c r="H62" t="s">
        <v>290</v>
      </c>
      <c r="S62">
        <v>60</v>
      </c>
      <c r="T62" t="s">
        <v>289</v>
      </c>
      <c r="U62">
        <v>8</v>
      </c>
      <c r="V62">
        <v>9</v>
      </c>
      <c r="W62">
        <v>15</v>
      </c>
      <c r="X62">
        <v>8</v>
      </c>
      <c r="Y62">
        <v>10</v>
      </c>
      <c r="Z62">
        <v>5</v>
      </c>
      <c r="AA62">
        <v>2</v>
      </c>
      <c r="AB62">
        <v>3</v>
      </c>
      <c r="AC62" t="s">
        <v>291</v>
      </c>
      <c r="AD62">
        <v>60</v>
      </c>
    </row>
    <row r="63" spans="1:30" x14ac:dyDescent="0.2">
      <c r="A63" t="s">
        <v>292</v>
      </c>
      <c r="B63">
        <v>1</v>
      </c>
      <c r="C63">
        <v>3</v>
      </c>
      <c r="D63">
        <v>10</v>
      </c>
      <c r="E63">
        <v>21</v>
      </c>
      <c r="F63">
        <v>69</v>
      </c>
      <c r="G63">
        <v>61</v>
      </c>
      <c r="H63" t="s">
        <v>293</v>
      </c>
      <c r="S63">
        <v>61</v>
      </c>
      <c r="T63" t="s">
        <v>292</v>
      </c>
      <c r="U63">
        <v>9</v>
      </c>
      <c r="V63">
        <v>11</v>
      </c>
      <c r="W63">
        <v>16</v>
      </c>
      <c r="X63">
        <v>9</v>
      </c>
      <c r="Y63">
        <v>12</v>
      </c>
      <c r="Z63">
        <v>5</v>
      </c>
      <c r="AA63">
        <v>3</v>
      </c>
      <c r="AB63">
        <v>4</v>
      </c>
      <c r="AC63" t="s">
        <v>138</v>
      </c>
      <c r="AD63">
        <v>69</v>
      </c>
    </row>
    <row r="64" spans="1:30" x14ac:dyDescent="0.2">
      <c r="A64" t="s">
        <v>294</v>
      </c>
      <c r="B64">
        <v>1</v>
      </c>
      <c r="C64">
        <v>3</v>
      </c>
      <c r="D64">
        <v>10</v>
      </c>
      <c r="E64">
        <v>21</v>
      </c>
      <c r="F64">
        <v>61</v>
      </c>
      <c r="G64">
        <v>62</v>
      </c>
      <c r="H64" t="s">
        <v>295</v>
      </c>
      <c r="S64">
        <v>62</v>
      </c>
      <c r="T64" t="s">
        <v>294</v>
      </c>
      <c r="U64">
        <v>8</v>
      </c>
      <c r="V64">
        <v>10</v>
      </c>
      <c r="W64">
        <v>15</v>
      </c>
      <c r="X64">
        <v>9</v>
      </c>
      <c r="Y64">
        <v>11</v>
      </c>
      <c r="Z64">
        <v>3</v>
      </c>
      <c r="AA64">
        <v>2</v>
      </c>
      <c r="AB64">
        <v>3</v>
      </c>
      <c r="AC64" t="s">
        <v>156</v>
      </c>
      <c r="AD64">
        <v>61</v>
      </c>
    </row>
    <row r="65" spans="1:30" x14ac:dyDescent="0.2">
      <c r="A65" t="s">
        <v>296</v>
      </c>
      <c r="B65">
        <v>1</v>
      </c>
      <c r="C65">
        <v>3</v>
      </c>
      <c r="D65">
        <v>10</v>
      </c>
      <c r="E65">
        <v>22</v>
      </c>
      <c r="F65">
        <v>66</v>
      </c>
      <c r="G65">
        <v>63</v>
      </c>
      <c r="H65" t="s">
        <v>297</v>
      </c>
      <c r="S65">
        <v>63</v>
      </c>
      <c r="T65" t="s">
        <v>296</v>
      </c>
      <c r="U65">
        <v>9</v>
      </c>
      <c r="V65">
        <v>10</v>
      </c>
      <c r="W65">
        <v>16</v>
      </c>
      <c r="X65">
        <v>9</v>
      </c>
      <c r="Y65">
        <v>11</v>
      </c>
      <c r="Z65">
        <v>5</v>
      </c>
      <c r="AA65">
        <v>2</v>
      </c>
      <c r="AB65">
        <v>4</v>
      </c>
      <c r="AC65" t="s">
        <v>270</v>
      </c>
      <c r="AD65">
        <v>66</v>
      </c>
    </row>
    <row r="66" spans="1:30" x14ac:dyDescent="0.2">
      <c r="A66" t="s">
        <v>298</v>
      </c>
      <c r="B66">
        <v>1</v>
      </c>
      <c r="C66">
        <v>3</v>
      </c>
      <c r="D66">
        <v>9</v>
      </c>
      <c r="E66">
        <v>18</v>
      </c>
      <c r="F66">
        <v>63</v>
      </c>
      <c r="G66">
        <v>64</v>
      </c>
      <c r="H66" t="s">
        <v>299</v>
      </c>
      <c r="S66">
        <v>64</v>
      </c>
      <c r="T66" t="s">
        <v>298</v>
      </c>
      <c r="U66">
        <v>8</v>
      </c>
      <c r="V66">
        <v>10</v>
      </c>
      <c r="W66">
        <v>15</v>
      </c>
      <c r="X66">
        <v>9</v>
      </c>
      <c r="Y66">
        <v>11</v>
      </c>
      <c r="Z66">
        <v>5</v>
      </c>
      <c r="AA66">
        <v>2</v>
      </c>
      <c r="AB66">
        <v>3</v>
      </c>
      <c r="AC66" t="s">
        <v>209</v>
      </c>
      <c r="AD66">
        <v>63</v>
      </c>
    </row>
    <row r="67" spans="1:30" x14ac:dyDescent="0.2">
      <c r="A67" t="s">
        <v>300</v>
      </c>
      <c r="B67">
        <v>1</v>
      </c>
      <c r="C67">
        <v>3</v>
      </c>
      <c r="D67">
        <v>10</v>
      </c>
      <c r="E67">
        <v>19</v>
      </c>
      <c r="F67">
        <v>60</v>
      </c>
      <c r="G67">
        <v>65</v>
      </c>
      <c r="H67" t="s">
        <v>301</v>
      </c>
      <c r="S67">
        <v>65</v>
      </c>
      <c r="T67" t="s">
        <v>300</v>
      </c>
      <c r="U67">
        <v>8</v>
      </c>
      <c r="V67">
        <v>9</v>
      </c>
      <c r="W67">
        <v>15</v>
      </c>
      <c r="X67">
        <v>8</v>
      </c>
      <c r="Y67">
        <v>10</v>
      </c>
      <c r="Z67">
        <v>5</v>
      </c>
      <c r="AA67">
        <v>2</v>
      </c>
      <c r="AB67">
        <v>3</v>
      </c>
      <c r="AC67" t="s">
        <v>291</v>
      </c>
      <c r="AD67">
        <v>60</v>
      </c>
    </row>
    <row r="68" spans="1:30" x14ac:dyDescent="0.2">
      <c r="A68" t="s">
        <v>302</v>
      </c>
      <c r="B68">
        <v>1</v>
      </c>
      <c r="C68">
        <v>4</v>
      </c>
      <c r="D68">
        <v>9</v>
      </c>
      <c r="E68">
        <v>22</v>
      </c>
      <c r="F68">
        <v>64</v>
      </c>
      <c r="G68">
        <v>66</v>
      </c>
      <c r="H68" t="s">
        <v>303</v>
      </c>
      <c r="S68">
        <v>66</v>
      </c>
      <c r="T68" t="s">
        <v>302</v>
      </c>
      <c r="U68">
        <v>9</v>
      </c>
      <c r="V68">
        <v>11</v>
      </c>
      <c r="W68">
        <v>16</v>
      </c>
      <c r="X68">
        <v>9</v>
      </c>
      <c r="Y68">
        <v>12</v>
      </c>
      <c r="Z68">
        <v>0</v>
      </c>
      <c r="AA68">
        <v>3</v>
      </c>
      <c r="AB68">
        <v>4</v>
      </c>
      <c r="AC68" t="s">
        <v>304</v>
      </c>
      <c r="AD68">
        <v>64</v>
      </c>
    </row>
    <row r="69" spans="1:30" x14ac:dyDescent="0.2">
      <c r="A69" t="s">
        <v>305</v>
      </c>
      <c r="B69">
        <v>1</v>
      </c>
      <c r="C69">
        <v>4</v>
      </c>
      <c r="D69">
        <v>9</v>
      </c>
      <c r="E69">
        <v>22</v>
      </c>
      <c r="F69">
        <v>61</v>
      </c>
      <c r="G69">
        <v>67</v>
      </c>
      <c r="H69" t="s">
        <v>306</v>
      </c>
      <c r="S69">
        <v>67</v>
      </c>
      <c r="T69" t="s">
        <v>305</v>
      </c>
      <c r="U69">
        <v>9</v>
      </c>
      <c r="V69">
        <v>10</v>
      </c>
      <c r="W69">
        <v>16</v>
      </c>
      <c r="X69">
        <v>9</v>
      </c>
      <c r="Y69">
        <v>11</v>
      </c>
      <c r="Z69">
        <v>0</v>
      </c>
      <c r="AA69">
        <v>2</v>
      </c>
      <c r="AB69">
        <v>4</v>
      </c>
      <c r="AC69" t="s">
        <v>307</v>
      </c>
      <c r="AD69">
        <v>61</v>
      </c>
    </row>
    <row r="70" spans="1:30" x14ac:dyDescent="0.2">
      <c r="A70" t="s">
        <v>308</v>
      </c>
      <c r="B70">
        <v>1</v>
      </c>
      <c r="C70">
        <v>4</v>
      </c>
      <c r="D70">
        <v>9</v>
      </c>
      <c r="E70">
        <v>20</v>
      </c>
      <c r="F70">
        <v>61</v>
      </c>
      <c r="G70">
        <v>68</v>
      </c>
      <c r="H70" t="s">
        <v>309</v>
      </c>
      <c r="S70">
        <v>68</v>
      </c>
      <c r="T70" t="s">
        <v>308</v>
      </c>
      <c r="U70">
        <v>9</v>
      </c>
      <c r="V70">
        <v>10</v>
      </c>
      <c r="W70">
        <v>16</v>
      </c>
      <c r="X70">
        <v>9</v>
      </c>
      <c r="Y70">
        <v>11</v>
      </c>
      <c r="Z70">
        <v>0</v>
      </c>
      <c r="AA70">
        <v>2</v>
      </c>
      <c r="AB70">
        <v>4</v>
      </c>
      <c r="AC70" t="s">
        <v>307</v>
      </c>
      <c r="AD70">
        <v>61</v>
      </c>
    </row>
    <row r="71" spans="1:30" x14ac:dyDescent="0.2">
      <c r="A71" t="s">
        <v>310</v>
      </c>
      <c r="B71">
        <v>1</v>
      </c>
      <c r="C71">
        <v>3</v>
      </c>
      <c r="D71">
        <v>10</v>
      </c>
      <c r="E71">
        <v>23</v>
      </c>
      <c r="F71">
        <v>67</v>
      </c>
      <c r="G71">
        <v>69</v>
      </c>
      <c r="H71" t="s">
        <v>311</v>
      </c>
      <c r="S71">
        <v>69</v>
      </c>
      <c r="T71" t="s">
        <v>310</v>
      </c>
      <c r="U71">
        <v>9</v>
      </c>
      <c r="V71">
        <v>11</v>
      </c>
      <c r="W71">
        <v>16</v>
      </c>
      <c r="X71">
        <v>9</v>
      </c>
      <c r="Y71">
        <v>12</v>
      </c>
      <c r="Z71">
        <v>3</v>
      </c>
      <c r="AA71">
        <v>3</v>
      </c>
      <c r="AB71">
        <v>4</v>
      </c>
      <c r="AC71" t="s">
        <v>206</v>
      </c>
      <c r="AD71">
        <v>67</v>
      </c>
    </row>
    <row r="72" spans="1:30" x14ac:dyDescent="0.2">
      <c r="A72" t="s">
        <v>312</v>
      </c>
      <c r="B72">
        <v>1</v>
      </c>
      <c r="C72">
        <v>3</v>
      </c>
      <c r="D72">
        <v>10</v>
      </c>
      <c r="E72">
        <v>21</v>
      </c>
      <c r="F72">
        <v>64</v>
      </c>
      <c r="G72">
        <v>70</v>
      </c>
      <c r="H72" t="s">
        <v>313</v>
      </c>
      <c r="S72">
        <v>70</v>
      </c>
      <c r="T72" t="s">
        <v>312</v>
      </c>
      <c r="U72">
        <v>9</v>
      </c>
      <c r="V72">
        <v>10</v>
      </c>
      <c r="W72">
        <v>16</v>
      </c>
      <c r="X72">
        <v>9</v>
      </c>
      <c r="Y72">
        <v>11</v>
      </c>
      <c r="Z72">
        <v>3</v>
      </c>
      <c r="AA72">
        <v>2</v>
      </c>
      <c r="AB72">
        <v>4</v>
      </c>
      <c r="AC72" t="s">
        <v>189</v>
      </c>
      <c r="AD72">
        <v>64</v>
      </c>
    </row>
    <row r="73" spans="1:30" x14ac:dyDescent="0.2">
      <c r="A73" t="s">
        <v>314</v>
      </c>
      <c r="B73">
        <v>1</v>
      </c>
      <c r="C73">
        <v>3</v>
      </c>
      <c r="D73">
        <v>10</v>
      </c>
      <c r="E73">
        <v>24</v>
      </c>
      <c r="F73">
        <v>71</v>
      </c>
      <c r="G73">
        <v>71</v>
      </c>
      <c r="H73" t="s">
        <v>315</v>
      </c>
      <c r="S73">
        <v>71</v>
      </c>
      <c r="T73" t="s">
        <v>314</v>
      </c>
      <c r="U73">
        <v>10</v>
      </c>
      <c r="V73">
        <v>11</v>
      </c>
      <c r="W73">
        <v>16</v>
      </c>
      <c r="X73">
        <v>10</v>
      </c>
      <c r="Y73">
        <v>13</v>
      </c>
      <c r="Z73">
        <v>4</v>
      </c>
      <c r="AA73">
        <v>3</v>
      </c>
      <c r="AB73">
        <v>4</v>
      </c>
      <c r="AC73" t="s">
        <v>219</v>
      </c>
      <c r="AD73">
        <v>71</v>
      </c>
    </row>
    <row r="74" spans="1:30" x14ac:dyDescent="0.2">
      <c r="A74" t="s">
        <v>316</v>
      </c>
      <c r="B74">
        <v>1</v>
      </c>
      <c r="C74">
        <v>3</v>
      </c>
      <c r="D74">
        <v>10</v>
      </c>
      <c r="E74">
        <v>23</v>
      </c>
      <c r="F74">
        <v>68</v>
      </c>
      <c r="G74">
        <v>72</v>
      </c>
      <c r="H74" t="s">
        <v>317</v>
      </c>
      <c r="S74">
        <v>72</v>
      </c>
      <c r="T74" t="s">
        <v>316</v>
      </c>
      <c r="U74">
        <v>9</v>
      </c>
      <c r="V74">
        <v>11</v>
      </c>
      <c r="W74">
        <v>16</v>
      </c>
      <c r="X74">
        <v>9</v>
      </c>
      <c r="Y74">
        <v>12</v>
      </c>
      <c r="Z74">
        <v>4</v>
      </c>
      <c r="AA74">
        <v>3</v>
      </c>
      <c r="AB74">
        <v>4</v>
      </c>
      <c r="AC74" t="s">
        <v>165</v>
      </c>
      <c r="AD74">
        <v>68</v>
      </c>
    </row>
    <row r="75" spans="1:30" x14ac:dyDescent="0.2">
      <c r="A75" t="s">
        <v>318</v>
      </c>
      <c r="B75">
        <v>1</v>
      </c>
      <c r="C75">
        <v>3</v>
      </c>
      <c r="D75">
        <v>10</v>
      </c>
      <c r="E75">
        <v>24</v>
      </c>
      <c r="F75">
        <v>67</v>
      </c>
      <c r="G75">
        <v>73</v>
      </c>
      <c r="H75" t="s">
        <v>319</v>
      </c>
      <c r="S75">
        <v>73</v>
      </c>
      <c r="T75" t="s">
        <v>318</v>
      </c>
      <c r="U75">
        <v>9</v>
      </c>
      <c r="V75">
        <v>11</v>
      </c>
      <c r="W75">
        <v>16</v>
      </c>
      <c r="X75">
        <v>9</v>
      </c>
      <c r="Y75">
        <v>12</v>
      </c>
      <c r="Z75">
        <v>3</v>
      </c>
      <c r="AA75">
        <v>3</v>
      </c>
      <c r="AB75">
        <v>4</v>
      </c>
      <c r="AC75" t="s">
        <v>206</v>
      </c>
      <c r="AD75">
        <v>67</v>
      </c>
    </row>
    <row r="76" spans="1:30" x14ac:dyDescent="0.2">
      <c r="A76" t="s">
        <v>320</v>
      </c>
      <c r="B76">
        <v>1</v>
      </c>
      <c r="C76">
        <v>3</v>
      </c>
      <c r="D76">
        <v>10</v>
      </c>
      <c r="E76">
        <v>24</v>
      </c>
      <c r="F76">
        <v>68</v>
      </c>
      <c r="G76">
        <v>74</v>
      </c>
      <c r="H76" t="s">
        <v>321</v>
      </c>
      <c r="S76">
        <v>74</v>
      </c>
      <c r="T76" t="s">
        <v>320</v>
      </c>
      <c r="U76">
        <v>9</v>
      </c>
      <c r="V76">
        <v>11</v>
      </c>
      <c r="W76">
        <v>16</v>
      </c>
      <c r="X76">
        <v>9</v>
      </c>
      <c r="Y76">
        <v>12</v>
      </c>
      <c r="Z76">
        <v>4</v>
      </c>
      <c r="AA76">
        <v>3</v>
      </c>
      <c r="AB76">
        <v>4</v>
      </c>
      <c r="AC76" t="s">
        <v>165</v>
      </c>
      <c r="AD76">
        <v>68</v>
      </c>
    </row>
    <row r="77" spans="1:30" x14ac:dyDescent="0.2">
      <c r="A77" t="s">
        <v>322</v>
      </c>
      <c r="B77">
        <v>1</v>
      </c>
      <c r="C77">
        <v>3</v>
      </c>
      <c r="D77">
        <v>10</v>
      </c>
      <c r="E77">
        <v>21</v>
      </c>
      <c r="F77">
        <v>67</v>
      </c>
      <c r="G77">
        <v>75</v>
      </c>
      <c r="H77" t="s">
        <v>323</v>
      </c>
      <c r="S77">
        <v>75</v>
      </c>
      <c r="T77" t="s">
        <v>322</v>
      </c>
      <c r="U77">
        <v>9</v>
      </c>
      <c r="V77">
        <v>11</v>
      </c>
      <c r="W77">
        <v>16</v>
      </c>
      <c r="X77">
        <v>9</v>
      </c>
      <c r="Y77">
        <v>12</v>
      </c>
      <c r="Z77">
        <v>3</v>
      </c>
      <c r="AA77">
        <v>3</v>
      </c>
      <c r="AB77">
        <v>4</v>
      </c>
      <c r="AC77" t="s">
        <v>206</v>
      </c>
      <c r="AD77">
        <v>67</v>
      </c>
    </row>
    <row r="78" spans="1:30" x14ac:dyDescent="0.2">
      <c r="A78" t="s">
        <v>324</v>
      </c>
      <c r="B78">
        <v>1</v>
      </c>
      <c r="C78">
        <v>3</v>
      </c>
      <c r="D78">
        <v>10</v>
      </c>
      <c r="E78">
        <v>20</v>
      </c>
      <c r="F78">
        <v>66</v>
      </c>
      <c r="G78">
        <v>76</v>
      </c>
      <c r="H78" t="s">
        <v>325</v>
      </c>
      <c r="S78">
        <v>76</v>
      </c>
      <c r="T78" t="s">
        <v>324</v>
      </c>
      <c r="U78">
        <v>9</v>
      </c>
      <c r="V78">
        <v>10</v>
      </c>
      <c r="W78">
        <v>16</v>
      </c>
      <c r="X78">
        <v>9</v>
      </c>
      <c r="Y78">
        <v>11</v>
      </c>
      <c r="Z78">
        <v>5</v>
      </c>
      <c r="AA78">
        <v>2</v>
      </c>
      <c r="AB78">
        <v>4</v>
      </c>
      <c r="AC78" t="s">
        <v>270</v>
      </c>
      <c r="AD78">
        <v>66</v>
      </c>
    </row>
    <row r="79" spans="1:30" x14ac:dyDescent="0.2">
      <c r="A79" t="s">
        <v>326</v>
      </c>
      <c r="B79">
        <v>1</v>
      </c>
      <c r="C79">
        <v>3</v>
      </c>
      <c r="D79">
        <v>9</v>
      </c>
      <c r="E79">
        <v>18</v>
      </c>
      <c r="F79">
        <v>60</v>
      </c>
      <c r="G79">
        <v>77</v>
      </c>
      <c r="H79" t="s">
        <v>327</v>
      </c>
      <c r="S79">
        <v>77</v>
      </c>
      <c r="T79" t="s">
        <v>326</v>
      </c>
      <c r="U79">
        <v>8</v>
      </c>
      <c r="V79">
        <v>9</v>
      </c>
      <c r="W79">
        <v>15</v>
      </c>
      <c r="X79">
        <v>8</v>
      </c>
      <c r="Y79">
        <v>10</v>
      </c>
      <c r="Z79">
        <v>5</v>
      </c>
      <c r="AA79">
        <v>2</v>
      </c>
      <c r="AB79">
        <v>3</v>
      </c>
      <c r="AC79" t="s">
        <v>291</v>
      </c>
      <c r="AD79">
        <v>60</v>
      </c>
    </row>
    <row r="80" spans="1:30" x14ac:dyDescent="0.2">
      <c r="A80" t="s">
        <v>328</v>
      </c>
      <c r="B80">
        <v>1</v>
      </c>
      <c r="C80">
        <v>3</v>
      </c>
      <c r="D80">
        <v>10</v>
      </c>
      <c r="E80">
        <v>20</v>
      </c>
      <c r="F80">
        <v>62</v>
      </c>
      <c r="G80">
        <v>78</v>
      </c>
      <c r="H80" t="s">
        <v>329</v>
      </c>
      <c r="S80">
        <v>78</v>
      </c>
      <c r="T80" t="s">
        <v>328</v>
      </c>
      <c r="U80">
        <v>8</v>
      </c>
      <c r="V80">
        <v>10</v>
      </c>
      <c r="W80">
        <v>15</v>
      </c>
      <c r="X80">
        <v>9</v>
      </c>
      <c r="Y80">
        <v>11</v>
      </c>
      <c r="Z80">
        <v>4</v>
      </c>
      <c r="AA80">
        <v>2</v>
      </c>
      <c r="AB80">
        <v>3</v>
      </c>
      <c r="AC80" t="s">
        <v>146</v>
      </c>
      <c r="AD80">
        <v>62</v>
      </c>
    </row>
    <row r="81" spans="1:30" x14ac:dyDescent="0.2">
      <c r="A81" t="s">
        <v>330</v>
      </c>
      <c r="B81">
        <v>1</v>
      </c>
      <c r="C81">
        <v>3</v>
      </c>
      <c r="D81">
        <v>10</v>
      </c>
      <c r="E81">
        <v>19</v>
      </c>
      <c r="F81">
        <v>63</v>
      </c>
      <c r="G81">
        <v>79</v>
      </c>
      <c r="H81" t="s">
        <v>331</v>
      </c>
      <c r="S81">
        <v>79</v>
      </c>
      <c r="T81" t="s">
        <v>330</v>
      </c>
      <c r="U81">
        <v>8</v>
      </c>
      <c r="V81">
        <v>10</v>
      </c>
      <c r="W81">
        <v>15</v>
      </c>
      <c r="X81">
        <v>9</v>
      </c>
      <c r="Y81">
        <v>11</v>
      </c>
      <c r="Z81">
        <v>5</v>
      </c>
      <c r="AA81">
        <v>2</v>
      </c>
      <c r="AB81">
        <v>3</v>
      </c>
      <c r="AC81" t="s">
        <v>209</v>
      </c>
      <c r="AD81">
        <v>63</v>
      </c>
    </row>
    <row r="82" spans="1:30" x14ac:dyDescent="0.2">
      <c r="A82" t="s">
        <v>332</v>
      </c>
      <c r="B82">
        <v>1</v>
      </c>
      <c r="C82">
        <v>3</v>
      </c>
      <c r="D82">
        <v>10</v>
      </c>
      <c r="E82">
        <v>19</v>
      </c>
      <c r="F82">
        <v>62</v>
      </c>
      <c r="G82">
        <v>80</v>
      </c>
      <c r="H82" t="s">
        <v>333</v>
      </c>
      <c r="S82">
        <v>80</v>
      </c>
      <c r="T82" t="s">
        <v>332</v>
      </c>
      <c r="U82">
        <v>8</v>
      </c>
      <c r="V82">
        <v>10</v>
      </c>
      <c r="W82">
        <v>15</v>
      </c>
      <c r="X82">
        <v>9</v>
      </c>
      <c r="Y82">
        <v>11</v>
      </c>
      <c r="Z82">
        <v>4</v>
      </c>
      <c r="AA82">
        <v>2</v>
      </c>
      <c r="AB82">
        <v>3</v>
      </c>
      <c r="AC82" t="s">
        <v>146</v>
      </c>
      <c r="AD82">
        <v>62</v>
      </c>
    </row>
    <row r="83" spans="1:30" x14ac:dyDescent="0.2">
      <c r="A83" t="s">
        <v>334</v>
      </c>
      <c r="B83">
        <v>1</v>
      </c>
      <c r="C83">
        <v>3</v>
      </c>
      <c r="D83">
        <v>8</v>
      </c>
      <c r="E83">
        <v>19</v>
      </c>
      <c r="F83">
        <v>59</v>
      </c>
      <c r="G83">
        <v>81</v>
      </c>
      <c r="H83" t="s">
        <v>335</v>
      </c>
      <c r="S83">
        <v>81</v>
      </c>
      <c r="T83" t="s">
        <v>334</v>
      </c>
      <c r="U83">
        <v>8</v>
      </c>
      <c r="V83">
        <v>9</v>
      </c>
      <c r="W83">
        <v>15</v>
      </c>
      <c r="X83">
        <v>8</v>
      </c>
      <c r="Y83">
        <v>10</v>
      </c>
      <c r="Z83">
        <v>4</v>
      </c>
      <c r="AA83">
        <v>2</v>
      </c>
      <c r="AB83">
        <v>3</v>
      </c>
      <c r="AC83" t="s">
        <v>151</v>
      </c>
      <c r="AD83">
        <v>59</v>
      </c>
    </row>
    <row r="84" spans="1:30" x14ac:dyDescent="0.2">
      <c r="A84" t="s">
        <v>336</v>
      </c>
      <c r="B84">
        <v>1</v>
      </c>
      <c r="C84">
        <v>4</v>
      </c>
      <c r="D84">
        <v>9</v>
      </c>
      <c r="E84">
        <v>22</v>
      </c>
      <c r="F84">
        <v>64</v>
      </c>
      <c r="G84">
        <v>82</v>
      </c>
      <c r="H84" t="s">
        <v>337</v>
      </c>
      <c r="S84">
        <v>82</v>
      </c>
      <c r="T84" t="s">
        <v>336</v>
      </c>
      <c r="U84">
        <v>9</v>
      </c>
      <c r="V84">
        <v>11</v>
      </c>
      <c r="W84">
        <v>16</v>
      </c>
      <c r="X84">
        <v>9</v>
      </c>
      <c r="Y84">
        <v>12</v>
      </c>
      <c r="Z84">
        <v>0</v>
      </c>
      <c r="AA84">
        <v>3</v>
      </c>
      <c r="AB84">
        <v>4</v>
      </c>
      <c r="AC84" t="s">
        <v>304</v>
      </c>
      <c r="AD84">
        <v>64</v>
      </c>
    </row>
    <row r="85" spans="1:30" x14ac:dyDescent="0.2">
      <c r="A85" t="s">
        <v>338</v>
      </c>
      <c r="B85">
        <v>1</v>
      </c>
      <c r="C85">
        <v>4</v>
      </c>
      <c r="D85">
        <v>9</v>
      </c>
      <c r="E85">
        <v>21</v>
      </c>
      <c r="F85">
        <v>61</v>
      </c>
      <c r="G85">
        <v>83</v>
      </c>
      <c r="H85" t="s">
        <v>339</v>
      </c>
      <c r="S85">
        <v>83</v>
      </c>
      <c r="T85" t="s">
        <v>338</v>
      </c>
      <c r="U85">
        <v>9</v>
      </c>
      <c r="V85">
        <v>10</v>
      </c>
      <c r="W85">
        <v>16</v>
      </c>
      <c r="X85">
        <v>9</v>
      </c>
      <c r="Y85">
        <v>11</v>
      </c>
      <c r="Z85">
        <v>0</v>
      </c>
      <c r="AA85">
        <v>2</v>
      </c>
      <c r="AB85">
        <v>4</v>
      </c>
      <c r="AC85" t="s">
        <v>307</v>
      </c>
      <c r="AD85">
        <v>61</v>
      </c>
    </row>
    <row r="86" spans="1:30" x14ac:dyDescent="0.2">
      <c r="A86" t="s">
        <v>340</v>
      </c>
      <c r="B86">
        <v>1</v>
      </c>
      <c r="C86">
        <v>4</v>
      </c>
      <c r="D86">
        <v>9</v>
      </c>
      <c r="E86">
        <v>20</v>
      </c>
      <c r="F86">
        <v>58</v>
      </c>
      <c r="G86">
        <v>84</v>
      </c>
      <c r="H86" t="s">
        <v>341</v>
      </c>
      <c r="S86">
        <v>84</v>
      </c>
      <c r="T86" t="s">
        <v>340</v>
      </c>
      <c r="U86">
        <v>8</v>
      </c>
      <c r="V86">
        <v>10</v>
      </c>
      <c r="W86">
        <v>15</v>
      </c>
      <c r="X86">
        <v>9</v>
      </c>
      <c r="Y86">
        <v>11</v>
      </c>
      <c r="Z86">
        <v>0</v>
      </c>
      <c r="AA86">
        <v>2</v>
      </c>
      <c r="AB86">
        <v>3</v>
      </c>
      <c r="AC86" t="s">
        <v>142</v>
      </c>
      <c r="AD86">
        <v>58</v>
      </c>
    </row>
    <row r="87" spans="1:30" x14ac:dyDescent="0.2">
      <c r="A87" t="s">
        <v>342</v>
      </c>
      <c r="B87">
        <v>1</v>
      </c>
      <c r="C87">
        <v>3</v>
      </c>
      <c r="D87">
        <v>10</v>
      </c>
      <c r="E87">
        <v>21</v>
      </c>
      <c r="F87">
        <v>69</v>
      </c>
      <c r="G87">
        <v>85</v>
      </c>
      <c r="H87" t="s">
        <v>343</v>
      </c>
      <c r="S87">
        <v>85</v>
      </c>
      <c r="T87" t="s">
        <v>342</v>
      </c>
      <c r="U87">
        <v>9</v>
      </c>
      <c r="V87">
        <v>11</v>
      </c>
      <c r="W87">
        <v>16</v>
      </c>
      <c r="X87">
        <v>9</v>
      </c>
      <c r="Y87">
        <v>12</v>
      </c>
      <c r="Z87">
        <v>5</v>
      </c>
      <c r="AA87">
        <v>3</v>
      </c>
      <c r="AB87">
        <v>4</v>
      </c>
      <c r="AC87" t="s">
        <v>138</v>
      </c>
      <c r="AD87">
        <v>69</v>
      </c>
    </row>
    <row r="88" spans="1:30" x14ac:dyDescent="0.2">
      <c r="A88" t="s">
        <v>344</v>
      </c>
      <c r="B88">
        <v>1</v>
      </c>
      <c r="C88">
        <v>3</v>
      </c>
      <c r="D88">
        <v>10</v>
      </c>
      <c r="E88">
        <v>21</v>
      </c>
      <c r="F88">
        <v>65</v>
      </c>
      <c r="G88">
        <v>86</v>
      </c>
      <c r="H88" t="s">
        <v>345</v>
      </c>
      <c r="S88">
        <v>86</v>
      </c>
      <c r="T88" t="s">
        <v>344</v>
      </c>
      <c r="U88">
        <v>9</v>
      </c>
      <c r="V88">
        <v>10</v>
      </c>
      <c r="W88">
        <v>16</v>
      </c>
      <c r="X88">
        <v>9</v>
      </c>
      <c r="Y88">
        <v>11</v>
      </c>
      <c r="Z88">
        <v>4</v>
      </c>
      <c r="AA88">
        <v>2</v>
      </c>
      <c r="AB88">
        <v>4</v>
      </c>
      <c r="AC88" t="s">
        <v>170</v>
      </c>
      <c r="AD88">
        <v>65</v>
      </c>
    </row>
    <row r="89" spans="1:30" x14ac:dyDescent="0.2">
      <c r="A89" t="s">
        <v>346</v>
      </c>
      <c r="B89">
        <v>1</v>
      </c>
      <c r="C89">
        <v>3</v>
      </c>
      <c r="D89">
        <v>10</v>
      </c>
      <c r="E89">
        <v>20</v>
      </c>
      <c r="F89">
        <v>62</v>
      </c>
      <c r="G89">
        <v>87</v>
      </c>
      <c r="H89" t="s">
        <v>347</v>
      </c>
      <c r="S89">
        <v>87</v>
      </c>
      <c r="T89" t="s">
        <v>346</v>
      </c>
      <c r="U89">
        <v>8</v>
      </c>
      <c r="V89">
        <v>10</v>
      </c>
      <c r="W89">
        <v>15</v>
      </c>
      <c r="X89">
        <v>9</v>
      </c>
      <c r="Y89">
        <v>11</v>
      </c>
      <c r="Z89">
        <v>4</v>
      </c>
      <c r="AA89">
        <v>2</v>
      </c>
      <c r="AB89">
        <v>3</v>
      </c>
      <c r="AC89" t="s">
        <v>146</v>
      </c>
      <c r="AD89">
        <v>62</v>
      </c>
    </row>
    <row r="90" spans="1:30" x14ac:dyDescent="0.2">
      <c r="A90" t="s">
        <v>348</v>
      </c>
      <c r="B90">
        <v>1</v>
      </c>
      <c r="C90">
        <v>3</v>
      </c>
      <c r="D90">
        <v>10</v>
      </c>
      <c r="E90">
        <v>20</v>
      </c>
      <c r="F90">
        <v>61</v>
      </c>
      <c r="G90">
        <v>88</v>
      </c>
      <c r="H90" t="s">
        <v>349</v>
      </c>
      <c r="S90">
        <v>88</v>
      </c>
      <c r="T90" t="s">
        <v>348</v>
      </c>
      <c r="U90">
        <v>8</v>
      </c>
      <c r="V90">
        <v>10</v>
      </c>
      <c r="W90">
        <v>15</v>
      </c>
      <c r="X90">
        <v>9</v>
      </c>
      <c r="Y90">
        <v>11</v>
      </c>
      <c r="Z90">
        <v>3</v>
      </c>
      <c r="AA90">
        <v>2</v>
      </c>
      <c r="AB90">
        <v>3</v>
      </c>
      <c r="AC90" t="s">
        <v>156</v>
      </c>
      <c r="AD90">
        <v>61</v>
      </c>
    </row>
    <row r="91" spans="1:30" x14ac:dyDescent="0.2">
      <c r="A91" t="s">
        <v>350</v>
      </c>
      <c r="B91">
        <v>1</v>
      </c>
      <c r="C91">
        <v>3</v>
      </c>
      <c r="D91">
        <v>10</v>
      </c>
      <c r="E91">
        <v>22</v>
      </c>
      <c r="F91">
        <v>68</v>
      </c>
      <c r="G91">
        <v>89</v>
      </c>
      <c r="H91" t="s">
        <v>351</v>
      </c>
      <c r="S91">
        <v>89</v>
      </c>
      <c r="T91" t="s">
        <v>350</v>
      </c>
      <c r="U91">
        <v>9</v>
      </c>
      <c r="V91">
        <v>11</v>
      </c>
      <c r="W91">
        <v>16</v>
      </c>
      <c r="X91">
        <v>9</v>
      </c>
      <c r="Y91">
        <v>12</v>
      </c>
      <c r="Z91">
        <v>4</v>
      </c>
      <c r="AA91">
        <v>3</v>
      </c>
      <c r="AB91">
        <v>4</v>
      </c>
      <c r="AC91" t="s">
        <v>165</v>
      </c>
      <c r="AD91">
        <v>68</v>
      </c>
    </row>
    <row r="92" spans="1:30" x14ac:dyDescent="0.2">
      <c r="A92" t="s">
        <v>352</v>
      </c>
      <c r="B92">
        <v>1</v>
      </c>
      <c r="C92">
        <v>3</v>
      </c>
      <c r="D92">
        <v>10</v>
      </c>
      <c r="E92">
        <v>19</v>
      </c>
      <c r="F92">
        <v>62</v>
      </c>
      <c r="G92">
        <v>90</v>
      </c>
      <c r="H92" t="s">
        <v>353</v>
      </c>
      <c r="S92">
        <v>90</v>
      </c>
      <c r="T92" t="s">
        <v>352</v>
      </c>
      <c r="U92">
        <v>8</v>
      </c>
      <c r="V92">
        <v>10</v>
      </c>
      <c r="W92">
        <v>15</v>
      </c>
      <c r="X92">
        <v>9</v>
      </c>
      <c r="Y92">
        <v>11</v>
      </c>
      <c r="Z92">
        <v>4</v>
      </c>
      <c r="AA92">
        <v>2</v>
      </c>
      <c r="AB92">
        <v>3</v>
      </c>
      <c r="AC92" t="s">
        <v>146</v>
      </c>
      <c r="AD92">
        <v>62</v>
      </c>
    </row>
    <row r="93" spans="1:30" x14ac:dyDescent="0.2">
      <c r="A93" t="s">
        <v>354</v>
      </c>
      <c r="B93">
        <v>1</v>
      </c>
      <c r="C93">
        <v>3</v>
      </c>
      <c r="D93">
        <v>10</v>
      </c>
      <c r="E93">
        <v>19</v>
      </c>
      <c r="F93">
        <v>60</v>
      </c>
      <c r="G93">
        <v>91</v>
      </c>
      <c r="H93" t="s">
        <v>355</v>
      </c>
      <c r="S93">
        <v>91</v>
      </c>
      <c r="T93" t="s">
        <v>354</v>
      </c>
      <c r="U93">
        <v>8</v>
      </c>
      <c r="V93">
        <v>9</v>
      </c>
      <c r="W93">
        <v>15</v>
      </c>
      <c r="X93">
        <v>8</v>
      </c>
      <c r="Y93">
        <v>10</v>
      </c>
      <c r="Z93">
        <v>5</v>
      </c>
      <c r="AA93">
        <v>2</v>
      </c>
      <c r="AB93">
        <v>3</v>
      </c>
      <c r="AC93" t="s">
        <v>291</v>
      </c>
      <c r="AD93">
        <v>60</v>
      </c>
    </row>
    <row r="94" spans="1:30" x14ac:dyDescent="0.2">
      <c r="A94" t="s">
        <v>356</v>
      </c>
      <c r="B94">
        <v>1</v>
      </c>
      <c r="C94">
        <v>3</v>
      </c>
      <c r="D94">
        <v>10</v>
      </c>
      <c r="E94">
        <v>20</v>
      </c>
      <c r="F94">
        <v>67</v>
      </c>
      <c r="G94">
        <v>92</v>
      </c>
      <c r="H94" t="s">
        <v>357</v>
      </c>
      <c r="S94">
        <v>92</v>
      </c>
      <c r="T94" t="s">
        <v>356</v>
      </c>
      <c r="U94">
        <v>9</v>
      </c>
      <c r="V94">
        <v>11</v>
      </c>
      <c r="W94">
        <v>16</v>
      </c>
      <c r="X94">
        <v>9</v>
      </c>
      <c r="Y94">
        <v>12</v>
      </c>
      <c r="Z94">
        <v>3</v>
      </c>
      <c r="AA94">
        <v>3</v>
      </c>
      <c r="AB94">
        <v>4</v>
      </c>
      <c r="AC94" t="s">
        <v>206</v>
      </c>
      <c r="AD94">
        <v>67</v>
      </c>
    </row>
    <row r="95" spans="1:30" x14ac:dyDescent="0.2">
      <c r="A95" t="s">
        <v>358</v>
      </c>
      <c r="B95">
        <v>1</v>
      </c>
      <c r="C95">
        <v>3</v>
      </c>
      <c r="D95">
        <v>10</v>
      </c>
      <c r="E95">
        <v>20</v>
      </c>
      <c r="F95">
        <v>65</v>
      </c>
      <c r="G95">
        <v>93</v>
      </c>
      <c r="H95" t="s">
        <v>359</v>
      </c>
      <c r="S95">
        <v>93</v>
      </c>
      <c r="T95" t="s">
        <v>358</v>
      </c>
      <c r="U95">
        <v>9</v>
      </c>
      <c r="V95">
        <v>10</v>
      </c>
      <c r="W95">
        <v>16</v>
      </c>
      <c r="X95">
        <v>9</v>
      </c>
      <c r="Y95">
        <v>11</v>
      </c>
      <c r="Z95">
        <v>4</v>
      </c>
      <c r="AA95">
        <v>2</v>
      </c>
      <c r="AB95">
        <v>4</v>
      </c>
      <c r="AC95" t="s">
        <v>170</v>
      </c>
      <c r="AD95">
        <v>65</v>
      </c>
    </row>
    <row r="96" spans="1:30" x14ac:dyDescent="0.2">
      <c r="A96" t="s">
        <v>360</v>
      </c>
      <c r="B96">
        <v>1</v>
      </c>
      <c r="C96">
        <v>3</v>
      </c>
      <c r="D96">
        <v>9</v>
      </c>
      <c r="E96">
        <v>19</v>
      </c>
      <c r="F96">
        <v>62</v>
      </c>
      <c r="G96">
        <v>94</v>
      </c>
      <c r="H96" t="s">
        <v>361</v>
      </c>
      <c r="S96">
        <v>94</v>
      </c>
      <c r="T96" t="s">
        <v>360</v>
      </c>
      <c r="U96">
        <v>8</v>
      </c>
      <c r="V96">
        <v>10</v>
      </c>
      <c r="W96">
        <v>15</v>
      </c>
      <c r="X96">
        <v>9</v>
      </c>
      <c r="Y96">
        <v>11</v>
      </c>
      <c r="Z96">
        <v>4</v>
      </c>
      <c r="AA96">
        <v>2</v>
      </c>
      <c r="AB96">
        <v>3</v>
      </c>
      <c r="AC96" t="s">
        <v>146</v>
      </c>
      <c r="AD96">
        <v>62</v>
      </c>
    </row>
    <row r="97" spans="1:30" x14ac:dyDescent="0.2">
      <c r="A97" t="s">
        <v>362</v>
      </c>
      <c r="B97">
        <v>1</v>
      </c>
      <c r="C97">
        <v>3</v>
      </c>
      <c r="D97">
        <v>9</v>
      </c>
      <c r="E97">
        <v>20</v>
      </c>
      <c r="F97">
        <v>61</v>
      </c>
      <c r="G97">
        <v>95</v>
      </c>
      <c r="H97" t="s">
        <v>363</v>
      </c>
      <c r="S97">
        <v>95</v>
      </c>
      <c r="T97" t="s">
        <v>362</v>
      </c>
      <c r="U97">
        <v>8</v>
      </c>
      <c r="V97">
        <v>10</v>
      </c>
      <c r="W97">
        <v>15</v>
      </c>
      <c r="X97">
        <v>9</v>
      </c>
      <c r="Y97">
        <v>11</v>
      </c>
      <c r="Z97">
        <v>3</v>
      </c>
      <c r="AA97">
        <v>2</v>
      </c>
      <c r="AB97">
        <v>3</v>
      </c>
      <c r="AC97" t="s">
        <v>156</v>
      </c>
      <c r="AD97">
        <v>61</v>
      </c>
    </row>
    <row r="98" spans="1:30" x14ac:dyDescent="0.2">
      <c r="A98" t="s">
        <v>364</v>
      </c>
      <c r="B98">
        <v>1</v>
      </c>
      <c r="C98">
        <v>3</v>
      </c>
      <c r="D98">
        <v>10</v>
      </c>
      <c r="E98">
        <v>22</v>
      </c>
      <c r="F98">
        <v>64</v>
      </c>
      <c r="G98">
        <v>96</v>
      </c>
      <c r="H98" t="s">
        <v>365</v>
      </c>
      <c r="S98">
        <v>96</v>
      </c>
      <c r="T98" t="s">
        <v>364</v>
      </c>
      <c r="U98">
        <v>9</v>
      </c>
      <c r="V98">
        <v>10</v>
      </c>
      <c r="W98">
        <v>16</v>
      </c>
      <c r="X98">
        <v>9</v>
      </c>
      <c r="Y98">
        <v>11</v>
      </c>
      <c r="Z98">
        <v>3</v>
      </c>
      <c r="AA98">
        <v>2</v>
      </c>
      <c r="AB98">
        <v>4</v>
      </c>
      <c r="AC98" t="s">
        <v>189</v>
      </c>
      <c r="AD98">
        <v>64</v>
      </c>
    </row>
    <row r="99" spans="1:30" x14ac:dyDescent="0.2">
      <c r="A99" t="s">
        <v>366</v>
      </c>
      <c r="B99">
        <v>1</v>
      </c>
      <c r="C99">
        <v>3</v>
      </c>
      <c r="D99">
        <v>10</v>
      </c>
      <c r="E99">
        <v>20</v>
      </c>
      <c r="F99">
        <v>63</v>
      </c>
      <c r="G99">
        <v>97</v>
      </c>
      <c r="H99" t="s">
        <v>367</v>
      </c>
      <c r="S99">
        <v>97</v>
      </c>
      <c r="T99" t="s">
        <v>366</v>
      </c>
      <c r="U99">
        <v>8</v>
      </c>
      <c r="V99">
        <v>10</v>
      </c>
      <c r="W99">
        <v>15</v>
      </c>
      <c r="X99">
        <v>9</v>
      </c>
      <c r="Y99">
        <v>11</v>
      </c>
      <c r="Z99">
        <v>5</v>
      </c>
      <c r="AA99">
        <v>2</v>
      </c>
      <c r="AB99">
        <v>3</v>
      </c>
      <c r="AC99" t="s">
        <v>209</v>
      </c>
      <c r="AD99">
        <v>63</v>
      </c>
    </row>
    <row r="100" spans="1:30" x14ac:dyDescent="0.2">
      <c r="A100" t="s">
        <v>368</v>
      </c>
      <c r="B100">
        <v>1</v>
      </c>
      <c r="C100">
        <v>3</v>
      </c>
      <c r="D100">
        <v>10</v>
      </c>
      <c r="E100">
        <v>20</v>
      </c>
      <c r="F100">
        <v>61</v>
      </c>
      <c r="G100">
        <v>98</v>
      </c>
      <c r="H100" t="s">
        <v>369</v>
      </c>
      <c r="S100">
        <v>98</v>
      </c>
      <c r="T100" t="s">
        <v>368</v>
      </c>
      <c r="U100">
        <v>8</v>
      </c>
      <c r="V100">
        <v>10</v>
      </c>
      <c r="W100">
        <v>15</v>
      </c>
      <c r="X100">
        <v>9</v>
      </c>
      <c r="Y100">
        <v>11</v>
      </c>
      <c r="Z100">
        <v>3</v>
      </c>
      <c r="AA100">
        <v>2</v>
      </c>
      <c r="AB100">
        <v>3</v>
      </c>
      <c r="AC100" t="s">
        <v>156</v>
      </c>
      <c r="AD100">
        <v>61</v>
      </c>
    </row>
    <row r="101" spans="1:30" x14ac:dyDescent="0.2">
      <c r="A101" t="s">
        <v>370</v>
      </c>
      <c r="B101">
        <v>1</v>
      </c>
      <c r="C101">
        <v>3</v>
      </c>
      <c r="D101">
        <v>9</v>
      </c>
      <c r="E101">
        <v>21</v>
      </c>
      <c r="F101">
        <v>68</v>
      </c>
      <c r="G101">
        <v>99</v>
      </c>
      <c r="H101" t="s">
        <v>371</v>
      </c>
      <c r="S101">
        <v>99</v>
      </c>
      <c r="T101" t="s">
        <v>370</v>
      </c>
      <c r="U101">
        <v>9</v>
      </c>
      <c r="V101">
        <v>11</v>
      </c>
      <c r="W101">
        <v>16</v>
      </c>
      <c r="X101">
        <v>9</v>
      </c>
      <c r="Y101">
        <v>12</v>
      </c>
      <c r="Z101">
        <v>4</v>
      </c>
      <c r="AA101">
        <v>3</v>
      </c>
      <c r="AB101">
        <v>4</v>
      </c>
      <c r="AC101" t="s">
        <v>165</v>
      </c>
      <c r="AD101">
        <v>68</v>
      </c>
    </row>
    <row r="102" spans="1:30" x14ac:dyDescent="0.2">
      <c r="A102" t="s">
        <v>372</v>
      </c>
      <c r="B102">
        <v>1</v>
      </c>
      <c r="C102">
        <v>3</v>
      </c>
      <c r="D102">
        <v>10</v>
      </c>
      <c r="E102">
        <v>22</v>
      </c>
      <c r="F102">
        <v>65</v>
      </c>
      <c r="G102">
        <v>100</v>
      </c>
      <c r="H102" t="s">
        <v>373</v>
      </c>
      <c r="S102">
        <v>100</v>
      </c>
      <c r="T102" t="s">
        <v>372</v>
      </c>
      <c r="U102">
        <v>9</v>
      </c>
      <c r="V102">
        <v>10</v>
      </c>
      <c r="W102">
        <v>16</v>
      </c>
      <c r="X102">
        <v>9</v>
      </c>
      <c r="Y102">
        <v>11</v>
      </c>
      <c r="Z102">
        <v>4</v>
      </c>
      <c r="AA102">
        <v>2</v>
      </c>
      <c r="AB102">
        <v>4</v>
      </c>
      <c r="AC102" t="s">
        <v>170</v>
      </c>
      <c r="AD102">
        <v>65</v>
      </c>
    </row>
    <row r="103" spans="1:30" x14ac:dyDescent="0.2">
      <c r="A103" t="s">
        <v>374</v>
      </c>
      <c r="B103">
        <v>1</v>
      </c>
      <c r="C103">
        <v>3</v>
      </c>
      <c r="D103">
        <v>10</v>
      </c>
      <c r="E103">
        <v>22</v>
      </c>
      <c r="F103">
        <v>69</v>
      </c>
      <c r="G103">
        <v>101</v>
      </c>
      <c r="H103" t="s">
        <v>375</v>
      </c>
      <c r="S103">
        <v>101</v>
      </c>
      <c r="T103" t="s">
        <v>374</v>
      </c>
      <c r="U103">
        <v>9</v>
      </c>
      <c r="V103">
        <v>11</v>
      </c>
      <c r="W103">
        <v>16</v>
      </c>
      <c r="X103">
        <v>9</v>
      </c>
      <c r="Y103">
        <v>12</v>
      </c>
      <c r="Z103">
        <v>5</v>
      </c>
      <c r="AA103">
        <v>3</v>
      </c>
      <c r="AB103">
        <v>4</v>
      </c>
      <c r="AC103" t="s">
        <v>138</v>
      </c>
      <c r="AD103">
        <v>69</v>
      </c>
    </row>
    <row r="104" spans="1:30" x14ac:dyDescent="0.2">
      <c r="A104" t="s">
        <v>376</v>
      </c>
      <c r="B104">
        <v>1</v>
      </c>
      <c r="C104">
        <v>3</v>
      </c>
      <c r="D104">
        <v>10</v>
      </c>
      <c r="E104">
        <v>20</v>
      </c>
      <c r="F104">
        <v>62</v>
      </c>
      <c r="G104">
        <v>102</v>
      </c>
      <c r="H104" t="s">
        <v>377</v>
      </c>
      <c r="S104">
        <v>102</v>
      </c>
      <c r="T104" t="s">
        <v>376</v>
      </c>
      <c r="U104">
        <v>8</v>
      </c>
      <c r="V104">
        <v>10</v>
      </c>
      <c r="W104">
        <v>15</v>
      </c>
      <c r="X104">
        <v>9</v>
      </c>
      <c r="Y104">
        <v>11</v>
      </c>
      <c r="Z104">
        <v>4</v>
      </c>
      <c r="AA104">
        <v>2</v>
      </c>
      <c r="AB104">
        <v>3</v>
      </c>
      <c r="AC104" t="s">
        <v>146</v>
      </c>
      <c r="AD104">
        <v>62</v>
      </c>
    </row>
    <row r="105" spans="1:30" x14ac:dyDescent="0.2">
      <c r="A105" t="s">
        <v>378</v>
      </c>
      <c r="B105">
        <v>1</v>
      </c>
      <c r="C105">
        <v>3</v>
      </c>
      <c r="D105">
        <v>10</v>
      </c>
      <c r="E105">
        <v>19</v>
      </c>
      <c r="F105">
        <v>58</v>
      </c>
      <c r="G105">
        <v>103</v>
      </c>
      <c r="H105" t="s">
        <v>379</v>
      </c>
      <c r="S105">
        <v>103</v>
      </c>
      <c r="T105" t="s">
        <v>378</v>
      </c>
      <c r="U105">
        <v>8</v>
      </c>
      <c r="V105">
        <v>9</v>
      </c>
      <c r="W105">
        <v>15</v>
      </c>
      <c r="X105">
        <v>8</v>
      </c>
      <c r="Y105">
        <v>10</v>
      </c>
      <c r="Z105">
        <v>3</v>
      </c>
      <c r="AA105">
        <v>2</v>
      </c>
      <c r="AB105">
        <v>3</v>
      </c>
      <c r="AC105" t="s">
        <v>212</v>
      </c>
      <c r="AD105">
        <v>58</v>
      </c>
    </row>
    <row r="106" spans="1:30" x14ac:dyDescent="0.2">
      <c r="A106" t="s">
        <v>380</v>
      </c>
      <c r="B106">
        <v>1</v>
      </c>
      <c r="C106">
        <v>3</v>
      </c>
      <c r="D106">
        <v>9</v>
      </c>
      <c r="E106">
        <v>19</v>
      </c>
      <c r="F106">
        <v>63</v>
      </c>
      <c r="G106">
        <v>104</v>
      </c>
      <c r="H106" t="s">
        <v>381</v>
      </c>
      <c r="S106">
        <v>104</v>
      </c>
      <c r="T106" t="s">
        <v>380</v>
      </c>
      <c r="U106">
        <v>8</v>
      </c>
      <c r="V106">
        <v>10</v>
      </c>
      <c r="W106">
        <v>15</v>
      </c>
      <c r="X106">
        <v>9</v>
      </c>
      <c r="Y106">
        <v>11</v>
      </c>
      <c r="Z106">
        <v>5</v>
      </c>
      <c r="AA106">
        <v>2</v>
      </c>
      <c r="AB106">
        <v>3</v>
      </c>
      <c r="AC106" t="s">
        <v>209</v>
      </c>
      <c r="AD106">
        <v>63</v>
      </c>
    </row>
    <row r="107" spans="1:30" x14ac:dyDescent="0.2">
      <c r="A107" t="s">
        <v>382</v>
      </c>
      <c r="B107">
        <v>1</v>
      </c>
      <c r="C107">
        <v>3</v>
      </c>
      <c r="D107">
        <v>10</v>
      </c>
      <c r="E107">
        <v>22</v>
      </c>
      <c r="F107">
        <v>68</v>
      </c>
      <c r="G107">
        <v>105</v>
      </c>
      <c r="H107" t="s">
        <v>383</v>
      </c>
      <c r="S107">
        <v>105</v>
      </c>
      <c r="T107" t="s">
        <v>382</v>
      </c>
      <c r="U107">
        <v>9</v>
      </c>
      <c r="V107">
        <v>11</v>
      </c>
      <c r="W107">
        <v>16</v>
      </c>
      <c r="X107">
        <v>9</v>
      </c>
      <c r="Y107">
        <v>12</v>
      </c>
      <c r="Z107">
        <v>4</v>
      </c>
      <c r="AA107">
        <v>3</v>
      </c>
      <c r="AB107">
        <v>4</v>
      </c>
      <c r="AC107" t="s">
        <v>165</v>
      </c>
      <c r="AD107">
        <v>68</v>
      </c>
    </row>
    <row r="108" spans="1:30" x14ac:dyDescent="0.2">
      <c r="A108" t="s">
        <v>384</v>
      </c>
      <c r="B108">
        <v>1</v>
      </c>
      <c r="C108">
        <v>3</v>
      </c>
      <c r="D108">
        <v>10</v>
      </c>
      <c r="E108">
        <v>22</v>
      </c>
      <c r="F108">
        <v>67</v>
      </c>
      <c r="G108">
        <v>106</v>
      </c>
      <c r="H108" t="s">
        <v>385</v>
      </c>
      <c r="S108">
        <v>106</v>
      </c>
      <c r="T108" t="s">
        <v>384</v>
      </c>
      <c r="U108">
        <v>9</v>
      </c>
      <c r="V108">
        <v>11</v>
      </c>
      <c r="W108">
        <v>16</v>
      </c>
      <c r="X108">
        <v>9</v>
      </c>
      <c r="Y108">
        <v>12</v>
      </c>
      <c r="Z108">
        <v>3</v>
      </c>
      <c r="AA108">
        <v>3</v>
      </c>
      <c r="AB108">
        <v>4</v>
      </c>
      <c r="AC108" t="s">
        <v>206</v>
      </c>
      <c r="AD108">
        <v>67</v>
      </c>
    </row>
    <row r="109" spans="1:30" x14ac:dyDescent="0.2">
      <c r="A109" t="s">
        <v>386</v>
      </c>
      <c r="B109">
        <v>1</v>
      </c>
      <c r="C109">
        <v>3</v>
      </c>
      <c r="D109">
        <v>10</v>
      </c>
      <c r="E109">
        <v>19</v>
      </c>
      <c r="F109">
        <v>58</v>
      </c>
      <c r="G109">
        <v>107</v>
      </c>
      <c r="H109" t="s">
        <v>387</v>
      </c>
      <c r="S109">
        <v>107</v>
      </c>
      <c r="T109" t="s">
        <v>386</v>
      </c>
      <c r="U109">
        <v>8</v>
      </c>
      <c r="V109">
        <v>9</v>
      </c>
      <c r="W109">
        <v>15</v>
      </c>
      <c r="X109">
        <v>8</v>
      </c>
      <c r="Y109">
        <v>10</v>
      </c>
      <c r="Z109">
        <v>3</v>
      </c>
      <c r="AA109">
        <v>2</v>
      </c>
      <c r="AB109">
        <v>3</v>
      </c>
      <c r="AC109" t="s">
        <v>212</v>
      </c>
      <c r="AD109">
        <v>58</v>
      </c>
    </row>
    <row r="110" spans="1:30" x14ac:dyDescent="0.2">
      <c r="A110" t="s">
        <v>388</v>
      </c>
      <c r="B110">
        <v>1</v>
      </c>
      <c r="C110">
        <v>3</v>
      </c>
      <c r="D110">
        <v>10</v>
      </c>
      <c r="E110">
        <v>24</v>
      </c>
      <c r="F110">
        <v>71</v>
      </c>
      <c r="G110">
        <v>108</v>
      </c>
      <c r="H110" t="s">
        <v>389</v>
      </c>
      <c r="S110">
        <v>108</v>
      </c>
      <c r="T110" t="s">
        <v>388</v>
      </c>
      <c r="U110">
        <v>10</v>
      </c>
      <c r="V110">
        <v>11</v>
      </c>
      <c r="W110">
        <v>16</v>
      </c>
      <c r="X110">
        <v>10</v>
      </c>
      <c r="Y110">
        <v>13</v>
      </c>
      <c r="Z110">
        <v>4</v>
      </c>
      <c r="AA110">
        <v>3</v>
      </c>
      <c r="AB110">
        <v>4</v>
      </c>
      <c r="AC110" t="s">
        <v>219</v>
      </c>
      <c r="AD110">
        <v>71</v>
      </c>
    </row>
    <row r="111" spans="1:30" x14ac:dyDescent="0.2">
      <c r="A111" t="s">
        <v>390</v>
      </c>
      <c r="B111">
        <v>1</v>
      </c>
      <c r="C111">
        <v>3</v>
      </c>
      <c r="D111">
        <v>10</v>
      </c>
      <c r="E111">
        <v>20</v>
      </c>
      <c r="F111">
        <v>61</v>
      </c>
      <c r="G111">
        <v>109</v>
      </c>
      <c r="H111" t="s">
        <v>391</v>
      </c>
      <c r="S111">
        <v>109</v>
      </c>
      <c r="T111" t="s">
        <v>390</v>
      </c>
      <c r="U111">
        <v>8</v>
      </c>
      <c r="V111">
        <v>10</v>
      </c>
      <c r="W111">
        <v>15</v>
      </c>
      <c r="X111">
        <v>9</v>
      </c>
      <c r="Y111">
        <v>11</v>
      </c>
      <c r="Z111">
        <v>3</v>
      </c>
      <c r="AA111">
        <v>2</v>
      </c>
      <c r="AB111">
        <v>3</v>
      </c>
      <c r="AC111" t="s">
        <v>156</v>
      </c>
      <c r="AD111">
        <v>61</v>
      </c>
    </row>
    <row r="112" spans="1:30" x14ac:dyDescent="0.2">
      <c r="A112" t="s">
        <v>392</v>
      </c>
      <c r="B112">
        <v>1</v>
      </c>
      <c r="C112">
        <v>3</v>
      </c>
      <c r="D112">
        <v>9</v>
      </c>
      <c r="E112">
        <v>21</v>
      </c>
      <c r="F112">
        <v>64</v>
      </c>
      <c r="G112">
        <v>110</v>
      </c>
      <c r="H112" t="s">
        <v>393</v>
      </c>
      <c r="S112">
        <v>110</v>
      </c>
      <c r="T112" t="s">
        <v>392</v>
      </c>
      <c r="U112">
        <v>9</v>
      </c>
      <c r="V112">
        <v>10</v>
      </c>
      <c r="W112">
        <v>16</v>
      </c>
      <c r="X112">
        <v>9</v>
      </c>
      <c r="Y112">
        <v>11</v>
      </c>
      <c r="Z112">
        <v>3</v>
      </c>
      <c r="AA112">
        <v>2</v>
      </c>
      <c r="AB112">
        <v>4</v>
      </c>
      <c r="AC112" t="s">
        <v>189</v>
      </c>
      <c r="AD112">
        <v>64</v>
      </c>
    </row>
    <row r="113" spans="1:30" x14ac:dyDescent="0.2">
      <c r="A113" t="s">
        <v>394</v>
      </c>
      <c r="B113">
        <v>1</v>
      </c>
      <c r="C113">
        <v>3</v>
      </c>
      <c r="D113">
        <v>10</v>
      </c>
      <c r="E113">
        <v>21</v>
      </c>
      <c r="F113">
        <v>67</v>
      </c>
      <c r="G113">
        <v>111</v>
      </c>
      <c r="H113" t="s">
        <v>395</v>
      </c>
      <c r="S113">
        <v>111</v>
      </c>
      <c r="T113" t="s">
        <v>394</v>
      </c>
      <c r="U113">
        <v>9</v>
      </c>
      <c r="V113">
        <v>11</v>
      </c>
      <c r="W113">
        <v>16</v>
      </c>
      <c r="X113">
        <v>9</v>
      </c>
      <c r="Y113">
        <v>12</v>
      </c>
      <c r="Z113">
        <v>3</v>
      </c>
      <c r="AA113">
        <v>3</v>
      </c>
      <c r="AB113">
        <v>4</v>
      </c>
      <c r="AC113" t="s">
        <v>206</v>
      </c>
      <c r="AD113">
        <v>67</v>
      </c>
    </row>
    <row r="114" spans="1:30" x14ac:dyDescent="0.2">
      <c r="A114" t="s">
        <v>396</v>
      </c>
      <c r="B114">
        <v>1</v>
      </c>
      <c r="C114">
        <v>3</v>
      </c>
      <c r="D114">
        <v>10</v>
      </c>
      <c r="E114">
        <v>21</v>
      </c>
      <c r="F114">
        <v>64</v>
      </c>
      <c r="G114">
        <v>112</v>
      </c>
      <c r="H114" t="s">
        <v>397</v>
      </c>
      <c r="S114">
        <v>112</v>
      </c>
      <c r="T114" t="s">
        <v>396</v>
      </c>
      <c r="U114">
        <v>9</v>
      </c>
      <c r="V114">
        <v>10</v>
      </c>
      <c r="W114">
        <v>16</v>
      </c>
      <c r="X114">
        <v>9</v>
      </c>
      <c r="Y114">
        <v>11</v>
      </c>
      <c r="Z114">
        <v>3</v>
      </c>
      <c r="AA114">
        <v>2</v>
      </c>
      <c r="AB114">
        <v>4</v>
      </c>
      <c r="AC114" t="s">
        <v>189</v>
      </c>
      <c r="AD114">
        <v>64</v>
      </c>
    </row>
    <row r="115" spans="1:30" x14ac:dyDescent="0.2">
      <c r="A115" t="s">
        <v>398</v>
      </c>
      <c r="B115">
        <v>1</v>
      </c>
      <c r="C115">
        <v>4</v>
      </c>
      <c r="D115">
        <v>8</v>
      </c>
      <c r="E115">
        <v>21</v>
      </c>
      <c r="F115">
        <v>61</v>
      </c>
      <c r="G115">
        <v>113</v>
      </c>
      <c r="H115" t="s">
        <v>399</v>
      </c>
      <c r="S115">
        <v>113</v>
      </c>
      <c r="T115" t="s">
        <v>398</v>
      </c>
      <c r="U115">
        <v>9</v>
      </c>
      <c r="V115">
        <v>10</v>
      </c>
      <c r="W115">
        <v>16</v>
      </c>
      <c r="X115">
        <v>9</v>
      </c>
      <c r="Y115">
        <v>11</v>
      </c>
      <c r="Z115">
        <v>0</v>
      </c>
      <c r="AA115">
        <v>2</v>
      </c>
      <c r="AB115">
        <v>4</v>
      </c>
      <c r="AC115" t="s">
        <v>307</v>
      </c>
      <c r="AD115">
        <v>61</v>
      </c>
    </row>
    <row r="116" spans="1:30" x14ac:dyDescent="0.2">
      <c r="A116" t="s">
        <v>400</v>
      </c>
      <c r="B116">
        <v>1</v>
      </c>
      <c r="C116">
        <v>4</v>
      </c>
      <c r="D116">
        <v>9</v>
      </c>
      <c r="E116">
        <v>20</v>
      </c>
      <c r="F116">
        <v>61</v>
      </c>
      <c r="G116">
        <v>114</v>
      </c>
      <c r="H116" t="s">
        <v>401</v>
      </c>
      <c r="S116">
        <v>114</v>
      </c>
      <c r="T116" t="s">
        <v>400</v>
      </c>
      <c r="U116">
        <v>9</v>
      </c>
      <c r="V116">
        <v>10</v>
      </c>
      <c r="W116">
        <v>16</v>
      </c>
      <c r="X116">
        <v>9</v>
      </c>
      <c r="Y116">
        <v>11</v>
      </c>
      <c r="Z116">
        <v>0</v>
      </c>
      <c r="AA116">
        <v>2</v>
      </c>
      <c r="AB116">
        <v>4</v>
      </c>
      <c r="AC116" t="s">
        <v>307</v>
      </c>
      <c r="AD116">
        <v>61</v>
      </c>
    </row>
    <row r="117" spans="1:30" x14ac:dyDescent="0.2">
      <c r="A117" t="s">
        <v>402</v>
      </c>
      <c r="B117">
        <v>1</v>
      </c>
      <c r="C117">
        <v>4</v>
      </c>
      <c r="D117">
        <v>8</v>
      </c>
      <c r="E117">
        <v>20</v>
      </c>
      <c r="F117">
        <v>58</v>
      </c>
      <c r="G117">
        <v>115</v>
      </c>
      <c r="H117" t="s">
        <v>403</v>
      </c>
      <c r="S117">
        <v>115</v>
      </c>
      <c r="T117" t="s">
        <v>402</v>
      </c>
      <c r="U117">
        <v>8</v>
      </c>
      <c r="V117">
        <v>10</v>
      </c>
      <c r="W117">
        <v>15</v>
      </c>
      <c r="X117">
        <v>9</v>
      </c>
      <c r="Y117">
        <v>11</v>
      </c>
      <c r="Z117">
        <v>0</v>
      </c>
      <c r="AA117">
        <v>2</v>
      </c>
      <c r="AB117">
        <v>3</v>
      </c>
      <c r="AC117" t="s">
        <v>142</v>
      </c>
      <c r="AD117">
        <v>58</v>
      </c>
    </row>
    <row r="118" spans="1:30" x14ac:dyDescent="0.2">
      <c r="A118" t="s">
        <v>404</v>
      </c>
      <c r="B118">
        <v>1</v>
      </c>
      <c r="C118">
        <v>3</v>
      </c>
      <c r="D118">
        <v>10</v>
      </c>
      <c r="E118">
        <v>23</v>
      </c>
      <c r="F118">
        <v>68</v>
      </c>
      <c r="G118">
        <v>116</v>
      </c>
      <c r="H118" t="s">
        <v>405</v>
      </c>
      <c r="S118">
        <v>116</v>
      </c>
      <c r="T118" t="s">
        <v>404</v>
      </c>
      <c r="U118">
        <v>9</v>
      </c>
      <c r="V118">
        <v>11</v>
      </c>
      <c r="W118">
        <v>16</v>
      </c>
      <c r="X118">
        <v>9</v>
      </c>
      <c r="Y118">
        <v>12</v>
      </c>
      <c r="Z118">
        <v>4</v>
      </c>
      <c r="AA118">
        <v>3</v>
      </c>
      <c r="AB118">
        <v>4</v>
      </c>
      <c r="AC118" t="s">
        <v>165</v>
      </c>
      <c r="AD118">
        <v>68</v>
      </c>
    </row>
    <row r="119" spans="1:30" x14ac:dyDescent="0.2">
      <c r="A119" t="s">
        <v>406</v>
      </c>
      <c r="B119">
        <v>1</v>
      </c>
      <c r="C119">
        <v>3</v>
      </c>
      <c r="D119">
        <v>10</v>
      </c>
      <c r="E119">
        <v>26</v>
      </c>
      <c r="F119">
        <v>71</v>
      </c>
      <c r="G119">
        <v>117</v>
      </c>
      <c r="H119" t="s">
        <v>407</v>
      </c>
      <c r="S119">
        <v>117</v>
      </c>
      <c r="T119" t="s">
        <v>406</v>
      </c>
      <c r="U119">
        <v>10</v>
      </c>
      <c r="V119">
        <v>11</v>
      </c>
      <c r="W119">
        <v>16</v>
      </c>
      <c r="X119">
        <v>10</v>
      </c>
      <c r="Y119">
        <v>13</v>
      </c>
      <c r="Z119">
        <v>4</v>
      </c>
      <c r="AA119">
        <v>3</v>
      </c>
      <c r="AB119">
        <v>4</v>
      </c>
      <c r="AC119" t="s">
        <v>219</v>
      </c>
      <c r="AD119">
        <v>71</v>
      </c>
    </row>
    <row r="120" spans="1:30" x14ac:dyDescent="0.2">
      <c r="A120" t="s">
        <v>408</v>
      </c>
      <c r="B120">
        <v>1</v>
      </c>
      <c r="C120">
        <v>3</v>
      </c>
      <c r="D120">
        <v>10</v>
      </c>
      <c r="E120">
        <v>23</v>
      </c>
      <c r="F120">
        <v>69</v>
      </c>
      <c r="G120">
        <v>118</v>
      </c>
      <c r="H120" t="s">
        <v>409</v>
      </c>
      <c r="S120">
        <v>118</v>
      </c>
      <c r="T120" t="s">
        <v>408</v>
      </c>
      <c r="U120">
        <v>9</v>
      </c>
      <c r="V120">
        <v>11</v>
      </c>
      <c r="W120">
        <v>16</v>
      </c>
      <c r="X120">
        <v>9</v>
      </c>
      <c r="Y120">
        <v>12</v>
      </c>
      <c r="Z120">
        <v>5</v>
      </c>
      <c r="AA120">
        <v>3</v>
      </c>
      <c r="AB120">
        <v>4</v>
      </c>
      <c r="AC120" t="s">
        <v>138</v>
      </c>
      <c r="AD120">
        <v>69</v>
      </c>
    </row>
    <row r="121" spans="1:30" x14ac:dyDescent="0.2">
      <c r="A121" t="s">
        <v>410</v>
      </c>
      <c r="B121">
        <v>1</v>
      </c>
      <c r="C121">
        <v>3</v>
      </c>
      <c r="D121">
        <v>10</v>
      </c>
      <c r="E121">
        <v>19</v>
      </c>
      <c r="F121">
        <v>62</v>
      </c>
      <c r="G121">
        <v>119</v>
      </c>
      <c r="H121" t="s">
        <v>411</v>
      </c>
      <c r="S121">
        <v>119</v>
      </c>
      <c r="T121" t="s">
        <v>410</v>
      </c>
      <c r="U121">
        <v>8</v>
      </c>
      <c r="V121">
        <v>10</v>
      </c>
      <c r="W121">
        <v>15</v>
      </c>
      <c r="X121">
        <v>9</v>
      </c>
      <c r="Y121">
        <v>11</v>
      </c>
      <c r="Z121">
        <v>4</v>
      </c>
      <c r="AA121">
        <v>2</v>
      </c>
      <c r="AB121">
        <v>3</v>
      </c>
      <c r="AC121" t="s">
        <v>146</v>
      </c>
      <c r="AD121">
        <v>62</v>
      </c>
    </row>
    <row r="122" spans="1:30" x14ac:dyDescent="0.2">
      <c r="A122" t="s">
        <v>412</v>
      </c>
      <c r="B122">
        <v>1</v>
      </c>
      <c r="C122">
        <v>3</v>
      </c>
      <c r="D122">
        <v>10</v>
      </c>
      <c r="E122">
        <v>20</v>
      </c>
      <c r="F122">
        <v>63</v>
      </c>
      <c r="G122">
        <v>120</v>
      </c>
      <c r="H122" t="s">
        <v>413</v>
      </c>
      <c r="S122">
        <v>120</v>
      </c>
      <c r="T122" t="s">
        <v>412</v>
      </c>
      <c r="U122">
        <v>8</v>
      </c>
      <c r="V122">
        <v>10</v>
      </c>
      <c r="W122">
        <v>15</v>
      </c>
      <c r="X122">
        <v>9</v>
      </c>
      <c r="Y122">
        <v>11</v>
      </c>
      <c r="Z122">
        <v>5</v>
      </c>
      <c r="AA122">
        <v>2</v>
      </c>
      <c r="AB122">
        <v>3</v>
      </c>
      <c r="AC122" t="s">
        <v>209</v>
      </c>
      <c r="AD122">
        <v>63</v>
      </c>
    </row>
    <row r="123" spans="1:30" x14ac:dyDescent="0.2">
      <c r="A123" t="s">
        <v>414</v>
      </c>
      <c r="B123">
        <v>1</v>
      </c>
      <c r="C123">
        <v>3</v>
      </c>
      <c r="D123">
        <v>9</v>
      </c>
      <c r="E123">
        <v>18</v>
      </c>
      <c r="F123">
        <v>58</v>
      </c>
      <c r="G123">
        <v>121</v>
      </c>
      <c r="H123" t="s">
        <v>415</v>
      </c>
      <c r="S123">
        <v>121</v>
      </c>
      <c r="T123" t="s">
        <v>414</v>
      </c>
      <c r="U123">
        <v>8</v>
      </c>
      <c r="V123">
        <v>9</v>
      </c>
      <c r="W123">
        <v>15</v>
      </c>
      <c r="X123">
        <v>8</v>
      </c>
      <c r="Y123">
        <v>10</v>
      </c>
      <c r="Z123">
        <v>3</v>
      </c>
      <c r="AA123">
        <v>2</v>
      </c>
      <c r="AB123">
        <v>3</v>
      </c>
      <c r="AC123" t="s">
        <v>212</v>
      </c>
      <c r="AD123">
        <v>58</v>
      </c>
    </row>
    <row r="124" spans="1:30" x14ac:dyDescent="0.2">
      <c r="A124" t="s">
        <v>416</v>
      </c>
      <c r="B124">
        <v>1</v>
      </c>
      <c r="C124">
        <v>3</v>
      </c>
      <c r="D124">
        <v>10</v>
      </c>
      <c r="E124">
        <v>22</v>
      </c>
      <c r="F124">
        <v>71</v>
      </c>
      <c r="G124">
        <v>122</v>
      </c>
      <c r="H124" t="s">
        <v>417</v>
      </c>
      <c r="S124">
        <v>122</v>
      </c>
      <c r="T124" t="s">
        <v>416</v>
      </c>
      <c r="U124">
        <v>10</v>
      </c>
      <c r="V124">
        <v>11</v>
      </c>
      <c r="W124">
        <v>16</v>
      </c>
      <c r="X124">
        <v>10</v>
      </c>
      <c r="Y124">
        <v>13</v>
      </c>
      <c r="Z124">
        <v>4</v>
      </c>
      <c r="AA124">
        <v>3</v>
      </c>
      <c r="AB124">
        <v>4</v>
      </c>
      <c r="AC124" t="s">
        <v>219</v>
      </c>
      <c r="AD124">
        <v>71</v>
      </c>
    </row>
    <row r="125" spans="1:30" x14ac:dyDescent="0.2">
      <c r="A125" t="s">
        <v>418</v>
      </c>
      <c r="B125">
        <v>1</v>
      </c>
      <c r="C125">
        <v>3</v>
      </c>
      <c r="D125">
        <v>10</v>
      </c>
      <c r="E125">
        <v>21</v>
      </c>
      <c r="F125">
        <v>66</v>
      </c>
      <c r="G125">
        <v>123</v>
      </c>
      <c r="H125" t="s">
        <v>419</v>
      </c>
      <c r="S125">
        <v>123</v>
      </c>
      <c r="T125" t="s">
        <v>418</v>
      </c>
      <c r="U125">
        <v>9</v>
      </c>
      <c r="V125">
        <v>10</v>
      </c>
      <c r="W125">
        <v>16</v>
      </c>
      <c r="X125">
        <v>9</v>
      </c>
      <c r="Y125">
        <v>11</v>
      </c>
      <c r="Z125">
        <v>5</v>
      </c>
      <c r="AA125">
        <v>2</v>
      </c>
      <c r="AB125">
        <v>4</v>
      </c>
      <c r="AC125" t="s">
        <v>270</v>
      </c>
      <c r="AD125">
        <v>66</v>
      </c>
    </row>
    <row r="126" spans="1:30" x14ac:dyDescent="0.2">
      <c r="A126" t="s">
        <v>420</v>
      </c>
      <c r="B126">
        <v>1</v>
      </c>
      <c r="C126">
        <v>3</v>
      </c>
      <c r="D126">
        <v>10</v>
      </c>
      <c r="E126">
        <v>21</v>
      </c>
      <c r="F126">
        <v>69</v>
      </c>
      <c r="G126">
        <v>124</v>
      </c>
      <c r="H126" t="s">
        <v>421</v>
      </c>
      <c r="S126">
        <v>124</v>
      </c>
      <c r="T126" t="s">
        <v>420</v>
      </c>
      <c r="U126">
        <v>9</v>
      </c>
      <c r="V126">
        <v>11</v>
      </c>
      <c r="W126">
        <v>16</v>
      </c>
      <c r="X126">
        <v>9</v>
      </c>
      <c r="Y126">
        <v>12</v>
      </c>
      <c r="Z126">
        <v>5</v>
      </c>
      <c r="AA126">
        <v>3</v>
      </c>
      <c r="AB126">
        <v>4</v>
      </c>
      <c r="AC126" t="s">
        <v>138</v>
      </c>
      <c r="AD126">
        <v>69</v>
      </c>
    </row>
    <row r="127" spans="1:30" x14ac:dyDescent="0.2">
      <c r="A127" t="s">
        <v>422</v>
      </c>
      <c r="B127">
        <v>1</v>
      </c>
      <c r="C127">
        <v>3</v>
      </c>
      <c r="D127">
        <v>10</v>
      </c>
      <c r="E127">
        <v>21</v>
      </c>
      <c r="F127">
        <v>65</v>
      </c>
      <c r="G127">
        <v>125</v>
      </c>
      <c r="H127" t="s">
        <v>423</v>
      </c>
      <c r="S127">
        <v>125</v>
      </c>
      <c r="T127" t="s">
        <v>422</v>
      </c>
      <c r="U127">
        <v>9</v>
      </c>
      <c r="V127">
        <v>10</v>
      </c>
      <c r="W127">
        <v>16</v>
      </c>
      <c r="X127">
        <v>9</v>
      </c>
      <c r="Y127">
        <v>11</v>
      </c>
      <c r="Z127">
        <v>4</v>
      </c>
      <c r="AA127">
        <v>2</v>
      </c>
      <c r="AB127">
        <v>4</v>
      </c>
      <c r="AC127" t="s">
        <v>170</v>
      </c>
      <c r="AD127">
        <v>65</v>
      </c>
    </row>
    <row r="128" spans="1:30" x14ac:dyDescent="0.2">
      <c r="A128" t="s">
        <v>424</v>
      </c>
      <c r="B128">
        <v>1</v>
      </c>
      <c r="C128">
        <v>3</v>
      </c>
      <c r="D128">
        <v>10</v>
      </c>
      <c r="E128">
        <v>20</v>
      </c>
      <c r="F128">
        <v>63</v>
      </c>
      <c r="G128">
        <v>126</v>
      </c>
      <c r="H128" t="s">
        <v>425</v>
      </c>
      <c r="S128">
        <v>126</v>
      </c>
      <c r="T128" t="s">
        <v>424</v>
      </c>
      <c r="U128">
        <v>8</v>
      </c>
      <c r="V128">
        <v>10</v>
      </c>
      <c r="W128">
        <v>15</v>
      </c>
      <c r="X128">
        <v>9</v>
      </c>
      <c r="Y128">
        <v>11</v>
      </c>
      <c r="Z128">
        <v>5</v>
      </c>
      <c r="AA128">
        <v>2</v>
      </c>
      <c r="AB128">
        <v>3</v>
      </c>
      <c r="AC128" t="s">
        <v>209</v>
      </c>
      <c r="AD128">
        <v>63</v>
      </c>
    </row>
    <row r="129" spans="1:30" x14ac:dyDescent="0.2">
      <c r="A129" t="s">
        <v>426</v>
      </c>
      <c r="B129">
        <v>1</v>
      </c>
      <c r="C129">
        <v>3</v>
      </c>
      <c r="D129">
        <v>10</v>
      </c>
      <c r="E129">
        <v>20</v>
      </c>
      <c r="F129">
        <v>64</v>
      </c>
      <c r="G129">
        <v>127</v>
      </c>
      <c r="H129" t="s">
        <v>427</v>
      </c>
      <c r="S129">
        <v>127</v>
      </c>
      <c r="T129" t="s">
        <v>426</v>
      </c>
      <c r="U129">
        <v>9</v>
      </c>
      <c r="V129">
        <v>10</v>
      </c>
      <c r="W129">
        <v>16</v>
      </c>
      <c r="X129">
        <v>9</v>
      </c>
      <c r="Y129">
        <v>11</v>
      </c>
      <c r="Z129">
        <v>3</v>
      </c>
      <c r="AA129">
        <v>2</v>
      </c>
      <c r="AB129">
        <v>4</v>
      </c>
      <c r="AC129" t="s">
        <v>189</v>
      </c>
      <c r="AD129">
        <v>64</v>
      </c>
    </row>
    <row r="130" spans="1:30" x14ac:dyDescent="0.2">
      <c r="A130" t="s">
        <v>428</v>
      </c>
      <c r="B130">
        <v>1</v>
      </c>
      <c r="C130">
        <v>3</v>
      </c>
      <c r="D130">
        <v>9</v>
      </c>
      <c r="E130">
        <v>19</v>
      </c>
      <c r="F130">
        <v>58</v>
      </c>
      <c r="G130">
        <v>128</v>
      </c>
      <c r="H130" t="s">
        <v>429</v>
      </c>
      <c r="S130">
        <v>128</v>
      </c>
      <c r="T130" t="s">
        <v>428</v>
      </c>
      <c r="U130">
        <v>8</v>
      </c>
      <c r="V130">
        <v>9</v>
      </c>
      <c r="W130">
        <v>15</v>
      </c>
      <c r="X130">
        <v>8</v>
      </c>
      <c r="Y130">
        <v>10</v>
      </c>
      <c r="Z130">
        <v>3</v>
      </c>
      <c r="AA130">
        <v>2</v>
      </c>
      <c r="AB130">
        <v>3</v>
      </c>
      <c r="AC130" t="s">
        <v>212</v>
      </c>
      <c r="AD130">
        <v>58</v>
      </c>
    </row>
    <row r="131" spans="1:30" x14ac:dyDescent="0.2">
      <c r="A131" t="s">
        <v>430</v>
      </c>
      <c r="B131">
        <v>1</v>
      </c>
      <c r="C131">
        <v>3</v>
      </c>
      <c r="D131">
        <v>10</v>
      </c>
      <c r="E131">
        <v>20</v>
      </c>
      <c r="F131">
        <v>63</v>
      </c>
      <c r="G131">
        <v>129</v>
      </c>
      <c r="H131" t="s">
        <v>431</v>
      </c>
      <c r="S131">
        <v>129</v>
      </c>
      <c r="T131" t="s">
        <v>430</v>
      </c>
      <c r="U131">
        <v>8</v>
      </c>
      <c r="V131">
        <v>10</v>
      </c>
      <c r="W131">
        <v>15</v>
      </c>
      <c r="X131">
        <v>9</v>
      </c>
      <c r="Y131">
        <v>11</v>
      </c>
      <c r="Z131">
        <v>5</v>
      </c>
      <c r="AA131">
        <v>2</v>
      </c>
      <c r="AB131">
        <v>3</v>
      </c>
      <c r="AC131" t="s">
        <v>209</v>
      </c>
      <c r="AD131">
        <v>63</v>
      </c>
    </row>
    <row r="132" spans="1:30" x14ac:dyDescent="0.2">
      <c r="A132" t="s">
        <v>432</v>
      </c>
      <c r="B132">
        <v>1</v>
      </c>
      <c r="C132">
        <v>3</v>
      </c>
      <c r="D132">
        <v>10</v>
      </c>
      <c r="E132">
        <v>19</v>
      </c>
      <c r="F132">
        <v>58</v>
      </c>
      <c r="G132">
        <v>130</v>
      </c>
      <c r="H132" t="s">
        <v>433</v>
      </c>
      <c r="S132">
        <v>130</v>
      </c>
      <c r="T132" t="s">
        <v>432</v>
      </c>
      <c r="U132">
        <v>8</v>
      </c>
      <c r="V132">
        <v>9</v>
      </c>
      <c r="W132">
        <v>15</v>
      </c>
      <c r="X132">
        <v>8</v>
      </c>
      <c r="Y132">
        <v>10</v>
      </c>
      <c r="Z132">
        <v>3</v>
      </c>
      <c r="AA132">
        <v>2</v>
      </c>
      <c r="AB132">
        <v>3</v>
      </c>
      <c r="AC132" t="s">
        <v>212</v>
      </c>
      <c r="AD132">
        <v>58</v>
      </c>
    </row>
    <row r="133" spans="1:30" x14ac:dyDescent="0.2">
      <c r="A133" t="s">
        <v>434</v>
      </c>
      <c r="B133">
        <v>1</v>
      </c>
      <c r="C133">
        <v>3</v>
      </c>
      <c r="D133">
        <v>10</v>
      </c>
      <c r="E133">
        <v>22</v>
      </c>
      <c r="F133">
        <v>68</v>
      </c>
      <c r="G133">
        <v>131</v>
      </c>
      <c r="H133" t="s">
        <v>435</v>
      </c>
      <c r="S133">
        <v>131</v>
      </c>
      <c r="T133" t="s">
        <v>434</v>
      </c>
      <c r="U133">
        <v>9</v>
      </c>
      <c r="V133">
        <v>11</v>
      </c>
      <c r="W133">
        <v>16</v>
      </c>
      <c r="X133">
        <v>9</v>
      </c>
      <c r="Y133">
        <v>12</v>
      </c>
      <c r="Z133">
        <v>4</v>
      </c>
      <c r="AA133">
        <v>3</v>
      </c>
      <c r="AB133">
        <v>4</v>
      </c>
      <c r="AC133" t="s">
        <v>165</v>
      </c>
      <c r="AD133">
        <v>68</v>
      </c>
    </row>
    <row r="134" spans="1:30" x14ac:dyDescent="0.2">
      <c r="A134" t="s">
        <v>436</v>
      </c>
      <c r="B134">
        <v>1</v>
      </c>
      <c r="C134">
        <v>3</v>
      </c>
      <c r="D134">
        <v>10</v>
      </c>
      <c r="E134">
        <v>22</v>
      </c>
      <c r="F134">
        <v>64</v>
      </c>
      <c r="G134">
        <v>132</v>
      </c>
      <c r="H134" t="s">
        <v>437</v>
      </c>
      <c r="S134">
        <v>132</v>
      </c>
      <c r="T134" t="s">
        <v>436</v>
      </c>
      <c r="U134">
        <v>9</v>
      </c>
      <c r="V134">
        <v>10</v>
      </c>
      <c r="W134">
        <v>16</v>
      </c>
      <c r="X134">
        <v>9</v>
      </c>
      <c r="Y134">
        <v>11</v>
      </c>
      <c r="Z134">
        <v>3</v>
      </c>
      <c r="AA134">
        <v>2</v>
      </c>
      <c r="AB134">
        <v>4</v>
      </c>
      <c r="AC134" t="s">
        <v>189</v>
      </c>
      <c r="AD134">
        <v>64</v>
      </c>
    </row>
    <row r="135" spans="1:30" x14ac:dyDescent="0.2">
      <c r="A135" t="s">
        <v>438</v>
      </c>
      <c r="B135">
        <v>1</v>
      </c>
      <c r="C135">
        <v>3</v>
      </c>
      <c r="D135">
        <v>9</v>
      </c>
      <c r="E135">
        <v>20</v>
      </c>
      <c r="F135">
        <v>58</v>
      </c>
      <c r="G135">
        <v>133</v>
      </c>
      <c r="H135" t="s">
        <v>439</v>
      </c>
      <c r="S135">
        <v>133</v>
      </c>
      <c r="T135" t="s">
        <v>438</v>
      </c>
      <c r="U135">
        <v>8</v>
      </c>
      <c r="V135">
        <v>9</v>
      </c>
      <c r="W135">
        <v>15</v>
      </c>
      <c r="X135">
        <v>8</v>
      </c>
      <c r="Y135">
        <v>10</v>
      </c>
      <c r="Z135">
        <v>3</v>
      </c>
      <c r="AA135">
        <v>2</v>
      </c>
      <c r="AB135">
        <v>3</v>
      </c>
      <c r="AC135" t="s">
        <v>212</v>
      </c>
      <c r="AD135">
        <v>58</v>
      </c>
    </row>
    <row r="136" spans="1:30" x14ac:dyDescent="0.2">
      <c r="A136" t="s">
        <v>440</v>
      </c>
      <c r="B136">
        <v>1</v>
      </c>
      <c r="C136">
        <v>3</v>
      </c>
      <c r="D136">
        <v>10</v>
      </c>
      <c r="E136">
        <v>24</v>
      </c>
      <c r="F136">
        <v>68</v>
      </c>
      <c r="G136">
        <v>134</v>
      </c>
      <c r="H136" t="s">
        <v>441</v>
      </c>
      <c r="S136">
        <v>134</v>
      </c>
      <c r="T136" t="s">
        <v>440</v>
      </c>
      <c r="U136">
        <v>9</v>
      </c>
      <c r="V136">
        <v>11</v>
      </c>
      <c r="W136">
        <v>16</v>
      </c>
      <c r="X136">
        <v>9</v>
      </c>
      <c r="Y136">
        <v>12</v>
      </c>
      <c r="Z136">
        <v>4</v>
      </c>
      <c r="AA136">
        <v>3</v>
      </c>
      <c r="AB136">
        <v>4</v>
      </c>
      <c r="AC136" t="s">
        <v>165</v>
      </c>
      <c r="AD136">
        <v>68</v>
      </c>
    </row>
    <row r="137" spans="1:30" x14ac:dyDescent="0.2">
      <c r="A137" t="s">
        <v>442</v>
      </c>
      <c r="B137">
        <v>1</v>
      </c>
      <c r="C137">
        <v>3</v>
      </c>
      <c r="D137">
        <v>10</v>
      </c>
      <c r="E137">
        <v>21</v>
      </c>
      <c r="F137">
        <v>64</v>
      </c>
      <c r="G137">
        <v>135</v>
      </c>
      <c r="H137" t="s">
        <v>443</v>
      </c>
      <c r="S137">
        <v>135</v>
      </c>
      <c r="T137" t="s">
        <v>442</v>
      </c>
      <c r="U137">
        <v>9</v>
      </c>
      <c r="V137">
        <v>10</v>
      </c>
      <c r="W137">
        <v>16</v>
      </c>
      <c r="X137">
        <v>9</v>
      </c>
      <c r="Y137">
        <v>11</v>
      </c>
      <c r="Z137">
        <v>3</v>
      </c>
      <c r="AA137">
        <v>2</v>
      </c>
      <c r="AB137">
        <v>4</v>
      </c>
      <c r="AC137" t="s">
        <v>189</v>
      </c>
      <c r="AD137">
        <v>64</v>
      </c>
    </row>
    <row r="138" spans="1:30" x14ac:dyDescent="0.2">
      <c r="A138" t="s">
        <v>444</v>
      </c>
      <c r="B138">
        <v>1</v>
      </c>
      <c r="C138">
        <v>3</v>
      </c>
      <c r="D138">
        <v>10</v>
      </c>
      <c r="E138">
        <v>23</v>
      </c>
      <c r="F138">
        <v>67</v>
      </c>
      <c r="G138">
        <v>136</v>
      </c>
      <c r="H138" t="s">
        <v>445</v>
      </c>
      <c r="S138">
        <v>136</v>
      </c>
      <c r="T138" t="s">
        <v>444</v>
      </c>
      <c r="U138">
        <v>9</v>
      </c>
      <c r="V138">
        <v>11</v>
      </c>
      <c r="W138">
        <v>16</v>
      </c>
      <c r="X138">
        <v>9</v>
      </c>
      <c r="Y138">
        <v>12</v>
      </c>
      <c r="Z138">
        <v>3</v>
      </c>
      <c r="AA138">
        <v>3</v>
      </c>
      <c r="AB138">
        <v>4</v>
      </c>
      <c r="AC138" t="s">
        <v>206</v>
      </c>
      <c r="AD138">
        <v>67</v>
      </c>
    </row>
    <row r="139" spans="1:30" x14ac:dyDescent="0.2">
      <c r="A139" t="s">
        <v>446</v>
      </c>
      <c r="B139">
        <v>1</v>
      </c>
      <c r="C139">
        <v>3</v>
      </c>
      <c r="D139">
        <v>10</v>
      </c>
      <c r="E139">
        <v>24</v>
      </c>
      <c r="F139">
        <v>67</v>
      </c>
      <c r="G139">
        <v>137</v>
      </c>
      <c r="H139" t="s">
        <v>447</v>
      </c>
      <c r="S139">
        <v>137</v>
      </c>
      <c r="T139" t="s">
        <v>446</v>
      </c>
      <c r="U139">
        <v>9</v>
      </c>
      <c r="V139">
        <v>11</v>
      </c>
      <c r="W139">
        <v>16</v>
      </c>
      <c r="X139">
        <v>9</v>
      </c>
      <c r="Y139">
        <v>12</v>
      </c>
      <c r="Z139">
        <v>3</v>
      </c>
      <c r="AA139">
        <v>3</v>
      </c>
      <c r="AB139">
        <v>4</v>
      </c>
      <c r="AC139" t="s">
        <v>206</v>
      </c>
      <c r="AD139">
        <v>67</v>
      </c>
    </row>
    <row r="140" spans="1:30" x14ac:dyDescent="0.2">
      <c r="A140" t="s">
        <v>448</v>
      </c>
      <c r="B140">
        <v>1</v>
      </c>
      <c r="C140">
        <v>3</v>
      </c>
      <c r="D140">
        <v>10</v>
      </c>
      <c r="E140">
        <v>22</v>
      </c>
      <c r="F140">
        <v>69</v>
      </c>
      <c r="G140">
        <v>138</v>
      </c>
      <c r="H140" t="s">
        <v>449</v>
      </c>
      <c r="S140">
        <v>138</v>
      </c>
      <c r="T140" t="s">
        <v>448</v>
      </c>
      <c r="U140">
        <v>9</v>
      </c>
      <c r="V140">
        <v>11</v>
      </c>
      <c r="W140">
        <v>16</v>
      </c>
      <c r="X140">
        <v>9</v>
      </c>
      <c r="Y140">
        <v>12</v>
      </c>
      <c r="Z140">
        <v>5</v>
      </c>
      <c r="AA140">
        <v>3</v>
      </c>
      <c r="AB140">
        <v>4</v>
      </c>
      <c r="AC140" t="s">
        <v>138</v>
      </c>
      <c r="AD140">
        <v>69</v>
      </c>
    </row>
    <row r="141" spans="1:30" x14ac:dyDescent="0.2">
      <c r="A141" t="s">
        <v>450</v>
      </c>
      <c r="B141">
        <v>1</v>
      </c>
      <c r="C141">
        <v>3</v>
      </c>
      <c r="D141">
        <v>10</v>
      </c>
      <c r="E141">
        <v>24</v>
      </c>
      <c r="F141">
        <v>69</v>
      </c>
      <c r="G141">
        <v>139</v>
      </c>
      <c r="H141" t="s">
        <v>451</v>
      </c>
      <c r="S141">
        <v>139</v>
      </c>
      <c r="T141" t="s">
        <v>450</v>
      </c>
      <c r="U141">
        <v>9</v>
      </c>
      <c r="V141">
        <v>11</v>
      </c>
      <c r="W141">
        <v>16</v>
      </c>
      <c r="X141">
        <v>9</v>
      </c>
      <c r="Y141">
        <v>12</v>
      </c>
      <c r="Z141">
        <v>5</v>
      </c>
      <c r="AA141">
        <v>3</v>
      </c>
      <c r="AB141">
        <v>4</v>
      </c>
      <c r="AC141" t="s">
        <v>138</v>
      </c>
      <c r="AD141">
        <v>69</v>
      </c>
    </row>
    <row r="142" spans="1:30" x14ac:dyDescent="0.2">
      <c r="A142" t="s">
        <v>452</v>
      </c>
      <c r="B142">
        <v>1</v>
      </c>
      <c r="C142">
        <v>3</v>
      </c>
      <c r="D142">
        <v>10</v>
      </c>
      <c r="E142">
        <v>21</v>
      </c>
      <c r="F142">
        <v>68</v>
      </c>
      <c r="G142">
        <v>140</v>
      </c>
      <c r="H142" t="s">
        <v>453</v>
      </c>
      <c r="S142">
        <v>140</v>
      </c>
      <c r="T142" t="s">
        <v>452</v>
      </c>
      <c r="U142">
        <v>9</v>
      </c>
      <c r="V142">
        <v>11</v>
      </c>
      <c r="W142">
        <v>16</v>
      </c>
      <c r="X142">
        <v>9</v>
      </c>
      <c r="Y142">
        <v>12</v>
      </c>
      <c r="Z142">
        <v>4</v>
      </c>
      <c r="AA142">
        <v>3</v>
      </c>
      <c r="AB142">
        <v>4</v>
      </c>
      <c r="AC142" t="s">
        <v>165</v>
      </c>
      <c r="AD142">
        <v>68</v>
      </c>
    </row>
    <row r="143" spans="1:30" x14ac:dyDescent="0.2">
      <c r="A143" t="s">
        <v>454</v>
      </c>
      <c r="B143">
        <v>1</v>
      </c>
      <c r="C143">
        <v>3</v>
      </c>
      <c r="D143">
        <v>10</v>
      </c>
      <c r="E143">
        <v>20</v>
      </c>
      <c r="F143">
        <v>63</v>
      </c>
      <c r="G143">
        <v>141</v>
      </c>
      <c r="H143" t="s">
        <v>455</v>
      </c>
      <c r="S143">
        <v>141</v>
      </c>
      <c r="T143" t="s">
        <v>454</v>
      </c>
      <c r="U143">
        <v>8</v>
      </c>
      <c r="V143">
        <v>10</v>
      </c>
      <c r="W143">
        <v>15</v>
      </c>
      <c r="X143">
        <v>9</v>
      </c>
      <c r="Y143">
        <v>11</v>
      </c>
      <c r="Z143">
        <v>5</v>
      </c>
      <c r="AA143">
        <v>2</v>
      </c>
      <c r="AB143">
        <v>3</v>
      </c>
      <c r="AC143" t="s">
        <v>209</v>
      </c>
      <c r="AD143">
        <v>63</v>
      </c>
    </row>
    <row r="144" spans="1:30" x14ac:dyDescent="0.2">
      <c r="A144" t="s">
        <v>456</v>
      </c>
      <c r="B144">
        <v>1</v>
      </c>
      <c r="C144">
        <v>3</v>
      </c>
      <c r="D144">
        <v>10</v>
      </c>
      <c r="E144">
        <v>22</v>
      </c>
      <c r="F144">
        <v>63</v>
      </c>
      <c r="G144">
        <v>142</v>
      </c>
      <c r="H144" t="s">
        <v>457</v>
      </c>
      <c r="S144">
        <v>142</v>
      </c>
      <c r="T144" t="s">
        <v>456</v>
      </c>
      <c r="U144">
        <v>8</v>
      </c>
      <c r="V144">
        <v>10</v>
      </c>
      <c r="W144">
        <v>15</v>
      </c>
      <c r="X144">
        <v>9</v>
      </c>
      <c r="Y144">
        <v>11</v>
      </c>
      <c r="Z144">
        <v>5</v>
      </c>
      <c r="AA144">
        <v>2</v>
      </c>
      <c r="AB144">
        <v>3</v>
      </c>
      <c r="AC144" t="s">
        <v>209</v>
      </c>
      <c r="AD144">
        <v>63</v>
      </c>
    </row>
    <row r="145" spans="1:30" x14ac:dyDescent="0.2">
      <c r="A145" t="s">
        <v>458</v>
      </c>
      <c r="B145">
        <v>1</v>
      </c>
      <c r="C145">
        <v>3</v>
      </c>
      <c r="D145">
        <v>10</v>
      </c>
      <c r="E145">
        <v>24</v>
      </c>
      <c r="F145">
        <v>71</v>
      </c>
      <c r="G145">
        <v>143</v>
      </c>
      <c r="H145" t="s">
        <v>459</v>
      </c>
      <c r="S145">
        <v>143</v>
      </c>
      <c r="T145" t="s">
        <v>458</v>
      </c>
      <c r="U145">
        <v>10</v>
      </c>
      <c r="V145">
        <v>11</v>
      </c>
      <c r="W145">
        <v>16</v>
      </c>
      <c r="X145">
        <v>10</v>
      </c>
      <c r="Y145">
        <v>13</v>
      </c>
      <c r="Z145">
        <v>4</v>
      </c>
      <c r="AA145">
        <v>3</v>
      </c>
      <c r="AB145">
        <v>4</v>
      </c>
      <c r="AC145" t="s">
        <v>219</v>
      </c>
      <c r="AD145">
        <v>71</v>
      </c>
    </row>
    <row r="146" spans="1:30" x14ac:dyDescent="0.2">
      <c r="A146" t="s">
        <v>460</v>
      </c>
      <c r="B146">
        <v>1</v>
      </c>
      <c r="C146">
        <v>3</v>
      </c>
      <c r="D146">
        <v>10</v>
      </c>
      <c r="E146">
        <v>22</v>
      </c>
      <c r="F146">
        <v>64</v>
      </c>
      <c r="G146">
        <v>144</v>
      </c>
      <c r="H146" t="s">
        <v>461</v>
      </c>
      <c r="S146">
        <v>144</v>
      </c>
      <c r="T146" t="s">
        <v>460</v>
      </c>
      <c r="U146">
        <v>9</v>
      </c>
      <c r="V146">
        <v>11</v>
      </c>
      <c r="W146">
        <v>16</v>
      </c>
      <c r="X146">
        <v>9</v>
      </c>
      <c r="Y146">
        <v>12</v>
      </c>
      <c r="Z146">
        <v>0</v>
      </c>
      <c r="AA146">
        <v>3</v>
      </c>
      <c r="AB146">
        <v>4</v>
      </c>
      <c r="AC146" t="s">
        <v>304</v>
      </c>
      <c r="AD146">
        <v>64</v>
      </c>
    </row>
    <row r="147" spans="1:30" x14ac:dyDescent="0.2">
      <c r="A147" t="s">
        <v>462</v>
      </c>
      <c r="B147">
        <v>1</v>
      </c>
      <c r="C147">
        <v>3</v>
      </c>
      <c r="D147">
        <v>9</v>
      </c>
      <c r="E147">
        <v>20</v>
      </c>
      <c r="F147">
        <v>63</v>
      </c>
      <c r="G147">
        <v>145</v>
      </c>
      <c r="H147" t="s">
        <v>463</v>
      </c>
      <c r="S147">
        <v>145</v>
      </c>
      <c r="T147" t="s">
        <v>462</v>
      </c>
      <c r="U147">
        <v>8</v>
      </c>
      <c r="V147">
        <v>10</v>
      </c>
      <c r="W147">
        <v>15</v>
      </c>
      <c r="X147">
        <v>9</v>
      </c>
      <c r="Y147">
        <v>11</v>
      </c>
      <c r="Z147">
        <v>5</v>
      </c>
      <c r="AA147">
        <v>2</v>
      </c>
      <c r="AB147">
        <v>3</v>
      </c>
      <c r="AC147" t="s">
        <v>209</v>
      </c>
      <c r="AD147">
        <v>63</v>
      </c>
    </row>
    <row r="148" spans="1:30" x14ac:dyDescent="0.2">
      <c r="A148" t="s">
        <v>464</v>
      </c>
      <c r="B148">
        <v>1</v>
      </c>
      <c r="C148">
        <v>3</v>
      </c>
      <c r="D148">
        <v>9</v>
      </c>
      <c r="E148">
        <v>18</v>
      </c>
      <c r="F148">
        <v>60</v>
      </c>
      <c r="G148">
        <v>146</v>
      </c>
      <c r="H148" t="s">
        <v>465</v>
      </c>
      <c r="S148">
        <v>146</v>
      </c>
      <c r="T148" t="s">
        <v>464</v>
      </c>
      <c r="U148">
        <v>8</v>
      </c>
      <c r="V148">
        <v>9</v>
      </c>
      <c r="W148">
        <v>15</v>
      </c>
      <c r="X148">
        <v>8</v>
      </c>
      <c r="Y148">
        <v>10</v>
      </c>
      <c r="Z148">
        <v>5</v>
      </c>
      <c r="AA148">
        <v>2</v>
      </c>
      <c r="AB148">
        <v>3</v>
      </c>
      <c r="AC148" t="s">
        <v>291</v>
      </c>
      <c r="AD148">
        <v>60</v>
      </c>
    </row>
    <row r="149" spans="1:30" x14ac:dyDescent="0.2">
      <c r="A149" t="s">
        <v>466</v>
      </c>
      <c r="B149">
        <v>1</v>
      </c>
      <c r="C149">
        <v>3</v>
      </c>
      <c r="D149">
        <v>9</v>
      </c>
      <c r="E149">
        <v>18</v>
      </c>
      <c r="F149">
        <v>61</v>
      </c>
      <c r="G149">
        <v>147</v>
      </c>
      <c r="H149" t="s">
        <v>467</v>
      </c>
      <c r="S149">
        <v>147</v>
      </c>
      <c r="T149" t="s">
        <v>466</v>
      </c>
      <c r="U149">
        <v>8</v>
      </c>
      <c r="V149">
        <v>10</v>
      </c>
      <c r="W149">
        <v>15</v>
      </c>
      <c r="X149">
        <v>9</v>
      </c>
      <c r="Y149">
        <v>11</v>
      </c>
      <c r="Z149">
        <v>3</v>
      </c>
      <c r="AA149">
        <v>2</v>
      </c>
      <c r="AB149">
        <v>3</v>
      </c>
      <c r="AC149" t="s">
        <v>156</v>
      </c>
      <c r="AD149">
        <v>61</v>
      </c>
    </row>
    <row r="150" spans="1:30" x14ac:dyDescent="0.2">
      <c r="A150" t="s">
        <v>468</v>
      </c>
      <c r="B150">
        <v>1</v>
      </c>
      <c r="C150">
        <v>3</v>
      </c>
      <c r="D150">
        <v>9</v>
      </c>
      <c r="E150">
        <v>20</v>
      </c>
      <c r="F150">
        <v>66</v>
      </c>
      <c r="G150">
        <v>148</v>
      </c>
      <c r="H150" t="s">
        <v>469</v>
      </c>
      <c r="S150">
        <v>148</v>
      </c>
      <c r="T150" t="s">
        <v>468</v>
      </c>
      <c r="U150">
        <v>9</v>
      </c>
      <c r="V150">
        <v>10</v>
      </c>
      <c r="W150">
        <v>16</v>
      </c>
      <c r="X150">
        <v>9</v>
      </c>
      <c r="Y150">
        <v>11</v>
      </c>
      <c r="Z150">
        <v>5</v>
      </c>
      <c r="AA150">
        <v>2</v>
      </c>
      <c r="AB150">
        <v>4</v>
      </c>
      <c r="AC150" t="s">
        <v>270</v>
      </c>
      <c r="AD150">
        <v>66</v>
      </c>
    </row>
    <row r="151" spans="1:30" x14ac:dyDescent="0.2">
      <c r="A151" t="s">
        <v>470</v>
      </c>
      <c r="B151">
        <v>1</v>
      </c>
      <c r="C151">
        <v>3</v>
      </c>
      <c r="D151">
        <v>10</v>
      </c>
      <c r="E151">
        <v>21</v>
      </c>
      <c r="F151">
        <v>64</v>
      </c>
      <c r="G151">
        <v>149</v>
      </c>
      <c r="H151" t="s">
        <v>471</v>
      </c>
      <c r="S151">
        <v>149</v>
      </c>
      <c r="T151" t="s">
        <v>470</v>
      </c>
      <c r="U151">
        <v>9</v>
      </c>
      <c r="V151">
        <v>10</v>
      </c>
      <c r="W151">
        <v>16</v>
      </c>
      <c r="X151">
        <v>9</v>
      </c>
      <c r="Y151">
        <v>11</v>
      </c>
      <c r="Z151">
        <v>3</v>
      </c>
      <c r="AA151">
        <v>2</v>
      </c>
      <c r="AB151">
        <v>4</v>
      </c>
      <c r="AC151" t="s">
        <v>189</v>
      </c>
      <c r="AD151">
        <v>64</v>
      </c>
    </row>
    <row r="152" spans="1:30" x14ac:dyDescent="0.2">
      <c r="A152" t="s">
        <v>472</v>
      </c>
      <c r="B152">
        <v>1</v>
      </c>
      <c r="C152">
        <v>3</v>
      </c>
      <c r="D152">
        <v>10</v>
      </c>
      <c r="E152">
        <v>20</v>
      </c>
      <c r="F152">
        <v>61</v>
      </c>
      <c r="G152">
        <v>150</v>
      </c>
      <c r="H152" t="s">
        <v>473</v>
      </c>
      <c r="S152">
        <v>150</v>
      </c>
      <c r="T152" t="s">
        <v>472</v>
      </c>
      <c r="U152">
        <v>8</v>
      </c>
      <c r="V152">
        <v>10</v>
      </c>
      <c r="W152">
        <v>15</v>
      </c>
      <c r="X152">
        <v>9</v>
      </c>
      <c r="Y152">
        <v>11</v>
      </c>
      <c r="Z152">
        <v>3</v>
      </c>
      <c r="AA152">
        <v>2</v>
      </c>
      <c r="AB152">
        <v>3</v>
      </c>
      <c r="AC152" t="s">
        <v>156</v>
      </c>
      <c r="AD152">
        <v>61</v>
      </c>
    </row>
    <row r="153" spans="1:30" x14ac:dyDescent="0.2">
      <c r="A153" t="s">
        <v>474</v>
      </c>
      <c r="B153">
        <v>1</v>
      </c>
      <c r="C153">
        <v>3</v>
      </c>
      <c r="D153">
        <v>10</v>
      </c>
      <c r="E153">
        <v>19</v>
      </c>
      <c r="F153">
        <v>62</v>
      </c>
      <c r="G153">
        <v>151</v>
      </c>
      <c r="H153" t="s">
        <v>475</v>
      </c>
      <c r="S153">
        <v>151</v>
      </c>
      <c r="T153" t="s">
        <v>474</v>
      </c>
      <c r="U153">
        <v>8</v>
      </c>
      <c r="V153">
        <v>10</v>
      </c>
      <c r="W153">
        <v>15</v>
      </c>
      <c r="X153">
        <v>9</v>
      </c>
      <c r="Y153">
        <v>11</v>
      </c>
      <c r="Z153">
        <v>4</v>
      </c>
      <c r="AA153">
        <v>2</v>
      </c>
      <c r="AB153">
        <v>3</v>
      </c>
      <c r="AC153" t="s">
        <v>146</v>
      </c>
      <c r="AD153">
        <v>62</v>
      </c>
    </row>
    <row r="154" spans="1:30" x14ac:dyDescent="0.2">
      <c r="A154" t="s">
        <v>476</v>
      </c>
      <c r="B154">
        <v>1</v>
      </c>
      <c r="C154">
        <v>3</v>
      </c>
      <c r="D154">
        <v>10</v>
      </c>
      <c r="E154">
        <v>19</v>
      </c>
      <c r="F154">
        <v>59</v>
      </c>
      <c r="G154">
        <v>152</v>
      </c>
      <c r="H154" t="s">
        <v>477</v>
      </c>
      <c r="S154">
        <v>152</v>
      </c>
      <c r="T154" t="s">
        <v>476</v>
      </c>
      <c r="U154">
        <v>8</v>
      </c>
      <c r="V154">
        <v>9</v>
      </c>
      <c r="W154">
        <v>15</v>
      </c>
      <c r="X154">
        <v>8</v>
      </c>
      <c r="Y154">
        <v>10</v>
      </c>
      <c r="Z154">
        <v>4</v>
      </c>
      <c r="AA154">
        <v>2</v>
      </c>
      <c r="AB154">
        <v>3</v>
      </c>
      <c r="AC154" t="s">
        <v>151</v>
      </c>
      <c r="AD154">
        <v>59</v>
      </c>
    </row>
    <row r="155" spans="1:30" x14ac:dyDescent="0.2">
      <c r="A155" t="s">
        <v>478</v>
      </c>
      <c r="B155">
        <v>1</v>
      </c>
      <c r="C155">
        <v>3</v>
      </c>
      <c r="D155">
        <v>10</v>
      </c>
      <c r="E155">
        <v>19</v>
      </c>
      <c r="F155">
        <v>62</v>
      </c>
      <c r="G155">
        <v>153</v>
      </c>
      <c r="H155" t="s">
        <v>479</v>
      </c>
      <c r="S155">
        <v>153</v>
      </c>
      <c r="T155" t="s">
        <v>478</v>
      </c>
      <c r="U155">
        <v>8</v>
      </c>
      <c r="V155">
        <v>10</v>
      </c>
      <c r="W155">
        <v>15</v>
      </c>
      <c r="X155">
        <v>9</v>
      </c>
      <c r="Y155">
        <v>11</v>
      </c>
      <c r="Z155">
        <v>4</v>
      </c>
      <c r="AA155">
        <v>2</v>
      </c>
      <c r="AB155">
        <v>3</v>
      </c>
      <c r="AC155" t="s">
        <v>146</v>
      </c>
      <c r="AD155">
        <v>62</v>
      </c>
    </row>
    <row r="156" spans="1:30" x14ac:dyDescent="0.2">
      <c r="A156" t="s">
        <v>480</v>
      </c>
      <c r="B156">
        <v>1</v>
      </c>
      <c r="C156">
        <v>3</v>
      </c>
      <c r="D156">
        <v>10</v>
      </c>
      <c r="E156">
        <v>19</v>
      </c>
      <c r="F156">
        <v>61</v>
      </c>
      <c r="G156">
        <v>154</v>
      </c>
      <c r="H156" t="s">
        <v>481</v>
      </c>
      <c r="S156">
        <v>154</v>
      </c>
      <c r="T156" t="s">
        <v>480</v>
      </c>
      <c r="U156">
        <v>8</v>
      </c>
      <c r="V156">
        <v>10</v>
      </c>
      <c r="W156">
        <v>15</v>
      </c>
      <c r="X156">
        <v>9</v>
      </c>
      <c r="Y156">
        <v>11</v>
      </c>
      <c r="Z156">
        <v>3</v>
      </c>
      <c r="AA156">
        <v>2</v>
      </c>
      <c r="AB156">
        <v>3</v>
      </c>
      <c r="AC156" t="s">
        <v>156</v>
      </c>
      <c r="AD156">
        <v>61</v>
      </c>
    </row>
    <row r="157" spans="1:30" x14ac:dyDescent="0.2">
      <c r="A157" t="s">
        <v>482</v>
      </c>
      <c r="B157">
        <v>1</v>
      </c>
      <c r="C157">
        <v>3</v>
      </c>
      <c r="D157">
        <v>10</v>
      </c>
      <c r="E157">
        <v>22</v>
      </c>
      <c r="F157">
        <v>64</v>
      </c>
      <c r="G157">
        <v>155</v>
      </c>
      <c r="H157" t="s">
        <v>483</v>
      </c>
      <c r="S157">
        <v>155</v>
      </c>
      <c r="T157" t="s">
        <v>482</v>
      </c>
      <c r="U157">
        <v>9</v>
      </c>
      <c r="V157">
        <v>10</v>
      </c>
      <c r="W157">
        <v>16</v>
      </c>
      <c r="X157">
        <v>9</v>
      </c>
      <c r="Y157">
        <v>11</v>
      </c>
      <c r="Z157">
        <v>3</v>
      </c>
      <c r="AA157">
        <v>2</v>
      </c>
      <c r="AB157">
        <v>4</v>
      </c>
      <c r="AC157" t="s">
        <v>189</v>
      </c>
      <c r="AD157">
        <v>64</v>
      </c>
    </row>
    <row r="158" spans="1:30" x14ac:dyDescent="0.2">
      <c r="A158" t="s">
        <v>484</v>
      </c>
      <c r="B158">
        <v>1</v>
      </c>
      <c r="C158">
        <v>3</v>
      </c>
      <c r="D158">
        <v>9</v>
      </c>
      <c r="E158">
        <v>19</v>
      </c>
      <c r="F158">
        <v>61</v>
      </c>
      <c r="G158">
        <v>156</v>
      </c>
      <c r="H158" t="s">
        <v>485</v>
      </c>
      <c r="S158">
        <v>156</v>
      </c>
      <c r="T158" t="s">
        <v>484</v>
      </c>
      <c r="U158">
        <v>8</v>
      </c>
      <c r="V158">
        <v>10</v>
      </c>
      <c r="W158">
        <v>15</v>
      </c>
      <c r="X158">
        <v>9</v>
      </c>
      <c r="Y158">
        <v>11</v>
      </c>
      <c r="Z158">
        <v>3</v>
      </c>
      <c r="AA158">
        <v>2</v>
      </c>
      <c r="AB158">
        <v>3</v>
      </c>
      <c r="AC158" t="s">
        <v>156</v>
      </c>
      <c r="AD158">
        <v>61</v>
      </c>
    </row>
    <row r="159" spans="1:30" x14ac:dyDescent="0.2">
      <c r="A159" t="s">
        <v>486</v>
      </c>
      <c r="B159">
        <v>1</v>
      </c>
      <c r="C159">
        <v>3</v>
      </c>
      <c r="D159">
        <v>9</v>
      </c>
      <c r="E159">
        <v>19</v>
      </c>
      <c r="F159">
        <v>58</v>
      </c>
      <c r="G159">
        <v>157</v>
      </c>
      <c r="H159" t="s">
        <v>487</v>
      </c>
      <c r="S159">
        <v>157</v>
      </c>
      <c r="T159" t="s">
        <v>486</v>
      </c>
      <c r="U159">
        <v>8</v>
      </c>
      <c r="V159">
        <v>9</v>
      </c>
      <c r="W159">
        <v>15</v>
      </c>
      <c r="X159">
        <v>8</v>
      </c>
      <c r="Y159">
        <v>10</v>
      </c>
      <c r="Z159">
        <v>3</v>
      </c>
      <c r="AA159">
        <v>2</v>
      </c>
      <c r="AB159">
        <v>3</v>
      </c>
      <c r="AC159" t="s">
        <v>212</v>
      </c>
      <c r="AD159">
        <v>58</v>
      </c>
    </row>
    <row r="160" spans="1:30" x14ac:dyDescent="0.2">
      <c r="A160" t="s">
        <v>488</v>
      </c>
      <c r="B160">
        <v>1</v>
      </c>
      <c r="C160">
        <v>3</v>
      </c>
      <c r="D160">
        <v>10</v>
      </c>
      <c r="E160">
        <v>20</v>
      </c>
      <c r="F160">
        <v>62</v>
      </c>
      <c r="G160">
        <v>158</v>
      </c>
      <c r="H160" t="s">
        <v>489</v>
      </c>
      <c r="S160">
        <v>158</v>
      </c>
      <c r="T160" t="s">
        <v>488</v>
      </c>
      <c r="U160">
        <v>8</v>
      </c>
      <c r="V160">
        <v>10</v>
      </c>
      <c r="W160">
        <v>15</v>
      </c>
      <c r="X160">
        <v>9</v>
      </c>
      <c r="Y160">
        <v>11</v>
      </c>
      <c r="Z160">
        <v>4</v>
      </c>
      <c r="AA160">
        <v>2</v>
      </c>
      <c r="AB160">
        <v>3</v>
      </c>
      <c r="AC160" t="s">
        <v>146</v>
      </c>
      <c r="AD160">
        <v>62</v>
      </c>
    </row>
    <row r="161" spans="1:30" x14ac:dyDescent="0.2">
      <c r="A161" t="s">
        <v>490</v>
      </c>
      <c r="B161">
        <v>1</v>
      </c>
      <c r="C161">
        <v>3</v>
      </c>
      <c r="D161">
        <v>9</v>
      </c>
      <c r="E161">
        <v>20</v>
      </c>
      <c r="F161">
        <v>63</v>
      </c>
      <c r="G161">
        <v>159</v>
      </c>
      <c r="H161" t="s">
        <v>491</v>
      </c>
      <c r="S161">
        <v>159</v>
      </c>
      <c r="T161" t="s">
        <v>490</v>
      </c>
      <c r="U161">
        <v>8</v>
      </c>
      <c r="V161">
        <v>10</v>
      </c>
      <c r="W161">
        <v>15</v>
      </c>
      <c r="X161">
        <v>9</v>
      </c>
      <c r="Y161">
        <v>11</v>
      </c>
      <c r="Z161">
        <v>5</v>
      </c>
      <c r="AA161">
        <v>2</v>
      </c>
      <c r="AB161">
        <v>3</v>
      </c>
      <c r="AC161" t="s">
        <v>209</v>
      </c>
      <c r="AD161">
        <v>63</v>
      </c>
    </row>
    <row r="162" spans="1:30" x14ac:dyDescent="0.2">
      <c r="A162" t="s">
        <v>492</v>
      </c>
      <c r="B162">
        <v>1</v>
      </c>
      <c r="C162">
        <v>3</v>
      </c>
      <c r="D162">
        <v>10</v>
      </c>
      <c r="E162">
        <v>22</v>
      </c>
      <c r="F162">
        <v>69</v>
      </c>
      <c r="G162">
        <v>160</v>
      </c>
      <c r="H162" t="s">
        <v>493</v>
      </c>
      <c r="S162">
        <v>160</v>
      </c>
      <c r="T162" t="s">
        <v>492</v>
      </c>
      <c r="U162">
        <v>9</v>
      </c>
      <c r="V162">
        <v>11</v>
      </c>
      <c r="W162">
        <v>16</v>
      </c>
      <c r="X162">
        <v>9</v>
      </c>
      <c r="Y162">
        <v>12</v>
      </c>
      <c r="Z162">
        <v>5</v>
      </c>
      <c r="AA162">
        <v>3</v>
      </c>
      <c r="AB162">
        <v>4</v>
      </c>
      <c r="AC162" t="s">
        <v>138</v>
      </c>
      <c r="AD162">
        <v>69</v>
      </c>
    </row>
    <row r="163" spans="1:30" x14ac:dyDescent="0.2">
      <c r="A163" t="s">
        <v>494</v>
      </c>
      <c r="B163">
        <v>1</v>
      </c>
      <c r="C163">
        <v>3</v>
      </c>
      <c r="D163">
        <v>10</v>
      </c>
      <c r="E163">
        <v>21</v>
      </c>
      <c r="F163">
        <v>66</v>
      </c>
      <c r="G163">
        <v>161</v>
      </c>
      <c r="H163" t="s">
        <v>495</v>
      </c>
      <c r="S163">
        <v>161</v>
      </c>
      <c r="T163" t="s">
        <v>494</v>
      </c>
      <c r="U163">
        <v>9</v>
      </c>
      <c r="V163">
        <v>10</v>
      </c>
      <c r="W163">
        <v>16</v>
      </c>
      <c r="X163">
        <v>9</v>
      </c>
      <c r="Y163">
        <v>11</v>
      </c>
      <c r="Z163">
        <v>5</v>
      </c>
      <c r="AA163">
        <v>2</v>
      </c>
      <c r="AB163">
        <v>4</v>
      </c>
      <c r="AC163" t="s">
        <v>270</v>
      </c>
      <c r="AD163">
        <v>66</v>
      </c>
    </row>
    <row r="164" spans="1:30" x14ac:dyDescent="0.2">
      <c r="A164" t="s">
        <v>496</v>
      </c>
      <c r="B164">
        <v>1</v>
      </c>
      <c r="C164">
        <v>3</v>
      </c>
      <c r="D164">
        <v>10</v>
      </c>
      <c r="E164">
        <v>25</v>
      </c>
      <c r="F164">
        <v>67</v>
      </c>
      <c r="G164">
        <v>162</v>
      </c>
      <c r="H164" t="s">
        <v>497</v>
      </c>
      <c r="S164">
        <v>162</v>
      </c>
      <c r="T164" t="s">
        <v>496</v>
      </c>
      <c r="U164">
        <v>9</v>
      </c>
      <c r="V164">
        <v>11</v>
      </c>
      <c r="W164">
        <v>16</v>
      </c>
      <c r="X164">
        <v>9</v>
      </c>
      <c r="Y164">
        <v>12</v>
      </c>
      <c r="Z164">
        <v>3</v>
      </c>
      <c r="AA164">
        <v>3</v>
      </c>
      <c r="AB164">
        <v>4</v>
      </c>
      <c r="AC164" t="s">
        <v>206</v>
      </c>
      <c r="AD164">
        <v>67</v>
      </c>
    </row>
    <row r="165" spans="1:30" x14ac:dyDescent="0.2">
      <c r="A165" t="s">
        <v>498</v>
      </c>
      <c r="B165">
        <v>1</v>
      </c>
      <c r="C165">
        <v>3</v>
      </c>
      <c r="D165">
        <v>10</v>
      </c>
      <c r="E165">
        <v>24</v>
      </c>
      <c r="F165">
        <v>67</v>
      </c>
      <c r="G165">
        <v>163</v>
      </c>
      <c r="H165" t="s">
        <v>499</v>
      </c>
      <c r="S165">
        <v>163</v>
      </c>
      <c r="T165" t="s">
        <v>498</v>
      </c>
      <c r="U165">
        <v>9</v>
      </c>
      <c r="V165">
        <v>11</v>
      </c>
      <c r="W165">
        <v>16</v>
      </c>
      <c r="X165">
        <v>9</v>
      </c>
      <c r="Y165">
        <v>12</v>
      </c>
      <c r="Z165">
        <v>3</v>
      </c>
      <c r="AA165">
        <v>3</v>
      </c>
      <c r="AB165">
        <v>4</v>
      </c>
      <c r="AC165" t="s">
        <v>206</v>
      </c>
      <c r="AD165">
        <v>67</v>
      </c>
    </row>
    <row r="166" spans="1:30" x14ac:dyDescent="0.2">
      <c r="A166" t="s">
        <v>500</v>
      </c>
      <c r="B166">
        <v>1</v>
      </c>
      <c r="C166">
        <v>3</v>
      </c>
      <c r="D166">
        <v>10</v>
      </c>
      <c r="E166">
        <v>24</v>
      </c>
      <c r="F166">
        <v>67</v>
      </c>
      <c r="G166">
        <v>164</v>
      </c>
      <c r="H166" t="s">
        <v>501</v>
      </c>
      <c r="S166">
        <v>164</v>
      </c>
      <c r="T166" t="s">
        <v>500</v>
      </c>
      <c r="U166">
        <v>9</v>
      </c>
      <c r="V166">
        <v>11</v>
      </c>
      <c r="W166">
        <v>16</v>
      </c>
      <c r="X166">
        <v>9</v>
      </c>
      <c r="Y166">
        <v>12</v>
      </c>
      <c r="Z166">
        <v>3</v>
      </c>
      <c r="AA166">
        <v>3</v>
      </c>
      <c r="AB166">
        <v>4</v>
      </c>
      <c r="AC166" t="s">
        <v>206</v>
      </c>
      <c r="AD166">
        <v>67</v>
      </c>
    </row>
    <row r="167" spans="1:30" x14ac:dyDescent="0.2">
      <c r="A167" t="s">
        <v>502</v>
      </c>
      <c r="B167">
        <v>1</v>
      </c>
      <c r="C167">
        <v>3</v>
      </c>
      <c r="D167">
        <v>10</v>
      </c>
      <c r="E167">
        <v>22</v>
      </c>
      <c r="F167">
        <v>68</v>
      </c>
      <c r="G167">
        <v>165</v>
      </c>
      <c r="H167" t="s">
        <v>503</v>
      </c>
      <c r="S167">
        <v>165</v>
      </c>
      <c r="T167" t="s">
        <v>502</v>
      </c>
      <c r="U167">
        <v>9</v>
      </c>
      <c r="V167">
        <v>11</v>
      </c>
      <c r="W167">
        <v>16</v>
      </c>
      <c r="X167">
        <v>9</v>
      </c>
      <c r="Y167">
        <v>12</v>
      </c>
      <c r="Z167">
        <v>4</v>
      </c>
      <c r="AA167">
        <v>3</v>
      </c>
      <c r="AB167">
        <v>4</v>
      </c>
      <c r="AC167" t="s">
        <v>165</v>
      </c>
      <c r="AD167">
        <v>68</v>
      </c>
    </row>
    <row r="168" spans="1:30" x14ac:dyDescent="0.2">
      <c r="A168" t="s">
        <v>504</v>
      </c>
      <c r="B168">
        <v>1</v>
      </c>
      <c r="C168">
        <v>3</v>
      </c>
      <c r="D168">
        <v>10</v>
      </c>
      <c r="E168">
        <v>20</v>
      </c>
      <c r="F168">
        <v>68</v>
      </c>
      <c r="G168">
        <v>166</v>
      </c>
      <c r="H168" t="s">
        <v>505</v>
      </c>
      <c r="S168">
        <v>166</v>
      </c>
      <c r="T168" t="s">
        <v>504</v>
      </c>
      <c r="U168">
        <v>9</v>
      </c>
      <c r="V168">
        <v>11</v>
      </c>
      <c r="W168">
        <v>16</v>
      </c>
      <c r="X168">
        <v>9</v>
      </c>
      <c r="Y168">
        <v>12</v>
      </c>
      <c r="Z168">
        <v>4</v>
      </c>
      <c r="AA168">
        <v>3</v>
      </c>
      <c r="AB168">
        <v>4</v>
      </c>
      <c r="AC168" t="s">
        <v>165</v>
      </c>
      <c r="AD168">
        <v>68</v>
      </c>
    </row>
    <row r="169" spans="1:30" x14ac:dyDescent="0.2">
      <c r="A169" t="s">
        <v>506</v>
      </c>
      <c r="B169">
        <v>1</v>
      </c>
      <c r="C169">
        <v>3</v>
      </c>
      <c r="D169">
        <v>9</v>
      </c>
      <c r="E169">
        <v>22</v>
      </c>
      <c r="F169">
        <v>68</v>
      </c>
      <c r="G169">
        <v>167</v>
      </c>
      <c r="H169" t="s">
        <v>507</v>
      </c>
      <c r="S169">
        <v>167</v>
      </c>
      <c r="T169" t="s">
        <v>506</v>
      </c>
      <c r="U169">
        <v>9</v>
      </c>
      <c r="V169">
        <v>11</v>
      </c>
      <c r="W169">
        <v>16</v>
      </c>
      <c r="X169">
        <v>9</v>
      </c>
      <c r="Y169">
        <v>12</v>
      </c>
      <c r="Z169">
        <v>4</v>
      </c>
      <c r="AA169">
        <v>3</v>
      </c>
      <c r="AB169">
        <v>4</v>
      </c>
      <c r="AC169" t="s">
        <v>165</v>
      </c>
      <c r="AD169">
        <v>68</v>
      </c>
    </row>
    <row r="170" spans="1:30" x14ac:dyDescent="0.2">
      <c r="A170" t="s">
        <v>508</v>
      </c>
      <c r="B170">
        <v>1</v>
      </c>
      <c r="C170">
        <v>3</v>
      </c>
      <c r="D170">
        <v>9</v>
      </c>
      <c r="E170">
        <v>20</v>
      </c>
      <c r="F170">
        <v>61</v>
      </c>
      <c r="G170">
        <v>168</v>
      </c>
      <c r="H170" t="s">
        <v>509</v>
      </c>
      <c r="S170">
        <v>168</v>
      </c>
      <c r="T170" t="s">
        <v>508</v>
      </c>
      <c r="U170">
        <v>8</v>
      </c>
      <c r="V170">
        <v>10</v>
      </c>
      <c r="W170">
        <v>15</v>
      </c>
      <c r="X170">
        <v>9</v>
      </c>
      <c r="Y170">
        <v>11</v>
      </c>
      <c r="Z170">
        <v>3</v>
      </c>
      <c r="AA170">
        <v>2</v>
      </c>
      <c r="AB170">
        <v>3</v>
      </c>
      <c r="AC170" t="s">
        <v>156</v>
      </c>
      <c r="AD170">
        <v>61</v>
      </c>
    </row>
    <row r="171" spans="1:30" x14ac:dyDescent="0.2">
      <c r="A171" t="s">
        <v>510</v>
      </c>
      <c r="B171">
        <v>1</v>
      </c>
      <c r="C171">
        <v>3</v>
      </c>
      <c r="D171">
        <v>10</v>
      </c>
      <c r="E171">
        <v>20</v>
      </c>
      <c r="F171">
        <v>67</v>
      </c>
      <c r="G171">
        <v>169</v>
      </c>
      <c r="H171" t="s">
        <v>511</v>
      </c>
      <c r="S171">
        <v>169</v>
      </c>
      <c r="T171" t="s">
        <v>510</v>
      </c>
      <c r="U171">
        <v>9</v>
      </c>
      <c r="V171">
        <v>11</v>
      </c>
      <c r="W171">
        <v>16</v>
      </c>
      <c r="X171">
        <v>9</v>
      </c>
      <c r="Y171">
        <v>12</v>
      </c>
      <c r="Z171">
        <v>3</v>
      </c>
      <c r="AA171">
        <v>3</v>
      </c>
      <c r="AB171">
        <v>4</v>
      </c>
      <c r="AC171" t="s">
        <v>206</v>
      </c>
      <c r="AD171">
        <v>67</v>
      </c>
    </row>
    <row r="172" spans="1:30" x14ac:dyDescent="0.2">
      <c r="A172" t="s">
        <v>512</v>
      </c>
      <c r="B172">
        <v>1</v>
      </c>
      <c r="C172">
        <v>3</v>
      </c>
      <c r="D172">
        <v>10</v>
      </c>
      <c r="E172">
        <v>25</v>
      </c>
      <c r="F172">
        <v>71</v>
      </c>
      <c r="G172">
        <v>170</v>
      </c>
      <c r="H172" t="s">
        <v>513</v>
      </c>
      <c r="S172">
        <v>170</v>
      </c>
      <c r="T172" t="s">
        <v>512</v>
      </c>
      <c r="U172">
        <v>10</v>
      </c>
      <c r="V172">
        <v>11</v>
      </c>
      <c r="W172">
        <v>16</v>
      </c>
      <c r="X172">
        <v>10</v>
      </c>
      <c r="Y172">
        <v>13</v>
      </c>
      <c r="Z172">
        <v>4</v>
      </c>
      <c r="AA172">
        <v>3</v>
      </c>
      <c r="AB172">
        <v>4</v>
      </c>
      <c r="AC172" t="s">
        <v>219</v>
      </c>
      <c r="AD172">
        <v>71</v>
      </c>
    </row>
    <row r="173" spans="1:30" x14ac:dyDescent="0.2">
      <c r="A173" t="s">
        <v>514</v>
      </c>
      <c r="B173">
        <v>1</v>
      </c>
      <c r="C173">
        <v>3</v>
      </c>
      <c r="D173">
        <v>10</v>
      </c>
      <c r="E173">
        <v>23</v>
      </c>
      <c r="F173">
        <v>69</v>
      </c>
      <c r="G173">
        <v>171</v>
      </c>
      <c r="H173" t="s">
        <v>515</v>
      </c>
      <c r="S173">
        <v>171</v>
      </c>
      <c r="T173" t="s">
        <v>514</v>
      </c>
      <c r="U173">
        <v>9</v>
      </c>
      <c r="V173">
        <v>11</v>
      </c>
      <c r="W173">
        <v>16</v>
      </c>
      <c r="X173">
        <v>9</v>
      </c>
      <c r="Y173">
        <v>12</v>
      </c>
      <c r="Z173">
        <v>5</v>
      </c>
      <c r="AA173">
        <v>3</v>
      </c>
      <c r="AB173">
        <v>4</v>
      </c>
      <c r="AC173" t="s">
        <v>138</v>
      </c>
      <c r="AD173">
        <v>69</v>
      </c>
    </row>
    <row r="174" spans="1:30" x14ac:dyDescent="0.2">
      <c r="A174" t="s">
        <v>516</v>
      </c>
      <c r="B174">
        <v>1</v>
      </c>
      <c r="C174">
        <v>3</v>
      </c>
      <c r="D174">
        <v>10</v>
      </c>
      <c r="E174">
        <v>21</v>
      </c>
      <c r="F174">
        <v>68</v>
      </c>
      <c r="G174">
        <v>172</v>
      </c>
      <c r="H174" t="s">
        <v>517</v>
      </c>
      <c r="S174">
        <v>172</v>
      </c>
      <c r="T174" t="s">
        <v>516</v>
      </c>
      <c r="U174">
        <v>9</v>
      </c>
      <c r="V174">
        <v>11</v>
      </c>
      <c r="W174">
        <v>16</v>
      </c>
      <c r="X174">
        <v>9</v>
      </c>
      <c r="Y174">
        <v>12</v>
      </c>
      <c r="Z174">
        <v>4</v>
      </c>
      <c r="AA174">
        <v>3</v>
      </c>
      <c r="AB174">
        <v>4</v>
      </c>
      <c r="AC174" t="s">
        <v>165</v>
      </c>
      <c r="AD174">
        <v>68</v>
      </c>
    </row>
    <row r="175" spans="1:30" x14ac:dyDescent="0.2">
      <c r="A175" t="s">
        <v>518</v>
      </c>
      <c r="B175">
        <v>1</v>
      </c>
      <c r="C175">
        <v>3</v>
      </c>
      <c r="D175">
        <v>10</v>
      </c>
      <c r="E175">
        <v>23</v>
      </c>
      <c r="F175">
        <v>67</v>
      </c>
      <c r="G175">
        <v>173</v>
      </c>
      <c r="H175" t="s">
        <v>519</v>
      </c>
      <c r="S175">
        <v>173</v>
      </c>
      <c r="T175" t="s">
        <v>518</v>
      </c>
      <c r="U175">
        <v>9</v>
      </c>
      <c r="V175">
        <v>11</v>
      </c>
      <c r="W175">
        <v>16</v>
      </c>
      <c r="X175">
        <v>9</v>
      </c>
      <c r="Y175">
        <v>12</v>
      </c>
      <c r="Z175">
        <v>3</v>
      </c>
      <c r="AA175">
        <v>3</v>
      </c>
      <c r="AB175">
        <v>4</v>
      </c>
      <c r="AC175" t="s">
        <v>206</v>
      </c>
      <c r="AD175">
        <v>67</v>
      </c>
    </row>
    <row r="176" spans="1:30" x14ac:dyDescent="0.2">
      <c r="A176" t="s">
        <v>520</v>
      </c>
      <c r="B176">
        <v>1</v>
      </c>
      <c r="C176">
        <v>3</v>
      </c>
      <c r="D176">
        <v>10</v>
      </c>
      <c r="E176">
        <v>21</v>
      </c>
      <c r="F176">
        <v>64</v>
      </c>
      <c r="G176">
        <v>174</v>
      </c>
      <c r="H176" t="s">
        <v>521</v>
      </c>
      <c r="S176">
        <v>174</v>
      </c>
      <c r="T176" t="s">
        <v>520</v>
      </c>
      <c r="U176">
        <v>9</v>
      </c>
      <c r="V176">
        <v>10</v>
      </c>
      <c r="W176">
        <v>16</v>
      </c>
      <c r="X176">
        <v>9</v>
      </c>
      <c r="Y176">
        <v>11</v>
      </c>
      <c r="Z176">
        <v>3</v>
      </c>
      <c r="AA176">
        <v>2</v>
      </c>
      <c r="AB176">
        <v>4</v>
      </c>
      <c r="AC176" t="s">
        <v>189</v>
      </c>
      <c r="AD176">
        <v>64</v>
      </c>
    </row>
    <row r="177" spans="1:30" x14ac:dyDescent="0.2">
      <c r="A177" t="s">
        <v>522</v>
      </c>
      <c r="B177">
        <v>1</v>
      </c>
      <c r="C177">
        <v>3</v>
      </c>
      <c r="D177">
        <v>10</v>
      </c>
      <c r="E177">
        <v>21</v>
      </c>
      <c r="F177">
        <v>68</v>
      </c>
      <c r="G177">
        <v>175</v>
      </c>
      <c r="H177" t="s">
        <v>523</v>
      </c>
      <c r="S177">
        <v>175</v>
      </c>
      <c r="T177" t="s">
        <v>522</v>
      </c>
      <c r="U177">
        <v>9</v>
      </c>
      <c r="V177">
        <v>11</v>
      </c>
      <c r="W177">
        <v>16</v>
      </c>
      <c r="X177">
        <v>9</v>
      </c>
      <c r="Y177">
        <v>12</v>
      </c>
      <c r="Z177">
        <v>4</v>
      </c>
      <c r="AA177">
        <v>3</v>
      </c>
      <c r="AB177">
        <v>4</v>
      </c>
      <c r="AC177" t="s">
        <v>165</v>
      </c>
      <c r="AD177">
        <v>68</v>
      </c>
    </row>
    <row r="178" spans="1:30" x14ac:dyDescent="0.2">
      <c r="A178" t="s">
        <v>524</v>
      </c>
      <c r="B178">
        <v>1</v>
      </c>
      <c r="C178">
        <v>3</v>
      </c>
      <c r="D178">
        <v>10</v>
      </c>
      <c r="E178">
        <v>20</v>
      </c>
      <c r="F178">
        <v>58</v>
      </c>
      <c r="G178">
        <v>176</v>
      </c>
      <c r="H178" t="s">
        <v>525</v>
      </c>
      <c r="S178">
        <v>176</v>
      </c>
      <c r="T178" t="s">
        <v>524</v>
      </c>
      <c r="U178">
        <v>8</v>
      </c>
      <c r="V178">
        <v>9</v>
      </c>
      <c r="W178">
        <v>15</v>
      </c>
      <c r="X178">
        <v>8</v>
      </c>
      <c r="Y178">
        <v>10</v>
      </c>
      <c r="Z178">
        <v>3</v>
      </c>
      <c r="AA178">
        <v>2</v>
      </c>
      <c r="AB178">
        <v>3</v>
      </c>
      <c r="AC178" t="s">
        <v>212</v>
      </c>
      <c r="AD178">
        <v>58</v>
      </c>
    </row>
    <row r="179" spans="1:30" x14ac:dyDescent="0.2">
      <c r="A179" t="s">
        <v>526</v>
      </c>
      <c r="B179">
        <v>1</v>
      </c>
      <c r="C179">
        <v>3</v>
      </c>
      <c r="D179">
        <v>10</v>
      </c>
      <c r="E179">
        <v>18</v>
      </c>
      <c r="F179">
        <v>61</v>
      </c>
      <c r="G179">
        <v>177</v>
      </c>
      <c r="H179" t="s">
        <v>527</v>
      </c>
      <c r="S179">
        <v>177</v>
      </c>
      <c r="T179" t="s">
        <v>526</v>
      </c>
      <c r="U179">
        <v>8</v>
      </c>
      <c r="V179">
        <v>10</v>
      </c>
      <c r="W179">
        <v>15</v>
      </c>
      <c r="X179">
        <v>9</v>
      </c>
      <c r="Y179">
        <v>11</v>
      </c>
      <c r="Z179">
        <v>3</v>
      </c>
      <c r="AA179">
        <v>2</v>
      </c>
      <c r="AB179">
        <v>3</v>
      </c>
      <c r="AC179" t="s">
        <v>156</v>
      </c>
      <c r="AD179">
        <v>61</v>
      </c>
    </row>
    <row r="180" spans="1:30" x14ac:dyDescent="0.2">
      <c r="A180" t="s">
        <v>528</v>
      </c>
      <c r="B180">
        <v>1</v>
      </c>
      <c r="C180">
        <v>3</v>
      </c>
      <c r="D180">
        <v>10</v>
      </c>
      <c r="E180">
        <v>20</v>
      </c>
      <c r="F180">
        <v>61</v>
      </c>
      <c r="G180">
        <v>178</v>
      </c>
      <c r="H180" t="s">
        <v>529</v>
      </c>
      <c r="S180">
        <v>178</v>
      </c>
      <c r="T180" t="s">
        <v>528</v>
      </c>
      <c r="U180">
        <v>8</v>
      </c>
      <c r="V180">
        <v>10</v>
      </c>
      <c r="W180">
        <v>15</v>
      </c>
      <c r="X180">
        <v>9</v>
      </c>
      <c r="Y180">
        <v>11</v>
      </c>
      <c r="Z180">
        <v>3</v>
      </c>
      <c r="AA180">
        <v>2</v>
      </c>
      <c r="AB180">
        <v>3</v>
      </c>
      <c r="AC180" t="s">
        <v>156</v>
      </c>
      <c r="AD180">
        <v>61</v>
      </c>
    </row>
    <row r="181" spans="1:30" x14ac:dyDescent="0.2">
      <c r="A181" t="s">
        <v>530</v>
      </c>
      <c r="B181">
        <v>1</v>
      </c>
      <c r="C181">
        <v>3</v>
      </c>
      <c r="D181">
        <v>10</v>
      </c>
      <c r="E181">
        <v>24</v>
      </c>
      <c r="F181">
        <v>69</v>
      </c>
      <c r="G181">
        <v>179</v>
      </c>
      <c r="H181" t="s">
        <v>531</v>
      </c>
      <c r="S181">
        <v>179</v>
      </c>
      <c r="T181" t="s">
        <v>530</v>
      </c>
      <c r="U181">
        <v>9</v>
      </c>
      <c r="V181">
        <v>11</v>
      </c>
      <c r="W181">
        <v>16</v>
      </c>
      <c r="X181">
        <v>9</v>
      </c>
      <c r="Y181">
        <v>12</v>
      </c>
      <c r="Z181">
        <v>5</v>
      </c>
      <c r="AA181">
        <v>3</v>
      </c>
      <c r="AB181">
        <v>4</v>
      </c>
      <c r="AC181" t="s">
        <v>138</v>
      </c>
      <c r="AD181">
        <v>69</v>
      </c>
    </row>
    <row r="182" spans="1:30" x14ac:dyDescent="0.2">
      <c r="A182" t="s">
        <v>532</v>
      </c>
      <c r="B182">
        <v>1</v>
      </c>
      <c r="C182">
        <v>3</v>
      </c>
      <c r="D182">
        <v>10</v>
      </c>
      <c r="E182">
        <v>23</v>
      </c>
      <c r="F182">
        <v>68</v>
      </c>
      <c r="G182">
        <v>180</v>
      </c>
      <c r="H182" t="s">
        <v>533</v>
      </c>
      <c r="S182">
        <v>180</v>
      </c>
      <c r="T182" t="s">
        <v>532</v>
      </c>
      <c r="U182">
        <v>9</v>
      </c>
      <c r="V182">
        <v>11</v>
      </c>
      <c r="W182">
        <v>16</v>
      </c>
      <c r="X182">
        <v>9</v>
      </c>
      <c r="Y182">
        <v>12</v>
      </c>
      <c r="Z182">
        <v>4</v>
      </c>
      <c r="AA182">
        <v>3</v>
      </c>
      <c r="AB182">
        <v>4</v>
      </c>
      <c r="AC182" t="s">
        <v>165</v>
      </c>
      <c r="AD182">
        <v>68</v>
      </c>
    </row>
    <row r="183" spans="1:30" x14ac:dyDescent="0.2">
      <c r="A183" t="s">
        <v>534</v>
      </c>
      <c r="B183">
        <v>1</v>
      </c>
      <c r="C183">
        <v>3</v>
      </c>
      <c r="D183">
        <v>10</v>
      </c>
      <c r="E183">
        <v>23</v>
      </c>
      <c r="F183">
        <v>68</v>
      </c>
      <c r="G183">
        <v>181</v>
      </c>
      <c r="H183" t="s">
        <v>535</v>
      </c>
      <c r="S183">
        <v>181</v>
      </c>
      <c r="T183" t="s">
        <v>534</v>
      </c>
      <c r="U183">
        <v>9</v>
      </c>
      <c r="V183">
        <v>11</v>
      </c>
      <c r="W183">
        <v>16</v>
      </c>
      <c r="X183">
        <v>9</v>
      </c>
      <c r="Y183">
        <v>12</v>
      </c>
      <c r="Z183">
        <v>4</v>
      </c>
      <c r="AA183">
        <v>3</v>
      </c>
      <c r="AB183">
        <v>4</v>
      </c>
      <c r="AC183" t="s">
        <v>165</v>
      </c>
      <c r="AD183">
        <v>68</v>
      </c>
    </row>
    <row r="184" spans="1:30" x14ac:dyDescent="0.2">
      <c r="A184" t="s">
        <v>536</v>
      </c>
      <c r="B184">
        <v>1</v>
      </c>
      <c r="C184">
        <v>3</v>
      </c>
      <c r="D184">
        <v>10</v>
      </c>
      <c r="E184">
        <v>19</v>
      </c>
      <c r="F184">
        <v>59</v>
      </c>
      <c r="G184">
        <v>182</v>
      </c>
      <c r="H184" t="s">
        <v>537</v>
      </c>
      <c r="S184">
        <v>182</v>
      </c>
      <c r="T184" t="s">
        <v>536</v>
      </c>
      <c r="U184">
        <v>8</v>
      </c>
      <c r="V184">
        <v>9</v>
      </c>
      <c r="W184">
        <v>15</v>
      </c>
      <c r="X184">
        <v>8</v>
      </c>
      <c r="Y184">
        <v>10</v>
      </c>
      <c r="Z184">
        <v>4</v>
      </c>
      <c r="AA184">
        <v>2</v>
      </c>
      <c r="AB184">
        <v>3</v>
      </c>
      <c r="AC184" t="s">
        <v>151</v>
      </c>
      <c r="AD184">
        <v>59</v>
      </c>
    </row>
    <row r="185" spans="1:30" x14ac:dyDescent="0.2">
      <c r="A185" t="s">
        <v>538</v>
      </c>
      <c r="B185">
        <v>1</v>
      </c>
      <c r="C185">
        <v>3</v>
      </c>
      <c r="D185">
        <v>10</v>
      </c>
      <c r="E185">
        <v>25</v>
      </c>
      <c r="F185">
        <v>68</v>
      </c>
      <c r="G185">
        <v>183</v>
      </c>
      <c r="H185" t="s">
        <v>539</v>
      </c>
      <c r="S185">
        <v>183</v>
      </c>
      <c r="T185" t="s">
        <v>538</v>
      </c>
      <c r="U185">
        <v>9</v>
      </c>
      <c r="V185">
        <v>11</v>
      </c>
      <c r="W185">
        <v>16</v>
      </c>
      <c r="X185">
        <v>9</v>
      </c>
      <c r="Y185">
        <v>12</v>
      </c>
      <c r="Z185">
        <v>4</v>
      </c>
      <c r="AA185">
        <v>3</v>
      </c>
      <c r="AB185">
        <v>4</v>
      </c>
      <c r="AC185" t="s">
        <v>165</v>
      </c>
      <c r="AD185">
        <v>68</v>
      </c>
    </row>
    <row r="186" spans="1:30" x14ac:dyDescent="0.2">
      <c r="A186" t="s">
        <v>540</v>
      </c>
      <c r="B186">
        <v>1</v>
      </c>
      <c r="C186">
        <v>3</v>
      </c>
      <c r="D186">
        <v>2</v>
      </c>
      <c r="E186">
        <v>24</v>
      </c>
      <c r="F186">
        <v>61</v>
      </c>
      <c r="G186">
        <v>184</v>
      </c>
      <c r="H186" t="s">
        <v>541</v>
      </c>
      <c r="S186">
        <v>184</v>
      </c>
      <c r="T186" t="s">
        <v>540</v>
      </c>
      <c r="U186">
        <v>8</v>
      </c>
      <c r="V186">
        <v>10</v>
      </c>
      <c r="W186">
        <v>16</v>
      </c>
      <c r="X186">
        <v>9</v>
      </c>
      <c r="Y186">
        <v>13</v>
      </c>
      <c r="Z186">
        <v>0</v>
      </c>
      <c r="AA186">
        <v>2</v>
      </c>
      <c r="AB186">
        <v>3</v>
      </c>
      <c r="AC186" t="s">
        <v>542</v>
      </c>
      <c r="AD186">
        <v>61</v>
      </c>
    </row>
    <row r="187" spans="1:30" x14ac:dyDescent="0.2">
      <c r="A187" t="s">
        <v>543</v>
      </c>
      <c r="B187">
        <v>1</v>
      </c>
      <c r="C187">
        <v>3</v>
      </c>
      <c r="D187">
        <v>2</v>
      </c>
      <c r="E187">
        <v>24</v>
      </c>
      <c r="F187">
        <v>61</v>
      </c>
      <c r="G187">
        <v>185</v>
      </c>
      <c r="H187" t="s">
        <v>544</v>
      </c>
      <c r="S187">
        <v>185</v>
      </c>
      <c r="T187" t="s">
        <v>543</v>
      </c>
      <c r="U187">
        <v>8</v>
      </c>
      <c r="V187">
        <v>10</v>
      </c>
      <c r="W187">
        <v>16</v>
      </c>
      <c r="X187">
        <v>9</v>
      </c>
      <c r="Y187">
        <v>13</v>
      </c>
      <c r="Z187">
        <v>0</v>
      </c>
      <c r="AA187">
        <v>2</v>
      </c>
      <c r="AB187">
        <v>3</v>
      </c>
      <c r="AC187" t="s">
        <v>542</v>
      </c>
      <c r="AD187">
        <v>61</v>
      </c>
    </row>
    <row r="188" spans="1:30" x14ac:dyDescent="0.2">
      <c r="A188" t="s">
        <v>545</v>
      </c>
      <c r="B188">
        <v>1</v>
      </c>
      <c r="C188">
        <v>3</v>
      </c>
      <c r="D188">
        <v>2</v>
      </c>
      <c r="E188">
        <v>21</v>
      </c>
      <c r="F188">
        <v>61</v>
      </c>
      <c r="G188">
        <v>186</v>
      </c>
      <c r="H188" t="s">
        <v>546</v>
      </c>
      <c r="S188">
        <v>186</v>
      </c>
      <c r="T188" t="s">
        <v>545</v>
      </c>
      <c r="U188">
        <v>8</v>
      </c>
      <c r="V188">
        <v>10</v>
      </c>
      <c r="W188">
        <v>16</v>
      </c>
      <c r="X188">
        <v>9</v>
      </c>
      <c r="Y188">
        <v>13</v>
      </c>
      <c r="Z188">
        <v>0</v>
      </c>
      <c r="AA188">
        <v>2</v>
      </c>
      <c r="AB188">
        <v>3</v>
      </c>
      <c r="AC188" t="s">
        <v>542</v>
      </c>
      <c r="AD188">
        <v>61</v>
      </c>
    </row>
    <row r="189" spans="1:30" x14ac:dyDescent="0.2">
      <c r="A189" t="s">
        <v>547</v>
      </c>
      <c r="B189">
        <v>1</v>
      </c>
      <c r="C189">
        <v>3</v>
      </c>
      <c r="D189">
        <v>2</v>
      </c>
      <c r="E189">
        <v>20</v>
      </c>
      <c r="F189">
        <v>61</v>
      </c>
      <c r="G189">
        <v>187</v>
      </c>
      <c r="H189" t="s">
        <v>548</v>
      </c>
      <c r="S189">
        <v>187</v>
      </c>
      <c r="T189" t="s">
        <v>547</v>
      </c>
      <c r="U189">
        <v>8</v>
      </c>
      <c r="V189">
        <v>10</v>
      </c>
      <c r="W189">
        <v>16</v>
      </c>
      <c r="X189">
        <v>9</v>
      </c>
      <c r="Y189">
        <v>13</v>
      </c>
      <c r="Z189">
        <v>0</v>
      </c>
      <c r="AA189">
        <v>2</v>
      </c>
      <c r="AB189">
        <v>3</v>
      </c>
      <c r="AC189" t="s">
        <v>542</v>
      </c>
      <c r="AD189">
        <v>61</v>
      </c>
    </row>
    <row r="190" spans="1:30" x14ac:dyDescent="0.2">
      <c r="A190" t="s">
        <v>549</v>
      </c>
      <c r="B190">
        <v>1</v>
      </c>
      <c r="C190">
        <v>3</v>
      </c>
      <c r="D190">
        <v>2</v>
      </c>
      <c r="E190">
        <v>20</v>
      </c>
      <c r="F190">
        <v>61</v>
      </c>
      <c r="G190">
        <v>188</v>
      </c>
      <c r="H190" t="s">
        <v>550</v>
      </c>
      <c r="S190">
        <v>188</v>
      </c>
      <c r="T190" t="s">
        <v>549</v>
      </c>
      <c r="U190">
        <v>8</v>
      </c>
      <c r="V190">
        <v>10</v>
      </c>
      <c r="W190">
        <v>16</v>
      </c>
      <c r="X190">
        <v>9</v>
      </c>
      <c r="Y190">
        <v>13</v>
      </c>
      <c r="Z190">
        <v>0</v>
      </c>
      <c r="AA190">
        <v>2</v>
      </c>
      <c r="AB190">
        <v>3</v>
      </c>
      <c r="AC190" t="s">
        <v>542</v>
      </c>
      <c r="AD190">
        <v>61</v>
      </c>
    </row>
    <row r="191" spans="1:30" x14ac:dyDescent="0.2">
      <c r="A191" t="s">
        <v>551</v>
      </c>
      <c r="B191">
        <v>1</v>
      </c>
      <c r="C191">
        <v>3</v>
      </c>
      <c r="D191">
        <v>2</v>
      </c>
      <c r="E191">
        <v>21</v>
      </c>
      <c r="F191">
        <v>61</v>
      </c>
      <c r="G191">
        <v>189</v>
      </c>
      <c r="H191" t="s">
        <v>552</v>
      </c>
      <c r="S191">
        <v>189</v>
      </c>
      <c r="T191" t="s">
        <v>551</v>
      </c>
      <c r="U191">
        <v>8</v>
      </c>
      <c r="V191">
        <v>10</v>
      </c>
      <c r="W191">
        <v>16</v>
      </c>
      <c r="X191">
        <v>9</v>
      </c>
      <c r="Y191">
        <v>13</v>
      </c>
      <c r="Z191">
        <v>0</v>
      </c>
      <c r="AA191">
        <v>2</v>
      </c>
      <c r="AB191">
        <v>3</v>
      </c>
      <c r="AC191" t="s">
        <v>542</v>
      </c>
      <c r="AD191">
        <v>61</v>
      </c>
    </row>
    <row r="192" spans="1:30" x14ac:dyDescent="0.2">
      <c r="A192" t="s">
        <v>553</v>
      </c>
      <c r="B192">
        <v>1</v>
      </c>
      <c r="C192">
        <v>3</v>
      </c>
      <c r="D192">
        <v>2</v>
      </c>
      <c r="E192">
        <v>20</v>
      </c>
      <c r="F192">
        <v>61</v>
      </c>
      <c r="G192">
        <v>190</v>
      </c>
      <c r="H192" t="s">
        <v>554</v>
      </c>
      <c r="S192">
        <v>190</v>
      </c>
      <c r="T192" t="s">
        <v>553</v>
      </c>
      <c r="U192">
        <v>8</v>
      </c>
      <c r="V192">
        <v>10</v>
      </c>
      <c r="W192">
        <v>16</v>
      </c>
      <c r="X192">
        <v>9</v>
      </c>
      <c r="Y192">
        <v>13</v>
      </c>
      <c r="Z192">
        <v>0</v>
      </c>
      <c r="AA192">
        <v>2</v>
      </c>
      <c r="AB192">
        <v>3</v>
      </c>
      <c r="AC192" t="s">
        <v>542</v>
      </c>
      <c r="AD192">
        <v>61</v>
      </c>
    </row>
    <row r="193" spans="1:30" x14ac:dyDescent="0.2">
      <c r="A193" t="s">
        <v>555</v>
      </c>
      <c r="B193">
        <v>1</v>
      </c>
      <c r="C193">
        <v>3</v>
      </c>
      <c r="D193">
        <v>2</v>
      </c>
      <c r="E193">
        <v>21</v>
      </c>
      <c r="F193">
        <v>61</v>
      </c>
      <c r="G193">
        <v>191</v>
      </c>
      <c r="H193" t="s">
        <v>556</v>
      </c>
      <c r="S193">
        <v>191</v>
      </c>
      <c r="T193" t="s">
        <v>555</v>
      </c>
      <c r="U193">
        <v>8</v>
      </c>
      <c r="V193">
        <v>10</v>
      </c>
      <c r="W193">
        <v>16</v>
      </c>
      <c r="X193">
        <v>9</v>
      </c>
      <c r="Y193">
        <v>13</v>
      </c>
      <c r="Z193">
        <v>0</v>
      </c>
      <c r="AA193">
        <v>2</v>
      </c>
      <c r="AB193">
        <v>3</v>
      </c>
      <c r="AC193" t="s">
        <v>542</v>
      </c>
      <c r="AD193">
        <v>61</v>
      </c>
    </row>
    <row r="194" spans="1:30" x14ac:dyDescent="0.2">
      <c r="A194" t="s">
        <v>557</v>
      </c>
      <c r="B194">
        <v>1</v>
      </c>
      <c r="C194">
        <v>3</v>
      </c>
      <c r="D194">
        <v>2</v>
      </c>
      <c r="E194">
        <v>21</v>
      </c>
      <c r="F194">
        <v>61</v>
      </c>
      <c r="G194">
        <v>192</v>
      </c>
      <c r="H194" t="s">
        <v>558</v>
      </c>
      <c r="S194">
        <v>192</v>
      </c>
      <c r="T194" t="s">
        <v>557</v>
      </c>
      <c r="U194">
        <v>8</v>
      </c>
      <c r="V194">
        <v>10</v>
      </c>
      <c r="W194">
        <v>16</v>
      </c>
      <c r="X194">
        <v>9</v>
      </c>
      <c r="Y194">
        <v>13</v>
      </c>
      <c r="Z194">
        <v>0</v>
      </c>
      <c r="AA194">
        <v>2</v>
      </c>
      <c r="AB194">
        <v>3</v>
      </c>
      <c r="AC194" t="s">
        <v>542</v>
      </c>
      <c r="AD194">
        <v>61</v>
      </c>
    </row>
    <row r="195" spans="1:30" x14ac:dyDescent="0.2">
      <c r="A195" t="s">
        <v>559</v>
      </c>
      <c r="B195">
        <v>1</v>
      </c>
      <c r="C195">
        <v>3</v>
      </c>
      <c r="D195">
        <v>2</v>
      </c>
      <c r="E195">
        <v>21</v>
      </c>
      <c r="F195">
        <v>61</v>
      </c>
      <c r="G195">
        <v>193</v>
      </c>
      <c r="H195" t="s">
        <v>560</v>
      </c>
      <c r="S195">
        <v>193</v>
      </c>
      <c r="T195" t="s">
        <v>559</v>
      </c>
      <c r="U195">
        <v>8</v>
      </c>
      <c r="V195">
        <v>10</v>
      </c>
      <c r="W195">
        <v>16</v>
      </c>
      <c r="X195">
        <v>9</v>
      </c>
      <c r="Y195">
        <v>13</v>
      </c>
      <c r="Z195">
        <v>0</v>
      </c>
      <c r="AA195">
        <v>2</v>
      </c>
      <c r="AB195">
        <v>3</v>
      </c>
      <c r="AC195" t="s">
        <v>542</v>
      </c>
      <c r="AD195">
        <v>61</v>
      </c>
    </row>
    <row r="196" spans="1:30" x14ac:dyDescent="0.2">
      <c r="A196" t="s">
        <v>561</v>
      </c>
      <c r="B196">
        <v>1</v>
      </c>
      <c r="C196">
        <v>3</v>
      </c>
      <c r="D196">
        <v>2</v>
      </c>
      <c r="E196">
        <v>22</v>
      </c>
      <c r="F196">
        <v>61</v>
      </c>
      <c r="G196">
        <v>194</v>
      </c>
      <c r="H196" t="s">
        <v>562</v>
      </c>
      <c r="S196">
        <v>194</v>
      </c>
      <c r="T196" t="s">
        <v>561</v>
      </c>
      <c r="U196">
        <v>8</v>
      </c>
      <c r="V196">
        <v>10</v>
      </c>
      <c r="W196">
        <v>16</v>
      </c>
      <c r="X196">
        <v>9</v>
      </c>
      <c r="Y196">
        <v>13</v>
      </c>
      <c r="Z196">
        <v>0</v>
      </c>
      <c r="AA196">
        <v>2</v>
      </c>
      <c r="AB196">
        <v>3</v>
      </c>
      <c r="AC196" t="s">
        <v>542</v>
      </c>
      <c r="AD196">
        <v>61</v>
      </c>
    </row>
    <row r="197" spans="1:30" x14ac:dyDescent="0.2">
      <c r="A197" t="s">
        <v>563</v>
      </c>
      <c r="B197">
        <v>1</v>
      </c>
      <c r="C197">
        <v>3</v>
      </c>
      <c r="D197">
        <v>2</v>
      </c>
      <c r="E197">
        <v>23</v>
      </c>
      <c r="F197">
        <v>61</v>
      </c>
      <c r="G197">
        <v>195</v>
      </c>
      <c r="H197" t="s">
        <v>564</v>
      </c>
      <c r="S197">
        <v>195</v>
      </c>
      <c r="T197" t="s">
        <v>563</v>
      </c>
      <c r="U197">
        <v>8</v>
      </c>
      <c r="V197">
        <v>10</v>
      </c>
      <c r="W197">
        <v>16</v>
      </c>
      <c r="X197">
        <v>9</v>
      </c>
      <c r="Y197">
        <v>13</v>
      </c>
      <c r="Z197">
        <v>0</v>
      </c>
      <c r="AA197">
        <v>2</v>
      </c>
      <c r="AB197">
        <v>3</v>
      </c>
      <c r="AC197" t="s">
        <v>542</v>
      </c>
      <c r="AD197">
        <v>61</v>
      </c>
    </row>
    <row r="198" spans="1:30" x14ac:dyDescent="0.2">
      <c r="A198" t="s">
        <v>565</v>
      </c>
      <c r="B198">
        <v>1</v>
      </c>
      <c r="C198">
        <v>3</v>
      </c>
      <c r="D198">
        <v>2</v>
      </c>
      <c r="E198">
        <v>19</v>
      </c>
      <c r="F198">
        <v>61</v>
      </c>
      <c r="G198">
        <v>196</v>
      </c>
      <c r="H198" t="s">
        <v>566</v>
      </c>
      <c r="S198">
        <v>196</v>
      </c>
      <c r="T198" t="s">
        <v>565</v>
      </c>
      <c r="U198">
        <v>8</v>
      </c>
      <c r="V198">
        <v>10</v>
      </c>
      <c r="W198">
        <v>16</v>
      </c>
      <c r="X198">
        <v>9</v>
      </c>
      <c r="Y198">
        <v>13</v>
      </c>
      <c r="Z198">
        <v>0</v>
      </c>
      <c r="AA198">
        <v>2</v>
      </c>
      <c r="AB198">
        <v>3</v>
      </c>
      <c r="AC198" t="s">
        <v>542</v>
      </c>
      <c r="AD198">
        <v>61</v>
      </c>
    </row>
    <row r="199" spans="1:30" x14ac:dyDescent="0.2">
      <c r="A199" t="s">
        <v>567</v>
      </c>
      <c r="B199">
        <v>1</v>
      </c>
      <c r="C199">
        <v>3</v>
      </c>
      <c r="D199">
        <v>2</v>
      </c>
      <c r="E199">
        <v>20</v>
      </c>
      <c r="F199">
        <v>58</v>
      </c>
      <c r="G199">
        <v>197</v>
      </c>
      <c r="H199" t="s">
        <v>568</v>
      </c>
      <c r="S199">
        <v>197</v>
      </c>
      <c r="T199" t="s">
        <v>567</v>
      </c>
      <c r="U199">
        <v>8</v>
      </c>
      <c r="V199">
        <v>9</v>
      </c>
      <c r="W199">
        <v>16</v>
      </c>
      <c r="X199">
        <v>8</v>
      </c>
      <c r="Y199">
        <v>12</v>
      </c>
      <c r="Z199">
        <v>0</v>
      </c>
      <c r="AA199">
        <v>2</v>
      </c>
      <c r="AB199">
        <v>3</v>
      </c>
      <c r="AC199" t="s">
        <v>569</v>
      </c>
      <c r="AD199">
        <v>58</v>
      </c>
    </row>
    <row r="200" spans="1:30" x14ac:dyDescent="0.2">
      <c r="A200" t="s">
        <v>570</v>
      </c>
      <c r="B200">
        <v>1</v>
      </c>
      <c r="C200">
        <v>3</v>
      </c>
      <c r="D200">
        <v>2</v>
      </c>
      <c r="E200">
        <v>21</v>
      </c>
      <c r="F200">
        <v>64</v>
      </c>
      <c r="G200">
        <v>198</v>
      </c>
      <c r="H200" t="s">
        <v>571</v>
      </c>
      <c r="S200">
        <v>198</v>
      </c>
      <c r="T200" t="s">
        <v>570</v>
      </c>
      <c r="U200">
        <v>9</v>
      </c>
      <c r="V200">
        <v>10</v>
      </c>
      <c r="W200">
        <v>17</v>
      </c>
      <c r="X200">
        <v>9</v>
      </c>
      <c r="Y200">
        <v>14</v>
      </c>
      <c r="Z200">
        <v>0</v>
      </c>
      <c r="AA200">
        <v>2</v>
      </c>
      <c r="AB200">
        <v>3</v>
      </c>
      <c r="AC200" t="s">
        <v>572</v>
      </c>
      <c r="AD200">
        <v>64</v>
      </c>
    </row>
    <row r="201" spans="1:30" x14ac:dyDescent="0.2">
      <c r="A201" t="s">
        <v>573</v>
      </c>
      <c r="B201">
        <v>1</v>
      </c>
      <c r="C201">
        <v>3</v>
      </c>
      <c r="D201">
        <v>2</v>
      </c>
      <c r="E201">
        <v>22</v>
      </c>
      <c r="F201">
        <v>64</v>
      </c>
      <c r="G201">
        <v>199</v>
      </c>
      <c r="H201" t="s">
        <v>574</v>
      </c>
      <c r="S201">
        <v>199</v>
      </c>
      <c r="T201" t="s">
        <v>573</v>
      </c>
      <c r="U201">
        <v>9</v>
      </c>
      <c r="V201">
        <v>10</v>
      </c>
      <c r="W201">
        <v>17</v>
      </c>
      <c r="X201">
        <v>9</v>
      </c>
      <c r="Y201">
        <v>14</v>
      </c>
      <c r="Z201">
        <v>0</v>
      </c>
      <c r="AA201">
        <v>2</v>
      </c>
      <c r="AB201">
        <v>3</v>
      </c>
      <c r="AC201" t="s">
        <v>572</v>
      </c>
      <c r="AD201">
        <v>64</v>
      </c>
    </row>
    <row r="202" spans="1:30" x14ac:dyDescent="0.2">
      <c r="A202" t="s">
        <v>575</v>
      </c>
      <c r="B202">
        <v>1</v>
      </c>
      <c r="C202">
        <v>3</v>
      </c>
      <c r="D202">
        <v>2</v>
      </c>
      <c r="E202">
        <v>19</v>
      </c>
      <c r="F202">
        <v>58</v>
      </c>
      <c r="G202">
        <v>200</v>
      </c>
      <c r="H202" t="s">
        <v>576</v>
      </c>
      <c r="S202">
        <v>200</v>
      </c>
      <c r="T202" t="s">
        <v>575</v>
      </c>
      <c r="U202">
        <v>8</v>
      </c>
      <c r="V202">
        <v>9</v>
      </c>
      <c r="W202">
        <v>16</v>
      </c>
      <c r="X202">
        <v>8</v>
      </c>
      <c r="Y202">
        <v>12</v>
      </c>
      <c r="Z202">
        <v>0</v>
      </c>
      <c r="AA202">
        <v>2</v>
      </c>
      <c r="AB202">
        <v>3</v>
      </c>
      <c r="AC202" t="s">
        <v>569</v>
      </c>
      <c r="AD202">
        <v>58</v>
      </c>
    </row>
    <row r="203" spans="1:30" x14ac:dyDescent="0.2">
      <c r="A203" t="s">
        <v>577</v>
      </c>
      <c r="B203">
        <v>1</v>
      </c>
      <c r="C203">
        <v>3</v>
      </c>
      <c r="D203">
        <v>2</v>
      </c>
      <c r="E203">
        <v>20</v>
      </c>
      <c r="F203">
        <v>61</v>
      </c>
      <c r="G203">
        <v>201</v>
      </c>
      <c r="H203" t="s">
        <v>578</v>
      </c>
      <c r="S203">
        <v>201</v>
      </c>
      <c r="T203" t="s">
        <v>577</v>
      </c>
      <c r="U203">
        <v>8</v>
      </c>
      <c r="V203">
        <v>10</v>
      </c>
      <c r="W203">
        <v>16</v>
      </c>
      <c r="X203">
        <v>9</v>
      </c>
      <c r="Y203">
        <v>13</v>
      </c>
      <c r="Z203">
        <v>0</v>
      </c>
      <c r="AA203">
        <v>2</v>
      </c>
      <c r="AB203">
        <v>3</v>
      </c>
      <c r="AC203" t="s">
        <v>542</v>
      </c>
      <c r="AD203">
        <v>61</v>
      </c>
    </row>
    <row r="204" spans="1:30" x14ac:dyDescent="0.2">
      <c r="A204" t="s">
        <v>579</v>
      </c>
      <c r="B204">
        <v>1</v>
      </c>
      <c r="C204">
        <v>3</v>
      </c>
      <c r="D204">
        <v>2</v>
      </c>
      <c r="E204">
        <v>20</v>
      </c>
      <c r="F204">
        <v>61</v>
      </c>
      <c r="G204">
        <v>202</v>
      </c>
      <c r="H204" t="s">
        <v>580</v>
      </c>
      <c r="S204">
        <v>202</v>
      </c>
      <c r="T204" t="s">
        <v>579</v>
      </c>
      <c r="U204">
        <v>8</v>
      </c>
      <c r="V204">
        <v>10</v>
      </c>
      <c r="W204">
        <v>16</v>
      </c>
      <c r="X204">
        <v>9</v>
      </c>
      <c r="Y204">
        <v>13</v>
      </c>
      <c r="Z204">
        <v>0</v>
      </c>
      <c r="AA204">
        <v>2</v>
      </c>
      <c r="AB204">
        <v>3</v>
      </c>
      <c r="AC204" t="s">
        <v>542</v>
      </c>
      <c r="AD204">
        <v>61</v>
      </c>
    </row>
    <row r="205" spans="1:30" x14ac:dyDescent="0.2">
      <c r="A205" t="s">
        <v>581</v>
      </c>
      <c r="B205">
        <v>1</v>
      </c>
      <c r="C205">
        <v>3</v>
      </c>
      <c r="D205">
        <v>2</v>
      </c>
      <c r="E205">
        <v>20</v>
      </c>
      <c r="F205">
        <v>58</v>
      </c>
      <c r="G205">
        <v>203</v>
      </c>
      <c r="H205" t="s">
        <v>582</v>
      </c>
      <c r="S205">
        <v>203</v>
      </c>
      <c r="T205" t="s">
        <v>581</v>
      </c>
      <c r="U205">
        <v>8</v>
      </c>
      <c r="V205">
        <v>9</v>
      </c>
      <c r="W205">
        <v>16</v>
      </c>
      <c r="X205">
        <v>8</v>
      </c>
      <c r="Y205">
        <v>12</v>
      </c>
      <c r="Z205">
        <v>0</v>
      </c>
      <c r="AA205">
        <v>2</v>
      </c>
      <c r="AB205">
        <v>3</v>
      </c>
      <c r="AC205" t="s">
        <v>569</v>
      </c>
      <c r="AD205">
        <v>58</v>
      </c>
    </row>
    <row r="206" spans="1:30" x14ac:dyDescent="0.2">
      <c r="A206" t="s">
        <v>583</v>
      </c>
      <c r="B206">
        <v>1</v>
      </c>
      <c r="C206">
        <v>3</v>
      </c>
      <c r="D206">
        <v>2</v>
      </c>
      <c r="E206">
        <v>20</v>
      </c>
      <c r="F206">
        <v>58</v>
      </c>
      <c r="G206">
        <v>204</v>
      </c>
      <c r="H206" t="s">
        <v>584</v>
      </c>
      <c r="S206">
        <v>204</v>
      </c>
      <c r="T206" t="s">
        <v>583</v>
      </c>
      <c r="U206">
        <v>8</v>
      </c>
      <c r="V206">
        <v>9</v>
      </c>
      <c r="W206">
        <v>16</v>
      </c>
      <c r="X206">
        <v>8</v>
      </c>
      <c r="Y206">
        <v>12</v>
      </c>
      <c r="Z206">
        <v>0</v>
      </c>
      <c r="AA206">
        <v>2</v>
      </c>
      <c r="AB206">
        <v>3</v>
      </c>
      <c r="AC206" t="s">
        <v>569</v>
      </c>
      <c r="AD206">
        <v>58</v>
      </c>
    </row>
    <row r="207" spans="1:30" x14ac:dyDescent="0.2">
      <c r="A207" t="s">
        <v>585</v>
      </c>
      <c r="B207">
        <v>1</v>
      </c>
      <c r="C207">
        <v>3</v>
      </c>
      <c r="D207">
        <v>2</v>
      </c>
      <c r="E207">
        <v>21</v>
      </c>
      <c r="F207">
        <v>61</v>
      </c>
      <c r="G207">
        <v>205</v>
      </c>
      <c r="H207" t="s">
        <v>586</v>
      </c>
      <c r="S207">
        <v>205</v>
      </c>
      <c r="T207" t="s">
        <v>585</v>
      </c>
      <c r="U207">
        <v>8</v>
      </c>
      <c r="V207">
        <v>10</v>
      </c>
      <c r="W207">
        <v>16</v>
      </c>
      <c r="X207">
        <v>9</v>
      </c>
      <c r="Y207">
        <v>13</v>
      </c>
      <c r="Z207">
        <v>0</v>
      </c>
      <c r="AA207">
        <v>2</v>
      </c>
      <c r="AB207">
        <v>3</v>
      </c>
      <c r="AC207" t="s">
        <v>542</v>
      </c>
      <c r="AD207">
        <v>61</v>
      </c>
    </row>
    <row r="208" spans="1:30" x14ac:dyDescent="0.2">
      <c r="A208" t="s">
        <v>587</v>
      </c>
      <c r="B208">
        <v>1</v>
      </c>
      <c r="C208">
        <v>3</v>
      </c>
      <c r="D208">
        <v>2</v>
      </c>
      <c r="E208">
        <v>19</v>
      </c>
      <c r="F208">
        <v>58</v>
      </c>
      <c r="G208">
        <v>206</v>
      </c>
      <c r="H208" t="s">
        <v>588</v>
      </c>
      <c r="S208">
        <v>206</v>
      </c>
      <c r="T208" t="s">
        <v>587</v>
      </c>
      <c r="U208">
        <v>8</v>
      </c>
      <c r="V208">
        <v>9</v>
      </c>
      <c r="W208">
        <v>16</v>
      </c>
      <c r="X208">
        <v>8</v>
      </c>
      <c r="Y208">
        <v>12</v>
      </c>
      <c r="Z208">
        <v>0</v>
      </c>
      <c r="AA208">
        <v>2</v>
      </c>
      <c r="AB208">
        <v>3</v>
      </c>
      <c r="AC208" t="s">
        <v>569</v>
      </c>
      <c r="AD208">
        <v>58</v>
      </c>
    </row>
    <row r="209" spans="1:30" x14ac:dyDescent="0.2">
      <c r="A209" t="s">
        <v>589</v>
      </c>
      <c r="B209">
        <v>1</v>
      </c>
      <c r="C209">
        <v>3</v>
      </c>
      <c r="D209">
        <v>2</v>
      </c>
      <c r="E209">
        <v>19</v>
      </c>
      <c r="F209">
        <v>58</v>
      </c>
      <c r="G209">
        <v>207</v>
      </c>
      <c r="H209" t="s">
        <v>590</v>
      </c>
      <c r="S209">
        <v>207</v>
      </c>
      <c r="T209" t="s">
        <v>589</v>
      </c>
      <c r="U209">
        <v>8</v>
      </c>
      <c r="V209">
        <v>9</v>
      </c>
      <c r="W209">
        <v>16</v>
      </c>
      <c r="X209">
        <v>8</v>
      </c>
      <c r="Y209">
        <v>12</v>
      </c>
      <c r="Z209">
        <v>0</v>
      </c>
      <c r="AA209">
        <v>2</v>
      </c>
      <c r="AB209">
        <v>3</v>
      </c>
      <c r="AC209" t="s">
        <v>569</v>
      </c>
      <c r="AD209">
        <v>58</v>
      </c>
    </row>
    <row r="210" spans="1:30" x14ac:dyDescent="0.2">
      <c r="A210" t="s">
        <v>591</v>
      </c>
      <c r="B210">
        <v>1</v>
      </c>
      <c r="C210">
        <v>3</v>
      </c>
      <c r="D210">
        <v>2</v>
      </c>
      <c r="E210">
        <v>21</v>
      </c>
      <c r="F210">
        <v>58</v>
      </c>
      <c r="G210">
        <v>208</v>
      </c>
      <c r="H210" t="s">
        <v>592</v>
      </c>
      <c r="S210">
        <v>208</v>
      </c>
      <c r="T210" t="s">
        <v>591</v>
      </c>
      <c r="U210">
        <v>8</v>
      </c>
      <c r="V210">
        <v>9</v>
      </c>
      <c r="W210">
        <v>16</v>
      </c>
      <c r="X210">
        <v>8</v>
      </c>
      <c r="Y210">
        <v>12</v>
      </c>
      <c r="Z210">
        <v>0</v>
      </c>
      <c r="AA210">
        <v>2</v>
      </c>
      <c r="AB210">
        <v>3</v>
      </c>
      <c r="AC210" t="s">
        <v>569</v>
      </c>
      <c r="AD210">
        <v>58</v>
      </c>
    </row>
    <row r="211" spans="1:30" x14ac:dyDescent="0.2">
      <c r="A211" t="s">
        <v>593</v>
      </c>
      <c r="B211">
        <v>1</v>
      </c>
      <c r="C211">
        <v>3</v>
      </c>
      <c r="D211">
        <v>2</v>
      </c>
      <c r="E211">
        <v>19</v>
      </c>
      <c r="F211">
        <v>58</v>
      </c>
      <c r="G211">
        <v>209</v>
      </c>
      <c r="H211" t="s">
        <v>594</v>
      </c>
      <c r="S211">
        <v>209</v>
      </c>
      <c r="T211" t="s">
        <v>593</v>
      </c>
      <c r="U211">
        <v>8</v>
      </c>
      <c r="V211">
        <v>9</v>
      </c>
      <c r="W211">
        <v>16</v>
      </c>
      <c r="X211">
        <v>8</v>
      </c>
      <c r="Y211">
        <v>12</v>
      </c>
      <c r="Z211">
        <v>0</v>
      </c>
      <c r="AA211">
        <v>2</v>
      </c>
      <c r="AB211">
        <v>3</v>
      </c>
      <c r="AC211" t="s">
        <v>569</v>
      </c>
      <c r="AD211">
        <v>58</v>
      </c>
    </row>
    <row r="212" spans="1:30" x14ac:dyDescent="0.2">
      <c r="A212" t="s">
        <v>595</v>
      </c>
      <c r="B212">
        <v>1</v>
      </c>
      <c r="C212">
        <v>3</v>
      </c>
      <c r="D212">
        <v>2</v>
      </c>
      <c r="E212">
        <v>20</v>
      </c>
      <c r="F212">
        <v>58</v>
      </c>
      <c r="G212">
        <v>210</v>
      </c>
      <c r="H212" t="s">
        <v>596</v>
      </c>
      <c r="S212">
        <v>210</v>
      </c>
      <c r="T212" t="s">
        <v>595</v>
      </c>
      <c r="U212">
        <v>8</v>
      </c>
      <c r="V212">
        <v>9</v>
      </c>
      <c r="W212">
        <v>16</v>
      </c>
      <c r="X212">
        <v>8</v>
      </c>
      <c r="Y212">
        <v>12</v>
      </c>
      <c r="Z212">
        <v>0</v>
      </c>
      <c r="AA212">
        <v>2</v>
      </c>
      <c r="AB212">
        <v>3</v>
      </c>
      <c r="AC212" t="s">
        <v>569</v>
      </c>
      <c r="AD212">
        <v>58</v>
      </c>
    </row>
    <row r="213" spans="1:30" x14ac:dyDescent="0.2">
      <c r="A213" t="s">
        <v>597</v>
      </c>
      <c r="B213">
        <v>1</v>
      </c>
      <c r="C213">
        <v>3</v>
      </c>
      <c r="D213">
        <v>2</v>
      </c>
      <c r="E213">
        <v>22</v>
      </c>
      <c r="F213">
        <v>61</v>
      </c>
      <c r="G213">
        <v>211</v>
      </c>
      <c r="H213" t="s">
        <v>598</v>
      </c>
      <c r="S213">
        <v>211</v>
      </c>
      <c r="T213" t="s">
        <v>597</v>
      </c>
      <c r="U213">
        <v>8</v>
      </c>
      <c r="V213">
        <v>10</v>
      </c>
      <c r="W213">
        <v>16</v>
      </c>
      <c r="X213">
        <v>9</v>
      </c>
      <c r="Y213">
        <v>13</v>
      </c>
      <c r="Z213">
        <v>0</v>
      </c>
      <c r="AA213">
        <v>2</v>
      </c>
      <c r="AB213">
        <v>3</v>
      </c>
      <c r="AC213" t="s">
        <v>542</v>
      </c>
      <c r="AD213">
        <v>61</v>
      </c>
    </row>
    <row r="214" spans="1:30" x14ac:dyDescent="0.2">
      <c r="A214" t="s">
        <v>599</v>
      </c>
      <c r="B214">
        <v>1</v>
      </c>
      <c r="C214">
        <v>3</v>
      </c>
      <c r="D214">
        <v>2</v>
      </c>
      <c r="E214">
        <v>22</v>
      </c>
      <c r="F214">
        <v>61</v>
      </c>
      <c r="G214">
        <v>212</v>
      </c>
      <c r="H214" t="s">
        <v>600</v>
      </c>
      <c r="S214">
        <v>212</v>
      </c>
      <c r="T214" t="s">
        <v>599</v>
      </c>
      <c r="U214">
        <v>8</v>
      </c>
      <c r="V214">
        <v>10</v>
      </c>
      <c r="W214">
        <v>16</v>
      </c>
      <c r="X214">
        <v>9</v>
      </c>
      <c r="Y214">
        <v>13</v>
      </c>
      <c r="Z214">
        <v>0</v>
      </c>
      <c r="AA214">
        <v>2</v>
      </c>
      <c r="AB214">
        <v>3</v>
      </c>
      <c r="AC214" t="s">
        <v>542</v>
      </c>
      <c r="AD214">
        <v>61</v>
      </c>
    </row>
    <row r="215" spans="1:30" x14ac:dyDescent="0.2">
      <c r="A215" t="s">
        <v>601</v>
      </c>
      <c r="B215">
        <v>1</v>
      </c>
      <c r="C215">
        <v>3</v>
      </c>
      <c r="D215">
        <v>2</v>
      </c>
      <c r="E215">
        <v>19</v>
      </c>
      <c r="F215">
        <v>58</v>
      </c>
      <c r="G215">
        <v>213</v>
      </c>
      <c r="H215" t="s">
        <v>602</v>
      </c>
      <c r="S215">
        <v>213</v>
      </c>
      <c r="T215" t="s">
        <v>601</v>
      </c>
      <c r="U215">
        <v>8</v>
      </c>
      <c r="V215">
        <v>9</v>
      </c>
      <c r="W215">
        <v>16</v>
      </c>
      <c r="X215">
        <v>8</v>
      </c>
      <c r="Y215">
        <v>12</v>
      </c>
      <c r="Z215">
        <v>0</v>
      </c>
      <c r="AA215">
        <v>2</v>
      </c>
      <c r="AB215">
        <v>3</v>
      </c>
      <c r="AC215" t="s">
        <v>569</v>
      </c>
      <c r="AD215">
        <v>58</v>
      </c>
    </row>
    <row r="216" spans="1:30" x14ac:dyDescent="0.2">
      <c r="A216" t="s">
        <v>603</v>
      </c>
      <c r="B216">
        <v>1</v>
      </c>
      <c r="C216">
        <v>3</v>
      </c>
      <c r="D216">
        <v>2</v>
      </c>
      <c r="E216">
        <v>22</v>
      </c>
      <c r="F216">
        <v>58</v>
      </c>
      <c r="G216">
        <v>214</v>
      </c>
      <c r="H216" t="s">
        <v>604</v>
      </c>
      <c r="S216">
        <v>214</v>
      </c>
      <c r="T216" t="s">
        <v>603</v>
      </c>
      <c r="U216">
        <v>8</v>
      </c>
      <c r="V216">
        <v>9</v>
      </c>
      <c r="W216">
        <v>16</v>
      </c>
      <c r="X216">
        <v>8</v>
      </c>
      <c r="Y216">
        <v>12</v>
      </c>
      <c r="Z216">
        <v>0</v>
      </c>
      <c r="AA216">
        <v>2</v>
      </c>
      <c r="AB216">
        <v>3</v>
      </c>
      <c r="AC216" t="s">
        <v>569</v>
      </c>
      <c r="AD216">
        <v>58</v>
      </c>
    </row>
    <row r="217" spans="1:30" x14ac:dyDescent="0.2">
      <c r="A217" t="s">
        <v>605</v>
      </c>
      <c r="B217">
        <v>1</v>
      </c>
      <c r="C217">
        <v>3</v>
      </c>
      <c r="D217">
        <v>2</v>
      </c>
      <c r="E217">
        <v>21</v>
      </c>
      <c r="F217">
        <v>58</v>
      </c>
      <c r="G217">
        <v>215</v>
      </c>
      <c r="H217" t="s">
        <v>606</v>
      </c>
      <c r="S217">
        <v>215</v>
      </c>
      <c r="T217" t="s">
        <v>605</v>
      </c>
      <c r="U217">
        <v>8</v>
      </c>
      <c r="V217">
        <v>9</v>
      </c>
      <c r="W217">
        <v>16</v>
      </c>
      <c r="X217">
        <v>8</v>
      </c>
      <c r="Y217">
        <v>12</v>
      </c>
      <c r="Z217">
        <v>0</v>
      </c>
      <c r="AA217">
        <v>2</v>
      </c>
      <c r="AB217">
        <v>3</v>
      </c>
      <c r="AC217" t="s">
        <v>569</v>
      </c>
      <c r="AD217">
        <v>58</v>
      </c>
    </row>
    <row r="218" spans="1:30" x14ac:dyDescent="0.2">
      <c r="A218" t="s">
        <v>607</v>
      </c>
      <c r="B218">
        <v>1</v>
      </c>
      <c r="C218">
        <v>3</v>
      </c>
      <c r="D218">
        <v>2</v>
      </c>
      <c r="E218">
        <v>21</v>
      </c>
      <c r="F218">
        <v>58</v>
      </c>
      <c r="G218">
        <v>216</v>
      </c>
      <c r="H218" t="s">
        <v>608</v>
      </c>
      <c r="S218">
        <v>216</v>
      </c>
      <c r="T218" t="s">
        <v>607</v>
      </c>
      <c r="U218">
        <v>8</v>
      </c>
      <c r="V218">
        <v>9</v>
      </c>
      <c r="W218">
        <v>16</v>
      </c>
      <c r="X218">
        <v>8</v>
      </c>
      <c r="Y218">
        <v>12</v>
      </c>
      <c r="Z218">
        <v>0</v>
      </c>
      <c r="AA218">
        <v>2</v>
      </c>
      <c r="AB218">
        <v>3</v>
      </c>
      <c r="AC218" t="s">
        <v>569</v>
      </c>
      <c r="AD218">
        <v>58</v>
      </c>
    </row>
    <row r="219" spans="1:30" x14ac:dyDescent="0.2">
      <c r="A219" t="s">
        <v>609</v>
      </c>
      <c r="B219">
        <v>1</v>
      </c>
      <c r="C219">
        <v>3</v>
      </c>
      <c r="D219">
        <v>2</v>
      </c>
      <c r="E219">
        <v>21</v>
      </c>
      <c r="F219">
        <v>61</v>
      </c>
      <c r="G219">
        <v>217</v>
      </c>
      <c r="H219" t="s">
        <v>610</v>
      </c>
      <c r="S219">
        <v>217</v>
      </c>
      <c r="T219" t="s">
        <v>609</v>
      </c>
      <c r="U219">
        <v>8</v>
      </c>
      <c r="V219">
        <v>10</v>
      </c>
      <c r="W219">
        <v>16</v>
      </c>
      <c r="X219">
        <v>9</v>
      </c>
      <c r="Y219">
        <v>13</v>
      </c>
      <c r="Z219">
        <v>0</v>
      </c>
      <c r="AA219">
        <v>2</v>
      </c>
      <c r="AB219">
        <v>3</v>
      </c>
      <c r="AC219" t="s">
        <v>542</v>
      </c>
      <c r="AD219">
        <v>61</v>
      </c>
    </row>
    <row r="220" spans="1:30" x14ac:dyDescent="0.2">
      <c r="A220" t="s">
        <v>611</v>
      </c>
      <c r="B220">
        <v>1</v>
      </c>
      <c r="C220">
        <v>3</v>
      </c>
      <c r="D220">
        <v>2</v>
      </c>
      <c r="E220">
        <v>21</v>
      </c>
      <c r="F220">
        <v>61</v>
      </c>
      <c r="G220">
        <v>218</v>
      </c>
      <c r="H220" t="s">
        <v>612</v>
      </c>
      <c r="S220">
        <v>218</v>
      </c>
      <c r="T220" t="s">
        <v>611</v>
      </c>
      <c r="U220">
        <v>8</v>
      </c>
      <c r="V220">
        <v>10</v>
      </c>
      <c r="W220">
        <v>16</v>
      </c>
      <c r="X220">
        <v>9</v>
      </c>
      <c r="Y220">
        <v>13</v>
      </c>
      <c r="Z220">
        <v>0</v>
      </c>
      <c r="AA220">
        <v>2</v>
      </c>
      <c r="AB220">
        <v>3</v>
      </c>
      <c r="AC220" t="s">
        <v>542</v>
      </c>
      <c r="AD220">
        <v>61</v>
      </c>
    </row>
    <row r="221" spans="1:30" x14ac:dyDescent="0.2">
      <c r="A221" t="s">
        <v>613</v>
      </c>
      <c r="B221">
        <v>1</v>
      </c>
      <c r="C221">
        <v>3</v>
      </c>
      <c r="D221">
        <v>2</v>
      </c>
      <c r="E221">
        <v>21</v>
      </c>
      <c r="F221">
        <v>61</v>
      </c>
      <c r="G221">
        <v>219</v>
      </c>
      <c r="H221" t="s">
        <v>614</v>
      </c>
      <c r="S221">
        <v>219</v>
      </c>
      <c r="T221" t="s">
        <v>613</v>
      </c>
      <c r="U221">
        <v>8</v>
      </c>
      <c r="V221">
        <v>10</v>
      </c>
      <c r="W221">
        <v>16</v>
      </c>
      <c r="X221">
        <v>9</v>
      </c>
      <c r="Y221">
        <v>13</v>
      </c>
      <c r="Z221">
        <v>0</v>
      </c>
      <c r="AA221">
        <v>2</v>
      </c>
      <c r="AB221">
        <v>3</v>
      </c>
      <c r="AC221" t="s">
        <v>542</v>
      </c>
      <c r="AD221">
        <v>61</v>
      </c>
    </row>
    <row r="222" spans="1:30" x14ac:dyDescent="0.2">
      <c r="A222" t="s">
        <v>615</v>
      </c>
      <c r="B222">
        <v>1</v>
      </c>
      <c r="C222">
        <v>3</v>
      </c>
      <c r="D222">
        <v>2</v>
      </c>
      <c r="E222">
        <v>20</v>
      </c>
      <c r="F222">
        <v>61</v>
      </c>
      <c r="G222">
        <v>220</v>
      </c>
      <c r="H222" t="s">
        <v>616</v>
      </c>
      <c r="S222">
        <v>220</v>
      </c>
      <c r="T222" t="s">
        <v>615</v>
      </c>
      <c r="U222">
        <v>8</v>
      </c>
      <c r="V222">
        <v>10</v>
      </c>
      <c r="W222">
        <v>16</v>
      </c>
      <c r="X222">
        <v>9</v>
      </c>
      <c r="Y222">
        <v>13</v>
      </c>
      <c r="Z222">
        <v>0</v>
      </c>
      <c r="AA222">
        <v>2</v>
      </c>
      <c r="AB222">
        <v>3</v>
      </c>
      <c r="AC222" t="s">
        <v>542</v>
      </c>
      <c r="AD222">
        <v>61</v>
      </c>
    </row>
    <row r="223" spans="1:30" x14ac:dyDescent="0.2">
      <c r="A223" t="s">
        <v>617</v>
      </c>
      <c r="B223">
        <v>1</v>
      </c>
      <c r="C223">
        <v>3</v>
      </c>
      <c r="D223">
        <v>2</v>
      </c>
      <c r="E223">
        <v>20</v>
      </c>
      <c r="F223">
        <v>61</v>
      </c>
      <c r="G223">
        <v>221</v>
      </c>
      <c r="H223" t="s">
        <v>618</v>
      </c>
      <c r="S223">
        <v>221</v>
      </c>
      <c r="T223" t="s">
        <v>617</v>
      </c>
      <c r="U223">
        <v>8</v>
      </c>
      <c r="V223">
        <v>10</v>
      </c>
      <c r="W223">
        <v>16</v>
      </c>
      <c r="X223">
        <v>9</v>
      </c>
      <c r="Y223">
        <v>13</v>
      </c>
      <c r="Z223">
        <v>0</v>
      </c>
      <c r="AA223">
        <v>2</v>
      </c>
      <c r="AB223">
        <v>3</v>
      </c>
      <c r="AC223" t="s">
        <v>542</v>
      </c>
      <c r="AD223">
        <v>61</v>
      </c>
    </row>
    <row r="224" spans="1:30" x14ac:dyDescent="0.2">
      <c r="A224" t="s">
        <v>619</v>
      </c>
      <c r="B224">
        <v>1</v>
      </c>
      <c r="C224">
        <v>3</v>
      </c>
      <c r="D224">
        <v>2</v>
      </c>
      <c r="E224">
        <v>21</v>
      </c>
      <c r="F224">
        <v>61</v>
      </c>
      <c r="G224">
        <v>222</v>
      </c>
      <c r="H224" t="s">
        <v>620</v>
      </c>
      <c r="S224">
        <v>222</v>
      </c>
      <c r="T224" t="s">
        <v>619</v>
      </c>
      <c r="U224">
        <v>8</v>
      </c>
      <c r="V224">
        <v>10</v>
      </c>
      <c r="W224">
        <v>16</v>
      </c>
      <c r="X224">
        <v>9</v>
      </c>
      <c r="Y224">
        <v>13</v>
      </c>
      <c r="Z224">
        <v>0</v>
      </c>
      <c r="AA224">
        <v>2</v>
      </c>
      <c r="AB224">
        <v>3</v>
      </c>
      <c r="AC224" t="s">
        <v>542</v>
      </c>
      <c r="AD224">
        <v>61</v>
      </c>
    </row>
    <row r="225" spans="1:30" x14ac:dyDescent="0.2">
      <c r="A225" t="s">
        <v>621</v>
      </c>
      <c r="B225">
        <v>1</v>
      </c>
      <c r="C225">
        <v>3</v>
      </c>
      <c r="D225">
        <v>2</v>
      </c>
      <c r="E225">
        <v>20</v>
      </c>
      <c r="F225">
        <v>58</v>
      </c>
      <c r="G225">
        <v>223</v>
      </c>
      <c r="H225" t="s">
        <v>622</v>
      </c>
      <c r="S225">
        <v>223</v>
      </c>
      <c r="T225" t="s">
        <v>621</v>
      </c>
      <c r="U225">
        <v>8</v>
      </c>
      <c r="V225">
        <v>9</v>
      </c>
      <c r="W225">
        <v>16</v>
      </c>
      <c r="X225">
        <v>8</v>
      </c>
      <c r="Y225">
        <v>12</v>
      </c>
      <c r="Z225">
        <v>0</v>
      </c>
      <c r="AA225">
        <v>2</v>
      </c>
      <c r="AB225">
        <v>3</v>
      </c>
      <c r="AC225" t="s">
        <v>569</v>
      </c>
      <c r="AD225">
        <v>58</v>
      </c>
    </row>
    <row r="226" spans="1:30" x14ac:dyDescent="0.2">
      <c r="A226" t="s">
        <v>623</v>
      </c>
      <c r="B226">
        <v>1</v>
      </c>
      <c r="C226">
        <v>3</v>
      </c>
      <c r="D226">
        <v>2</v>
      </c>
      <c r="E226">
        <v>19</v>
      </c>
      <c r="F226">
        <v>61</v>
      </c>
      <c r="G226">
        <v>224</v>
      </c>
      <c r="H226" t="s">
        <v>624</v>
      </c>
      <c r="S226">
        <v>224</v>
      </c>
      <c r="T226" t="s">
        <v>623</v>
      </c>
      <c r="U226">
        <v>8</v>
      </c>
      <c r="V226">
        <v>10</v>
      </c>
      <c r="W226">
        <v>16</v>
      </c>
      <c r="X226">
        <v>9</v>
      </c>
      <c r="Y226">
        <v>13</v>
      </c>
      <c r="Z226">
        <v>0</v>
      </c>
      <c r="AA226">
        <v>2</v>
      </c>
      <c r="AB226">
        <v>3</v>
      </c>
      <c r="AC226" t="s">
        <v>542</v>
      </c>
      <c r="AD226">
        <v>61</v>
      </c>
    </row>
    <row r="227" spans="1:30" x14ac:dyDescent="0.2">
      <c r="A227" t="s">
        <v>625</v>
      </c>
      <c r="B227">
        <v>1</v>
      </c>
      <c r="C227">
        <v>3</v>
      </c>
      <c r="D227">
        <v>2</v>
      </c>
      <c r="E227">
        <v>23</v>
      </c>
      <c r="F227">
        <v>61</v>
      </c>
      <c r="G227">
        <v>225</v>
      </c>
      <c r="H227" t="s">
        <v>626</v>
      </c>
      <c r="S227">
        <v>225</v>
      </c>
      <c r="T227" t="s">
        <v>625</v>
      </c>
      <c r="U227">
        <v>8</v>
      </c>
      <c r="V227">
        <v>10</v>
      </c>
      <c r="W227">
        <v>16</v>
      </c>
      <c r="X227">
        <v>9</v>
      </c>
      <c r="Y227">
        <v>13</v>
      </c>
      <c r="Z227">
        <v>0</v>
      </c>
      <c r="AA227">
        <v>2</v>
      </c>
      <c r="AB227">
        <v>3</v>
      </c>
      <c r="AC227" t="s">
        <v>542</v>
      </c>
      <c r="AD227">
        <v>61</v>
      </c>
    </row>
    <row r="228" spans="1:30" x14ac:dyDescent="0.2">
      <c r="A228" t="s">
        <v>86</v>
      </c>
      <c r="B228">
        <v>1</v>
      </c>
      <c r="C228">
        <v>3</v>
      </c>
      <c r="D228">
        <v>10</v>
      </c>
      <c r="E228">
        <v>25</v>
      </c>
      <c r="F228">
        <v>67</v>
      </c>
      <c r="G228">
        <v>226</v>
      </c>
      <c r="H228" t="s">
        <v>627</v>
      </c>
      <c r="T228" t="s">
        <v>86</v>
      </c>
      <c r="U228">
        <v>9</v>
      </c>
      <c r="V228">
        <v>11</v>
      </c>
      <c r="W228">
        <v>16</v>
      </c>
      <c r="X228">
        <v>9</v>
      </c>
      <c r="Y228">
        <v>12</v>
      </c>
      <c r="Z228">
        <v>3</v>
      </c>
      <c r="AA228">
        <v>3</v>
      </c>
      <c r="AB228">
        <v>4</v>
      </c>
      <c r="AD228">
        <v>67</v>
      </c>
    </row>
  </sheetData>
  <sheetProtection algorithmName="SHA-512" hashValue="yB7wlaz8mWI6QUyzW6/CW8OVnLoxGNkIqY3muuMINkvhDIUqg/lz7OP1oO6GI9aBBP9MN306V8JNYgL4J1jIBA==" saltValue="7FRB6fmlercB7fq+i1tEX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10</vt:i4>
      </vt:variant>
    </vt:vector>
  </HeadingPairs>
  <TitlesOfParts>
    <vt:vector size="20" baseType="lpstr">
      <vt:lpstr>วิธีกรอกข้อมูล</vt:lpstr>
      <vt:lpstr>สพฐ.คปร.1</vt:lpstr>
      <vt:lpstr>สพฐ.คปร.2</vt:lpstr>
      <vt:lpstr>สพฐ.คปร.3</vt:lpstr>
      <vt:lpstr>สพฐ.คปร.4(1)</vt:lpstr>
      <vt:lpstr>สพฐ.คปร.4(2)</vt:lpstr>
      <vt:lpstr>สพฐ.คปร.1 (ตัวอย่าง)</vt:lpstr>
      <vt:lpstr>สพฐ.คปร.2 (ตัวอย่าง)</vt:lpstr>
      <vt:lpstr>l</vt:lpstr>
      <vt:lpstr>i</vt:lpstr>
      <vt:lpstr>วิธีกรอกข้อมูล!Print_Area</vt:lpstr>
      <vt:lpstr>สพฐ.คปร.2!Print_Area</vt:lpstr>
      <vt:lpstr>'สพฐ.คปร.4(1)'!Print_Area</vt:lpstr>
      <vt:lpstr>'สพฐ.คปร.4(2)'!Print_Area</vt:lpstr>
      <vt:lpstr>ชื่อตำแหน่ง</vt:lpstr>
      <vt:lpstr>ระดับ</vt:lpstr>
      <vt:lpstr>ระอัน</vt:lpstr>
      <vt:lpstr>วิทย</vt:lpstr>
      <vt:lpstr>สพท</vt:lpstr>
      <vt:lpstr>อันดับ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OBCE - 000</cp:lastModifiedBy>
  <cp:revision/>
  <cp:lastPrinted>2019-09-02T09:22:47Z</cp:lastPrinted>
  <dcterms:created xsi:type="dcterms:W3CDTF">2015-05-12T07:47:59Z</dcterms:created>
  <dcterms:modified xsi:type="dcterms:W3CDTF">2019-09-03T04:06:31Z</dcterms:modified>
  <cp:category/>
  <cp:contentStatus/>
</cp:coreProperties>
</file>